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rand\public_html\tokusyu\img\"/>
    </mc:Choice>
  </mc:AlternateContent>
  <xr:revisionPtr revIDLastSave="0" documentId="13_ncr:1_{EBEB2A7F-4184-4F43-B1EE-628700F52BCA}" xr6:coauthVersionLast="45" xr6:coauthVersionMax="45" xr10:uidLastSave="{00000000-0000-0000-0000-000000000000}"/>
  <bookViews>
    <workbookView xWindow="1260" yWindow="225" windowWidth="27675" windowHeight="14970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当選IPOの入力例）" sheetId="6" r:id="rId4"/>
    <sheet name="証券会社の入金額" sheetId="7" r:id="rId5"/>
    <sheet name="（入金額の入金例)" sheetId="8" r:id="rId6"/>
    <sheet name="証券コード" sheetId="9" r:id="rId7"/>
  </sheets>
  <definedNames>
    <definedName name="_xlnm._FilterDatabase" localSheetId="3" hidden="1">'（当選IPOの入力例）'!$A$7:$AB$861</definedName>
    <definedName name="_xlnm._FilterDatabase" localSheetId="6" hidden="1">証券コード!$A$1:$B$6827</definedName>
    <definedName name="_xlnm._FilterDatabase" localSheetId="0" hidden="1">当選IPO!$A$1:$AB$855</definedName>
    <definedName name="主幹事">初期設定!$E$7:$E$8</definedName>
    <definedName name="証券会社">初期設定!$B$7:$B$46</definedName>
    <definedName name="当選者">初期設定!$C$7:$C$12</definedName>
    <definedName name="評価">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5" l="1"/>
  <c r="Z19" i="5"/>
  <c r="L19" i="5" s="1"/>
  <c r="AA18" i="5"/>
  <c r="Z18" i="5"/>
  <c r="M18" i="5"/>
  <c r="L18" i="5"/>
  <c r="K18" i="5"/>
  <c r="J18" i="5"/>
  <c r="J19" i="5" s="1"/>
  <c r="K19" i="5" l="1"/>
  <c r="M19" i="5"/>
  <c r="D3" i="5"/>
  <c r="B22" i="5"/>
  <c r="J3" i="5"/>
  <c r="J4" i="5" s="1"/>
  <c r="J5" i="5" s="1"/>
  <c r="AA5" i="5" s="1"/>
  <c r="Z3" i="5" l="1"/>
  <c r="AA3" i="5"/>
  <c r="J6" i="5"/>
  <c r="Z5" i="5"/>
  <c r="Z4" i="5"/>
  <c r="C22" i="5"/>
  <c r="Z23" i="5"/>
  <c r="Z22" i="5"/>
  <c r="AA4" i="5"/>
  <c r="A38" i="5"/>
  <c r="A35" i="5"/>
  <c r="A32" i="5"/>
  <c r="A29" i="5"/>
  <c r="A26" i="5"/>
  <c r="A23" i="5"/>
  <c r="A6" i="5"/>
  <c r="B36" i="5" l="1"/>
  <c r="B28" i="5"/>
  <c r="B39" i="5"/>
  <c r="B31" i="5"/>
  <c r="B34" i="5"/>
  <c r="B26" i="5"/>
  <c r="B32" i="5"/>
  <c r="B37" i="5"/>
  <c r="B29" i="5"/>
  <c r="B24" i="5"/>
  <c r="B40" i="5"/>
  <c r="B35" i="5"/>
  <c r="B27" i="5"/>
  <c r="B38" i="5"/>
  <c r="B30" i="5"/>
  <c r="B33" i="5"/>
  <c r="B23" i="5"/>
  <c r="K4" i="5"/>
  <c r="L4" i="5"/>
  <c r="L3" i="5"/>
  <c r="K3" i="5"/>
  <c r="L5" i="5"/>
  <c r="K5" i="5"/>
  <c r="B25" i="5"/>
  <c r="J7" i="5"/>
  <c r="AA6" i="5"/>
  <c r="Z6" i="5"/>
  <c r="M5" i="5"/>
  <c r="D22" i="5"/>
  <c r="AA23" i="5"/>
  <c r="AA22" i="5"/>
  <c r="M4" i="5"/>
  <c r="M3" i="5"/>
  <c r="C3" i="1"/>
  <c r="C2" i="1"/>
  <c r="G14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6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C39" i="5" l="1"/>
  <c r="C31" i="5"/>
  <c r="C40" i="5"/>
  <c r="C34" i="5"/>
  <c r="C26" i="5"/>
  <c r="C27" i="5"/>
  <c r="C37" i="5"/>
  <c r="C29" i="5"/>
  <c r="C23" i="5"/>
  <c r="C32" i="5"/>
  <c r="C38" i="5"/>
  <c r="C30" i="5"/>
  <c r="C33" i="5"/>
  <c r="C24" i="5"/>
  <c r="C36" i="5"/>
  <c r="C28" i="5"/>
  <c r="C35" i="5"/>
  <c r="L6" i="5"/>
  <c r="K6" i="5"/>
  <c r="E22" i="5"/>
  <c r="AB23" i="5"/>
  <c r="AB22" i="5"/>
  <c r="M6" i="5"/>
  <c r="J8" i="5"/>
  <c r="Z7" i="5"/>
  <c r="AA7" i="5"/>
  <c r="C25" i="5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D14" i="8"/>
  <c r="C14" i="8"/>
  <c r="B14" i="8"/>
  <c r="G4" i="8"/>
  <c r="G2" i="8" s="1"/>
  <c r="F4" i="8"/>
  <c r="F2" i="8" s="1"/>
  <c r="E4" i="8"/>
  <c r="D4" i="8"/>
  <c r="D2" i="8" s="1"/>
  <c r="C4" i="8"/>
  <c r="B4" i="8"/>
  <c r="G1" i="8"/>
  <c r="F1" i="8"/>
  <c r="E1" i="8"/>
  <c r="D1" i="8"/>
  <c r="C1" i="8"/>
  <c r="B1" i="8"/>
  <c r="G14" i="7"/>
  <c r="F14" i="7"/>
  <c r="E14" i="7"/>
  <c r="D14" i="7"/>
  <c r="C14" i="7"/>
  <c r="B14" i="7"/>
  <c r="G4" i="7"/>
  <c r="F4" i="7"/>
  <c r="F2" i="7" s="1"/>
  <c r="E4" i="7"/>
  <c r="E2" i="7" s="1"/>
  <c r="D4" i="7"/>
  <c r="D2" i="7" s="1"/>
  <c r="C4" i="7"/>
  <c r="B4" i="7"/>
  <c r="J2" i="1"/>
  <c r="N2" i="1" s="1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L7" i="5" l="1"/>
  <c r="K7" i="5"/>
  <c r="E2" i="8"/>
  <c r="D34" i="5"/>
  <c r="D26" i="5"/>
  <c r="D37" i="5"/>
  <c r="D29" i="5"/>
  <c r="D23" i="5"/>
  <c r="D38" i="5"/>
  <c r="D32" i="5"/>
  <c r="D40" i="5"/>
  <c r="D35" i="5"/>
  <c r="D27" i="5"/>
  <c r="D30" i="5"/>
  <c r="D33" i="5"/>
  <c r="D24" i="5"/>
  <c r="D36" i="5"/>
  <c r="D28" i="5"/>
  <c r="D39" i="5"/>
  <c r="D31" i="5"/>
  <c r="M7" i="5"/>
  <c r="J9" i="5"/>
  <c r="AA8" i="5"/>
  <c r="Z8" i="5"/>
  <c r="D25" i="5"/>
  <c r="F22" i="5"/>
  <c r="AC22" i="5"/>
  <c r="AC23" i="5"/>
  <c r="C2" i="8"/>
  <c r="H14" i="8"/>
  <c r="B2" i="8"/>
  <c r="H4" i="8"/>
  <c r="G2" i="7"/>
  <c r="H14" i="7"/>
  <c r="C2" i="7"/>
  <c r="B2" i="7"/>
  <c r="H4" i="7"/>
  <c r="K8" i="5" l="1"/>
  <c r="L8" i="5"/>
  <c r="E37" i="5"/>
  <c r="E29" i="5"/>
  <c r="E23" i="5"/>
  <c r="E32" i="5"/>
  <c r="E24" i="5"/>
  <c r="E40" i="5"/>
  <c r="E35" i="5"/>
  <c r="E27" i="5"/>
  <c r="E33" i="5"/>
  <c r="E38" i="5"/>
  <c r="E30" i="5"/>
  <c r="E36" i="5"/>
  <c r="E28" i="5"/>
  <c r="E39" i="5"/>
  <c r="E31" i="5"/>
  <c r="E26" i="5"/>
  <c r="E34" i="5"/>
  <c r="J10" i="5"/>
  <c r="Z9" i="5"/>
  <c r="AA9" i="5"/>
  <c r="E25" i="5"/>
  <c r="M8" i="5"/>
  <c r="G22" i="5"/>
  <c r="AD22" i="5"/>
  <c r="AD23" i="5"/>
  <c r="H2" i="8"/>
  <c r="H2" i="7"/>
  <c r="L6" i="1"/>
  <c r="K6" i="1"/>
  <c r="J6" i="1"/>
  <c r="N6" i="1" s="1"/>
  <c r="L5" i="1"/>
  <c r="K5" i="1"/>
  <c r="J5" i="1"/>
  <c r="N5" i="1" s="1"/>
  <c r="N4" i="1"/>
  <c r="L4" i="1"/>
  <c r="K4" i="1"/>
  <c r="J4" i="1"/>
  <c r="L3" i="1"/>
  <c r="K3" i="1"/>
  <c r="J3" i="1"/>
  <c r="N3" i="1" s="1"/>
  <c r="L2" i="1"/>
  <c r="K2" i="1"/>
  <c r="L9" i="5" l="1"/>
  <c r="K9" i="5"/>
  <c r="F32" i="5"/>
  <c r="F40" i="5"/>
  <c r="F35" i="5"/>
  <c r="F27" i="5"/>
  <c r="F38" i="5"/>
  <c r="F30" i="5"/>
  <c r="F33" i="5"/>
  <c r="F24" i="5"/>
  <c r="F28" i="5"/>
  <c r="F39" i="5"/>
  <c r="F31" i="5"/>
  <c r="F23" i="5"/>
  <c r="F36" i="5"/>
  <c r="F34" i="5"/>
  <c r="F26" i="5"/>
  <c r="F37" i="5"/>
  <c r="F29" i="5"/>
  <c r="F25" i="5"/>
  <c r="M9" i="5"/>
  <c r="H22" i="5"/>
  <c r="AE23" i="5"/>
  <c r="AE22" i="5"/>
  <c r="J11" i="5"/>
  <c r="AA10" i="5"/>
  <c r="Z10" i="5"/>
  <c r="E3" i="5"/>
  <c r="G40" i="5" l="1"/>
  <c r="G35" i="5"/>
  <c r="G27" i="5"/>
  <c r="G38" i="5"/>
  <c r="G30" i="5"/>
  <c r="G33" i="5"/>
  <c r="G24" i="5"/>
  <c r="G36" i="5"/>
  <c r="G28" i="5"/>
  <c r="G39" i="5"/>
  <c r="G34" i="5"/>
  <c r="G26" i="5"/>
  <c r="G31" i="5"/>
  <c r="G37" i="5"/>
  <c r="G29" i="5"/>
  <c r="G23" i="5"/>
  <c r="G32" i="5"/>
  <c r="L10" i="5"/>
  <c r="K10" i="5"/>
  <c r="G25" i="5"/>
  <c r="M10" i="5"/>
  <c r="I22" i="5"/>
  <c r="AF23" i="5"/>
  <c r="AF22" i="5"/>
  <c r="J12" i="5"/>
  <c r="Z11" i="5"/>
  <c r="AA11" i="5"/>
  <c r="J7" i="1"/>
  <c r="N7" i="1" s="1"/>
  <c r="K7" i="1"/>
  <c r="L7" i="1"/>
  <c r="C3" i="5"/>
  <c r="H14" i="5" s="1"/>
  <c r="H38" i="5" l="1"/>
  <c r="H30" i="5"/>
  <c r="H33" i="5"/>
  <c r="H24" i="5"/>
  <c r="H34" i="5"/>
  <c r="H36" i="5"/>
  <c r="H28" i="5"/>
  <c r="H39" i="5"/>
  <c r="H31" i="5"/>
  <c r="H37" i="5"/>
  <c r="H29" i="5"/>
  <c r="H23" i="5"/>
  <c r="H26" i="5"/>
  <c r="H32" i="5"/>
  <c r="H40" i="5"/>
  <c r="H35" i="5"/>
  <c r="H27" i="5"/>
  <c r="L11" i="5"/>
  <c r="K11" i="5"/>
  <c r="M11" i="5"/>
  <c r="J22" i="5"/>
  <c r="AG22" i="5"/>
  <c r="AG23" i="5"/>
  <c r="H25" i="5"/>
  <c r="J13" i="5"/>
  <c r="AA12" i="5"/>
  <c r="Z12" i="5"/>
  <c r="Q45" i="5"/>
  <c r="K45" i="5"/>
  <c r="A19" i="5"/>
  <c r="A11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P45" i="5"/>
  <c r="O45" i="5"/>
  <c r="N45" i="5"/>
  <c r="M45" i="5"/>
  <c r="L45" i="5"/>
  <c r="I33" i="5" l="1"/>
  <c r="I24" i="5"/>
  <c r="I29" i="5"/>
  <c r="I36" i="5"/>
  <c r="I28" i="5"/>
  <c r="I39" i="5"/>
  <c r="I31" i="5"/>
  <c r="I37" i="5"/>
  <c r="I34" i="5"/>
  <c r="I26" i="5"/>
  <c r="I32" i="5"/>
  <c r="I40" i="5"/>
  <c r="I35" i="5"/>
  <c r="I27" i="5"/>
  <c r="I23" i="5"/>
  <c r="I38" i="5"/>
  <c r="I30" i="5"/>
  <c r="K12" i="5"/>
  <c r="L12" i="5"/>
  <c r="J14" i="5"/>
  <c r="Z13" i="5"/>
  <c r="AA13" i="5"/>
  <c r="K22" i="5"/>
  <c r="AH22" i="5"/>
  <c r="AH23" i="5"/>
  <c r="M12" i="5"/>
  <c r="I25" i="5"/>
  <c r="Q70" i="5"/>
  <c r="K70" i="5"/>
  <c r="P70" i="5"/>
  <c r="C70" i="5"/>
  <c r="L70" i="5"/>
  <c r="M70" i="5"/>
  <c r="E70" i="5"/>
  <c r="B70" i="5"/>
  <c r="D70" i="5"/>
  <c r="N70" i="5"/>
  <c r="O70" i="5"/>
  <c r="L47" i="5"/>
  <c r="N47" i="5"/>
  <c r="M47" i="5"/>
  <c r="D47" i="5"/>
  <c r="Q47" i="5"/>
  <c r="C47" i="5"/>
  <c r="P47" i="5"/>
  <c r="O47" i="5"/>
  <c r="K47" i="5"/>
  <c r="E47" i="5"/>
  <c r="L55" i="5"/>
  <c r="E55" i="5"/>
  <c r="N55" i="5"/>
  <c r="M55" i="5"/>
  <c r="P55" i="5"/>
  <c r="O55" i="5"/>
  <c r="K55" i="5"/>
  <c r="C55" i="5"/>
  <c r="D55" i="5"/>
  <c r="B55" i="5"/>
  <c r="Q55" i="5"/>
  <c r="L63" i="5"/>
  <c r="E63" i="5"/>
  <c r="N63" i="5"/>
  <c r="M63" i="5"/>
  <c r="B63" i="5"/>
  <c r="D63" i="5"/>
  <c r="C63" i="5"/>
  <c r="Q63" i="5"/>
  <c r="P63" i="5"/>
  <c r="K63" i="5"/>
  <c r="O63" i="5"/>
  <c r="L71" i="5"/>
  <c r="E71" i="5"/>
  <c r="N71" i="5"/>
  <c r="M71" i="5"/>
  <c r="B71" i="5"/>
  <c r="D71" i="5"/>
  <c r="Q71" i="5"/>
  <c r="K71" i="5"/>
  <c r="P71" i="5"/>
  <c r="C71" i="5"/>
  <c r="O71" i="5"/>
  <c r="L79" i="5"/>
  <c r="E79" i="5"/>
  <c r="N79" i="5"/>
  <c r="M79" i="5"/>
  <c r="Q79" i="5"/>
  <c r="P79" i="5"/>
  <c r="B79" i="5"/>
  <c r="D79" i="5"/>
  <c r="O79" i="5"/>
  <c r="K79" i="5"/>
  <c r="C79" i="5"/>
  <c r="D19" i="5"/>
  <c r="C19" i="5"/>
  <c r="B19" i="5"/>
  <c r="E19" i="5"/>
  <c r="N48" i="5"/>
  <c r="M48" i="5"/>
  <c r="L48" i="5"/>
  <c r="P48" i="5"/>
  <c r="O48" i="5"/>
  <c r="Q48" i="5"/>
  <c r="C48" i="5"/>
  <c r="K48" i="5"/>
  <c r="D48" i="5"/>
  <c r="E48" i="5"/>
  <c r="N56" i="5"/>
  <c r="M56" i="5"/>
  <c r="L56" i="5"/>
  <c r="P56" i="5"/>
  <c r="O56" i="5"/>
  <c r="K56" i="5"/>
  <c r="E56" i="5"/>
  <c r="C56" i="5"/>
  <c r="B56" i="5"/>
  <c r="D56" i="5"/>
  <c r="Q56" i="5"/>
  <c r="N64" i="5"/>
  <c r="M64" i="5"/>
  <c r="L64" i="5"/>
  <c r="P64" i="5"/>
  <c r="O64" i="5"/>
  <c r="C64" i="5"/>
  <c r="K64" i="5"/>
  <c r="E64" i="5"/>
  <c r="Q64" i="5"/>
  <c r="D64" i="5"/>
  <c r="B64" i="5"/>
  <c r="N72" i="5"/>
  <c r="M72" i="5"/>
  <c r="L72" i="5"/>
  <c r="P72" i="5"/>
  <c r="O72" i="5"/>
  <c r="B72" i="5"/>
  <c r="D72" i="5"/>
  <c r="Q72" i="5"/>
  <c r="C72" i="5"/>
  <c r="K72" i="5"/>
  <c r="E72" i="5"/>
  <c r="N80" i="5"/>
  <c r="M80" i="5"/>
  <c r="L80" i="5"/>
  <c r="P80" i="5"/>
  <c r="O80" i="5"/>
  <c r="Q80" i="5"/>
  <c r="E80" i="5"/>
  <c r="K80" i="5"/>
  <c r="B80" i="5"/>
  <c r="D80" i="5"/>
  <c r="C80" i="5"/>
  <c r="Q54" i="5"/>
  <c r="K54" i="5"/>
  <c r="P54" i="5"/>
  <c r="C54" i="5"/>
  <c r="L54" i="5"/>
  <c r="D54" i="5"/>
  <c r="O54" i="5"/>
  <c r="N54" i="5"/>
  <c r="M54" i="5"/>
  <c r="E54" i="5"/>
  <c r="P49" i="5"/>
  <c r="O49" i="5"/>
  <c r="N49" i="5"/>
  <c r="Q49" i="5"/>
  <c r="K49" i="5"/>
  <c r="E49" i="5"/>
  <c r="B49" i="5"/>
  <c r="D49" i="5"/>
  <c r="M49" i="5"/>
  <c r="L49" i="5"/>
  <c r="C49" i="5"/>
  <c r="P65" i="5"/>
  <c r="O65" i="5"/>
  <c r="N65" i="5"/>
  <c r="Q65" i="5"/>
  <c r="K65" i="5"/>
  <c r="C65" i="5"/>
  <c r="M65" i="5"/>
  <c r="L65" i="5"/>
  <c r="E65" i="5"/>
  <c r="B65" i="5"/>
  <c r="D65" i="5"/>
  <c r="P73" i="5"/>
  <c r="O73" i="5"/>
  <c r="N73" i="5"/>
  <c r="Q73" i="5"/>
  <c r="K73" i="5"/>
  <c r="M73" i="5"/>
  <c r="L73" i="5"/>
  <c r="C73" i="5"/>
  <c r="E73" i="5"/>
  <c r="B73" i="5"/>
  <c r="D73" i="5"/>
  <c r="P81" i="5"/>
  <c r="O81" i="5"/>
  <c r="N81" i="5"/>
  <c r="Q81" i="5"/>
  <c r="K81" i="5"/>
  <c r="B81" i="5"/>
  <c r="D81" i="5"/>
  <c r="C81" i="5"/>
  <c r="L81" i="5"/>
  <c r="M81" i="5"/>
  <c r="E81" i="5"/>
  <c r="Q50" i="5"/>
  <c r="K50" i="5"/>
  <c r="P50" i="5"/>
  <c r="D50" i="5"/>
  <c r="L50" i="5"/>
  <c r="E50" i="5"/>
  <c r="O50" i="5"/>
  <c r="B50" i="5"/>
  <c r="N50" i="5"/>
  <c r="M50" i="5"/>
  <c r="C50" i="5"/>
  <c r="Q58" i="5"/>
  <c r="K58" i="5"/>
  <c r="P58" i="5"/>
  <c r="D58" i="5"/>
  <c r="L58" i="5"/>
  <c r="O58" i="5"/>
  <c r="N58" i="5"/>
  <c r="M58" i="5"/>
  <c r="E58" i="5"/>
  <c r="B58" i="5"/>
  <c r="C58" i="5"/>
  <c r="Q66" i="5"/>
  <c r="K66" i="5"/>
  <c r="P66" i="5"/>
  <c r="D66" i="5"/>
  <c r="L66" i="5"/>
  <c r="N66" i="5"/>
  <c r="C66" i="5"/>
  <c r="M66" i="5"/>
  <c r="E66" i="5"/>
  <c r="B66" i="5"/>
  <c r="O66" i="5"/>
  <c r="Q74" i="5"/>
  <c r="K74" i="5"/>
  <c r="P74" i="5"/>
  <c r="D74" i="5"/>
  <c r="L74" i="5"/>
  <c r="C74" i="5"/>
  <c r="O74" i="5"/>
  <c r="N74" i="5"/>
  <c r="B74" i="5"/>
  <c r="E74" i="5"/>
  <c r="M74" i="5"/>
  <c r="Q82" i="5"/>
  <c r="K82" i="5"/>
  <c r="P82" i="5"/>
  <c r="D82" i="5"/>
  <c r="L82" i="5"/>
  <c r="C82" i="5"/>
  <c r="O82" i="5"/>
  <c r="M82" i="5"/>
  <c r="E82" i="5"/>
  <c r="N82" i="5"/>
  <c r="B82" i="5"/>
  <c r="L51" i="5"/>
  <c r="N51" i="5"/>
  <c r="M51" i="5"/>
  <c r="Q51" i="5"/>
  <c r="O51" i="5"/>
  <c r="D51" i="5"/>
  <c r="C51" i="5"/>
  <c r="P51" i="5"/>
  <c r="E51" i="5"/>
  <c r="K51" i="5"/>
  <c r="L59" i="5"/>
  <c r="N59" i="5"/>
  <c r="M59" i="5"/>
  <c r="O59" i="5"/>
  <c r="K59" i="5"/>
  <c r="E59" i="5"/>
  <c r="Q59" i="5"/>
  <c r="C59" i="5"/>
  <c r="D59" i="5"/>
  <c r="P59" i="5"/>
  <c r="L67" i="5"/>
  <c r="N67" i="5"/>
  <c r="M67" i="5"/>
  <c r="E67" i="5"/>
  <c r="P67" i="5"/>
  <c r="D67" i="5"/>
  <c r="O67" i="5"/>
  <c r="Q67" i="5"/>
  <c r="B67" i="5"/>
  <c r="K67" i="5"/>
  <c r="C67" i="5"/>
  <c r="L75" i="5"/>
  <c r="N75" i="5"/>
  <c r="M75" i="5"/>
  <c r="C75" i="5"/>
  <c r="Q75" i="5"/>
  <c r="P75" i="5"/>
  <c r="B75" i="5"/>
  <c r="D75" i="5"/>
  <c r="O75" i="5"/>
  <c r="K75" i="5"/>
  <c r="E75" i="5"/>
  <c r="L83" i="5"/>
  <c r="N83" i="5"/>
  <c r="M83" i="5"/>
  <c r="Q83" i="5"/>
  <c r="O83" i="5"/>
  <c r="P83" i="5"/>
  <c r="C83" i="5"/>
  <c r="K83" i="5"/>
  <c r="E83" i="5"/>
  <c r="B83" i="5"/>
  <c r="D83" i="5"/>
  <c r="Q62" i="5"/>
  <c r="K62" i="5"/>
  <c r="P62" i="5"/>
  <c r="C62" i="5"/>
  <c r="L62" i="5"/>
  <c r="O62" i="5"/>
  <c r="M62" i="5"/>
  <c r="N62" i="5"/>
  <c r="B62" i="5"/>
  <c r="D62" i="5"/>
  <c r="E62" i="5"/>
  <c r="Q78" i="5"/>
  <c r="K78" i="5"/>
  <c r="P78" i="5"/>
  <c r="C78" i="5"/>
  <c r="L78" i="5"/>
  <c r="E78" i="5"/>
  <c r="M78" i="5"/>
  <c r="B78" i="5"/>
  <c r="D78" i="5"/>
  <c r="O78" i="5"/>
  <c r="N78" i="5"/>
  <c r="P57" i="5"/>
  <c r="O57" i="5"/>
  <c r="N57" i="5"/>
  <c r="Q57" i="5"/>
  <c r="K57" i="5"/>
  <c r="C57" i="5"/>
  <c r="B57" i="5"/>
  <c r="M57" i="5"/>
  <c r="E57" i="5"/>
  <c r="L57" i="5"/>
  <c r="D57" i="5"/>
  <c r="N52" i="5"/>
  <c r="M52" i="5"/>
  <c r="L52" i="5"/>
  <c r="P52" i="5"/>
  <c r="O52" i="5"/>
  <c r="E52" i="5"/>
  <c r="K52" i="5"/>
  <c r="D52" i="5"/>
  <c r="C52" i="5"/>
  <c r="Q52" i="5"/>
  <c r="N60" i="5"/>
  <c r="M60" i="5"/>
  <c r="L60" i="5"/>
  <c r="P60" i="5"/>
  <c r="O60" i="5"/>
  <c r="E60" i="5"/>
  <c r="D60" i="5"/>
  <c r="Q60" i="5"/>
  <c r="C60" i="5"/>
  <c r="K60" i="5"/>
  <c r="N68" i="5"/>
  <c r="M68" i="5"/>
  <c r="L68" i="5"/>
  <c r="P68" i="5"/>
  <c r="O68" i="5"/>
  <c r="E68" i="5"/>
  <c r="C68" i="5"/>
  <c r="Q68" i="5"/>
  <c r="B68" i="5"/>
  <c r="D68" i="5"/>
  <c r="K68" i="5"/>
  <c r="N76" i="5"/>
  <c r="M76" i="5"/>
  <c r="L76" i="5"/>
  <c r="P76" i="5"/>
  <c r="O76" i="5"/>
  <c r="Q76" i="5"/>
  <c r="E76" i="5"/>
  <c r="K76" i="5"/>
  <c r="B76" i="5"/>
  <c r="D76" i="5"/>
  <c r="C76" i="5"/>
  <c r="N84" i="5"/>
  <c r="M84" i="5"/>
  <c r="L84" i="5"/>
  <c r="P84" i="5"/>
  <c r="O84" i="5"/>
  <c r="C84" i="5"/>
  <c r="K84" i="5"/>
  <c r="E84" i="5"/>
  <c r="B84" i="5"/>
  <c r="D84" i="5"/>
  <c r="Q84" i="5"/>
  <c r="P53" i="5"/>
  <c r="O53" i="5"/>
  <c r="N53" i="5"/>
  <c r="B53" i="5"/>
  <c r="Q53" i="5"/>
  <c r="K53" i="5"/>
  <c r="D53" i="5"/>
  <c r="C53" i="5"/>
  <c r="M53" i="5"/>
  <c r="L53" i="5"/>
  <c r="E53" i="5"/>
  <c r="P61" i="5"/>
  <c r="O61" i="5"/>
  <c r="N61" i="5"/>
  <c r="B61" i="5"/>
  <c r="Q61" i="5"/>
  <c r="K61" i="5"/>
  <c r="E61" i="5"/>
  <c r="D61" i="5"/>
  <c r="M61" i="5"/>
  <c r="L61" i="5"/>
  <c r="C61" i="5"/>
  <c r="P69" i="5"/>
  <c r="O69" i="5"/>
  <c r="N69" i="5"/>
  <c r="B69" i="5"/>
  <c r="Q69" i="5"/>
  <c r="K69" i="5"/>
  <c r="M69" i="5"/>
  <c r="E69" i="5"/>
  <c r="L69" i="5"/>
  <c r="D69" i="5"/>
  <c r="C69" i="5"/>
  <c r="P77" i="5"/>
  <c r="O77" i="5"/>
  <c r="N77" i="5"/>
  <c r="B77" i="5"/>
  <c r="Q77" i="5"/>
  <c r="K77" i="5"/>
  <c r="L77" i="5"/>
  <c r="E77" i="5"/>
  <c r="M77" i="5"/>
  <c r="D77" i="5"/>
  <c r="C77" i="5"/>
  <c r="P85" i="5"/>
  <c r="O85" i="5"/>
  <c r="N85" i="5"/>
  <c r="B85" i="5"/>
  <c r="Q85" i="5"/>
  <c r="K85" i="5"/>
  <c r="L85" i="5"/>
  <c r="M85" i="5"/>
  <c r="E85" i="5"/>
  <c r="D85" i="5"/>
  <c r="C85" i="5"/>
  <c r="C11" i="5"/>
  <c r="E11" i="5"/>
  <c r="B11" i="5"/>
  <c r="D11" i="5"/>
  <c r="A7" i="5"/>
  <c r="J36" i="5" l="1"/>
  <c r="J28" i="5"/>
  <c r="J39" i="5"/>
  <c r="J31" i="5"/>
  <c r="J34" i="5"/>
  <c r="J26" i="5"/>
  <c r="J37" i="5"/>
  <c r="J29" i="5"/>
  <c r="J23" i="5"/>
  <c r="J32" i="5"/>
  <c r="J40" i="5"/>
  <c r="J35" i="5"/>
  <c r="J27" i="5"/>
  <c r="J24" i="5"/>
  <c r="J38" i="5"/>
  <c r="J30" i="5"/>
  <c r="J33" i="5"/>
  <c r="L13" i="5"/>
  <c r="K13" i="5"/>
  <c r="J25" i="5"/>
  <c r="L22" i="5"/>
  <c r="AI23" i="5"/>
  <c r="AI22" i="5"/>
  <c r="M13" i="5"/>
  <c r="J15" i="5"/>
  <c r="AA14" i="5"/>
  <c r="Z14" i="5"/>
  <c r="D7" i="5"/>
  <c r="E7" i="5"/>
  <c r="C7" i="5"/>
  <c r="B7" i="5"/>
  <c r="J45" i="5"/>
  <c r="I45" i="5"/>
  <c r="H45" i="5"/>
  <c r="G45" i="5"/>
  <c r="F45" i="5"/>
  <c r="K14" i="5" l="1"/>
  <c r="L14" i="5"/>
  <c r="K39" i="5"/>
  <c r="K31" i="5"/>
  <c r="K34" i="5"/>
  <c r="K26" i="5"/>
  <c r="K37" i="5"/>
  <c r="K29" i="5"/>
  <c r="K23" i="5"/>
  <c r="K40" i="5"/>
  <c r="K35" i="5"/>
  <c r="K32" i="5"/>
  <c r="K38" i="5"/>
  <c r="K30" i="5"/>
  <c r="K33" i="5"/>
  <c r="K24" i="5"/>
  <c r="K27" i="5"/>
  <c r="K36" i="5"/>
  <c r="K28" i="5"/>
  <c r="M14" i="5"/>
  <c r="J16" i="5"/>
  <c r="Z15" i="5"/>
  <c r="AA15" i="5"/>
  <c r="K25" i="5"/>
  <c r="M22" i="5"/>
  <c r="AJ23" i="5"/>
  <c r="AJ22" i="5"/>
  <c r="H49" i="5"/>
  <c r="H65" i="5"/>
  <c r="H73" i="5"/>
  <c r="H81" i="5"/>
  <c r="H58" i="5"/>
  <c r="H82" i="5"/>
  <c r="H62" i="5"/>
  <c r="H57" i="5"/>
  <c r="H53" i="5"/>
  <c r="H61" i="5"/>
  <c r="H69" i="5"/>
  <c r="H77" i="5"/>
  <c r="H85" i="5"/>
  <c r="H47" i="5"/>
  <c r="H74" i="5"/>
  <c r="H78" i="5"/>
  <c r="H70" i="5"/>
  <c r="H55" i="5"/>
  <c r="H63" i="5"/>
  <c r="H71" i="5"/>
  <c r="H79" i="5"/>
  <c r="H50" i="5"/>
  <c r="H48" i="5"/>
  <c r="H56" i="5"/>
  <c r="H64" i="5"/>
  <c r="H72" i="5"/>
  <c r="H80" i="5"/>
  <c r="H52" i="5"/>
  <c r="H60" i="5"/>
  <c r="H68" i="5"/>
  <c r="H76" i="5"/>
  <c r="H84" i="5"/>
  <c r="H54" i="5"/>
  <c r="H66" i="5"/>
  <c r="H51" i="5"/>
  <c r="H59" i="5"/>
  <c r="H67" i="5"/>
  <c r="H75" i="5"/>
  <c r="H83" i="5"/>
  <c r="I70" i="5"/>
  <c r="I54" i="5"/>
  <c r="I50" i="5"/>
  <c r="I83" i="5"/>
  <c r="I47" i="5"/>
  <c r="I63" i="5"/>
  <c r="I67" i="5"/>
  <c r="I74" i="5"/>
  <c r="I51" i="5"/>
  <c r="I75" i="5"/>
  <c r="I55" i="5"/>
  <c r="I79" i="5"/>
  <c r="I48" i="5"/>
  <c r="I56" i="5"/>
  <c r="I64" i="5"/>
  <c r="I72" i="5"/>
  <c r="I80" i="5"/>
  <c r="I59" i="5"/>
  <c r="I62" i="5"/>
  <c r="I52" i="5"/>
  <c r="I60" i="5"/>
  <c r="I68" i="5"/>
  <c r="I76" i="5"/>
  <c r="I84" i="5"/>
  <c r="I66" i="5"/>
  <c r="I71" i="5"/>
  <c r="I49" i="5"/>
  <c r="I65" i="5"/>
  <c r="I73" i="5"/>
  <c r="I81" i="5"/>
  <c r="I58" i="5"/>
  <c r="I57" i="5"/>
  <c r="I53" i="5"/>
  <c r="I61" i="5"/>
  <c r="I69" i="5"/>
  <c r="I77" i="5"/>
  <c r="I85" i="5"/>
  <c r="I82" i="5"/>
  <c r="I78" i="5"/>
  <c r="F77" i="5"/>
  <c r="F47" i="5"/>
  <c r="F55" i="5"/>
  <c r="F63" i="5"/>
  <c r="F71" i="5"/>
  <c r="F79" i="5"/>
  <c r="F48" i="5"/>
  <c r="F56" i="5"/>
  <c r="F64" i="5"/>
  <c r="F72" i="5"/>
  <c r="F80" i="5"/>
  <c r="F73" i="5"/>
  <c r="F52" i="5"/>
  <c r="F60" i="5"/>
  <c r="F68" i="5"/>
  <c r="F76" i="5"/>
  <c r="F84" i="5"/>
  <c r="F54" i="5"/>
  <c r="F50" i="5"/>
  <c r="F58" i="5"/>
  <c r="F66" i="5"/>
  <c r="F74" i="5"/>
  <c r="F82" i="5"/>
  <c r="F62" i="5"/>
  <c r="F78" i="5"/>
  <c r="F57" i="5"/>
  <c r="F61" i="5"/>
  <c r="F69" i="5"/>
  <c r="F49" i="5"/>
  <c r="F51" i="5"/>
  <c r="F59" i="5"/>
  <c r="F67" i="5"/>
  <c r="F75" i="5"/>
  <c r="F83" i="5"/>
  <c r="F53" i="5"/>
  <c r="F85" i="5"/>
  <c r="F70" i="5"/>
  <c r="F65" i="5"/>
  <c r="F81" i="5"/>
  <c r="G65" i="5"/>
  <c r="G51" i="5"/>
  <c r="G59" i="5"/>
  <c r="G67" i="5"/>
  <c r="G75" i="5"/>
  <c r="G83" i="5"/>
  <c r="G54" i="5"/>
  <c r="G62" i="5"/>
  <c r="G53" i="5"/>
  <c r="G61" i="5"/>
  <c r="G85" i="5"/>
  <c r="G50" i="5"/>
  <c r="G58" i="5"/>
  <c r="G82" i="5"/>
  <c r="G78" i="5"/>
  <c r="G74" i="5"/>
  <c r="G49" i="5"/>
  <c r="G81" i="5"/>
  <c r="G70" i="5"/>
  <c r="G47" i="5"/>
  <c r="G73" i="5"/>
  <c r="G55" i="5"/>
  <c r="G63" i="5"/>
  <c r="G71" i="5"/>
  <c r="G79" i="5"/>
  <c r="G57" i="5"/>
  <c r="G48" i="5"/>
  <c r="G56" i="5"/>
  <c r="G64" i="5"/>
  <c r="G72" i="5"/>
  <c r="G80" i="5"/>
  <c r="G52" i="5"/>
  <c r="G60" i="5"/>
  <c r="G68" i="5"/>
  <c r="G76" i="5"/>
  <c r="G84" i="5"/>
  <c r="G77" i="5"/>
  <c r="G66" i="5"/>
  <c r="G69" i="5"/>
  <c r="J55" i="5"/>
  <c r="J51" i="5"/>
  <c r="J75" i="5"/>
  <c r="J59" i="5"/>
  <c r="J70" i="5"/>
  <c r="J71" i="5"/>
  <c r="J48" i="5"/>
  <c r="J56" i="5"/>
  <c r="J64" i="5"/>
  <c r="J72" i="5"/>
  <c r="J80" i="5"/>
  <c r="J67" i="5"/>
  <c r="J52" i="5"/>
  <c r="J60" i="5"/>
  <c r="J68" i="5"/>
  <c r="J76" i="5"/>
  <c r="J84" i="5"/>
  <c r="J47" i="5"/>
  <c r="J49" i="5"/>
  <c r="J65" i="5"/>
  <c r="J73" i="5"/>
  <c r="J81" i="5"/>
  <c r="J57" i="5"/>
  <c r="J53" i="5"/>
  <c r="J61" i="5"/>
  <c r="J69" i="5"/>
  <c r="J77" i="5"/>
  <c r="J85" i="5"/>
  <c r="J79" i="5"/>
  <c r="J63" i="5"/>
  <c r="J54" i="5"/>
  <c r="J50" i="5"/>
  <c r="J58" i="5"/>
  <c r="J66" i="5"/>
  <c r="J74" i="5"/>
  <c r="J82" i="5"/>
  <c r="J83" i="5"/>
  <c r="J62" i="5"/>
  <c r="J78" i="5"/>
  <c r="L15" i="5" l="1"/>
  <c r="K15" i="5"/>
  <c r="L34" i="5"/>
  <c r="L26" i="5"/>
  <c r="L38" i="5"/>
  <c r="L37" i="5"/>
  <c r="L29" i="5"/>
  <c r="L23" i="5"/>
  <c r="L32" i="5"/>
  <c r="L30" i="5"/>
  <c r="L40" i="5"/>
  <c r="L35" i="5"/>
  <c r="L27" i="5"/>
  <c r="L33" i="5"/>
  <c r="L24" i="5"/>
  <c r="L36" i="5"/>
  <c r="L28" i="5"/>
  <c r="L39" i="5"/>
  <c r="L31" i="5"/>
  <c r="L25" i="5"/>
  <c r="N22" i="5"/>
  <c r="AK22" i="5"/>
  <c r="AK23" i="5"/>
  <c r="M15" i="5"/>
  <c r="J17" i="5"/>
  <c r="AA16" i="5"/>
  <c r="Z16" i="5"/>
  <c r="L8" i="6"/>
  <c r="M37" i="5" l="1"/>
  <c r="M29" i="5"/>
  <c r="M23" i="5"/>
  <c r="M33" i="5"/>
  <c r="M32" i="5"/>
  <c r="M40" i="5"/>
  <c r="M35" i="5"/>
  <c r="M27" i="5"/>
  <c r="M38" i="5"/>
  <c r="M30" i="5"/>
  <c r="M24" i="5"/>
  <c r="M36" i="5"/>
  <c r="M28" i="5"/>
  <c r="M39" i="5"/>
  <c r="M31" i="5"/>
  <c r="M34" i="5"/>
  <c r="M26" i="5"/>
  <c r="K16" i="5"/>
  <c r="L16" i="5"/>
  <c r="M16" i="5"/>
  <c r="Z17" i="5"/>
  <c r="AA17" i="5"/>
  <c r="M25" i="5"/>
  <c r="O22" i="5"/>
  <c r="AL22" i="5"/>
  <c r="AL23" i="5"/>
  <c r="L506" i="6"/>
  <c r="K506" i="6"/>
  <c r="J506" i="6"/>
  <c r="N506" i="6" s="1"/>
  <c r="L505" i="6"/>
  <c r="K505" i="6"/>
  <c r="J505" i="6"/>
  <c r="N505" i="6" s="1"/>
  <c r="L504" i="6"/>
  <c r="K504" i="6"/>
  <c r="J504" i="6"/>
  <c r="N504" i="6" s="1"/>
  <c r="L503" i="6"/>
  <c r="K503" i="6"/>
  <c r="J503" i="6"/>
  <c r="N503" i="6" s="1"/>
  <c r="L502" i="6"/>
  <c r="K502" i="6"/>
  <c r="J502" i="6"/>
  <c r="N502" i="6" s="1"/>
  <c r="L501" i="6"/>
  <c r="K501" i="6"/>
  <c r="J501" i="6"/>
  <c r="N501" i="6" s="1"/>
  <c r="L500" i="6"/>
  <c r="K500" i="6"/>
  <c r="J500" i="6"/>
  <c r="N500" i="6" s="1"/>
  <c r="L499" i="6"/>
  <c r="K499" i="6"/>
  <c r="J499" i="6"/>
  <c r="N499" i="6" s="1"/>
  <c r="L498" i="6"/>
  <c r="K498" i="6"/>
  <c r="J498" i="6"/>
  <c r="N498" i="6" s="1"/>
  <c r="L497" i="6"/>
  <c r="K497" i="6"/>
  <c r="J497" i="6"/>
  <c r="N497" i="6" s="1"/>
  <c r="L496" i="6"/>
  <c r="K496" i="6"/>
  <c r="J496" i="6"/>
  <c r="N496" i="6" s="1"/>
  <c r="L495" i="6"/>
  <c r="K495" i="6"/>
  <c r="J495" i="6"/>
  <c r="N495" i="6" s="1"/>
  <c r="L494" i="6"/>
  <c r="K494" i="6"/>
  <c r="J494" i="6"/>
  <c r="N494" i="6" s="1"/>
  <c r="L493" i="6"/>
  <c r="K493" i="6"/>
  <c r="J493" i="6"/>
  <c r="N493" i="6" s="1"/>
  <c r="L492" i="6"/>
  <c r="K492" i="6"/>
  <c r="J492" i="6"/>
  <c r="N492" i="6" s="1"/>
  <c r="L491" i="6"/>
  <c r="K491" i="6"/>
  <c r="J491" i="6"/>
  <c r="N491" i="6" s="1"/>
  <c r="L490" i="6"/>
  <c r="K490" i="6"/>
  <c r="J490" i="6"/>
  <c r="N490" i="6" s="1"/>
  <c r="L489" i="6"/>
  <c r="K489" i="6"/>
  <c r="J489" i="6"/>
  <c r="N489" i="6" s="1"/>
  <c r="L488" i="6"/>
  <c r="K488" i="6"/>
  <c r="J488" i="6"/>
  <c r="N488" i="6" s="1"/>
  <c r="L487" i="6"/>
  <c r="K487" i="6"/>
  <c r="J487" i="6"/>
  <c r="N487" i="6" s="1"/>
  <c r="L486" i="6"/>
  <c r="K486" i="6"/>
  <c r="J486" i="6"/>
  <c r="N486" i="6" s="1"/>
  <c r="L485" i="6"/>
  <c r="K485" i="6"/>
  <c r="J485" i="6"/>
  <c r="N485" i="6" s="1"/>
  <c r="L484" i="6"/>
  <c r="K484" i="6"/>
  <c r="J484" i="6"/>
  <c r="N484" i="6" s="1"/>
  <c r="L483" i="6"/>
  <c r="K483" i="6"/>
  <c r="J483" i="6"/>
  <c r="N483" i="6" s="1"/>
  <c r="L482" i="6"/>
  <c r="K482" i="6"/>
  <c r="J482" i="6"/>
  <c r="N482" i="6" s="1"/>
  <c r="L481" i="6"/>
  <c r="K481" i="6"/>
  <c r="J481" i="6"/>
  <c r="N481" i="6" s="1"/>
  <c r="L480" i="6"/>
  <c r="K480" i="6"/>
  <c r="J480" i="6"/>
  <c r="N480" i="6" s="1"/>
  <c r="L479" i="6"/>
  <c r="K479" i="6"/>
  <c r="J479" i="6"/>
  <c r="N479" i="6" s="1"/>
  <c r="L478" i="6"/>
  <c r="K478" i="6"/>
  <c r="J478" i="6"/>
  <c r="N478" i="6" s="1"/>
  <c r="L477" i="6"/>
  <c r="K477" i="6"/>
  <c r="J477" i="6"/>
  <c r="N477" i="6" s="1"/>
  <c r="L476" i="6"/>
  <c r="K476" i="6"/>
  <c r="J476" i="6"/>
  <c r="N476" i="6" s="1"/>
  <c r="L475" i="6"/>
  <c r="K475" i="6"/>
  <c r="J475" i="6"/>
  <c r="N475" i="6" s="1"/>
  <c r="L474" i="6"/>
  <c r="K474" i="6"/>
  <c r="J474" i="6"/>
  <c r="N474" i="6" s="1"/>
  <c r="L473" i="6"/>
  <c r="K473" i="6"/>
  <c r="J473" i="6"/>
  <c r="N473" i="6" s="1"/>
  <c r="L472" i="6"/>
  <c r="K472" i="6"/>
  <c r="J472" i="6"/>
  <c r="N472" i="6" s="1"/>
  <c r="L471" i="6"/>
  <c r="K471" i="6"/>
  <c r="J471" i="6"/>
  <c r="N471" i="6" s="1"/>
  <c r="L470" i="6"/>
  <c r="K470" i="6"/>
  <c r="J470" i="6"/>
  <c r="N470" i="6" s="1"/>
  <c r="L469" i="6"/>
  <c r="K469" i="6"/>
  <c r="J469" i="6"/>
  <c r="N469" i="6" s="1"/>
  <c r="L468" i="6"/>
  <c r="K468" i="6"/>
  <c r="J468" i="6"/>
  <c r="N468" i="6" s="1"/>
  <c r="L467" i="6"/>
  <c r="K467" i="6"/>
  <c r="J467" i="6"/>
  <c r="N467" i="6" s="1"/>
  <c r="L466" i="6"/>
  <c r="K466" i="6"/>
  <c r="J466" i="6"/>
  <c r="N466" i="6" s="1"/>
  <c r="L465" i="6"/>
  <c r="K465" i="6"/>
  <c r="J465" i="6"/>
  <c r="N465" i="6" s="1"/>
  <c r="L464" i="6"/>
  <c r="K464" i="6"/>
  <c r="J464" i="6"/>
  <c r="N464" i="6" s="1"/>
  <c r="L463" i="6"/>
  <c r="K463" i="6"/>
  <c r="J463" i="6"/>
  <c r="N463" i="6" s="1"/>
  <c r="L462" i="6"/>
  <c r="K462" i="6"/>
  <c r="J462" i="6"/>
  <c r="N462" i="6" s="1"/>
  <c r="L461" i="6"/>
  <c r="K461" i="6"/>
  <c r="J461" i="6"/>
  <c r="N461" i="6" s="1"/>
  <c r="L460" i="6"/>
  <c r="K460" i="6"/>
  <c r="J460" i="6"/>
  <c r="N460" i="6" s="1"/>
  <c r="L459" i="6"/>
  <c r="K459" i="6"/>
  <c r="J459" i="6"/>
  <c r="N459" i="6" s="1"/>
  <c r="L458" i="6"/>
  <c r="K458" i="6"/>
  <c r="J458" i="6"/>
  <c r="N458" i="6" s="1"/>
  <c r="L457" i="6"/>
  <c r="K457" i="6"/>
  <c r="J457" i="6"/>
  <c r="N457" i="6" s="1"/>
  <c r="L456" i="6"/>
  <c r="K456" i="6"/>
  <c r="J456" i="6"/>
  <c r="N456" i="6" s="1"/>
  <c r="L455" i="6"/>
  <c r="K455" i="6"/>
  <c r="J455" i="6"/>
  <c r="N455" i="6" s="1"/>
  <c r="L454" i="6"/>
  <c r="K454" i="6"/>
  <c r="J454" i="6"/>
  <c r="N454" i="6" s="1"/>
  <c r="L453" i="6"/>
  <c r="K453" i="6"/>
  <c r="J453" i="6"/>
  <c r="N453" i="6" s="1"/>
  <c r="L452" i="6"/>
  <c r="K452" i="6"/>
  <c r="J452" i="6"/>
  <c r="N452" i="6" s="1"/>
  <c r="L451" i="6"/>
  <c r="K451" i="6"/>
  <c r="J451" i="6"/>
  <c r="N451" i="6" s="1"/>
  <c r="L450" i="6"/>
  <c r="K450" i="6"/>
  <c r="J450" i="6"/>
  <c r="N450" i="6" s="1"/>
  <c r="L449" i="6"/>
  <c r="K449" i="6"/>
  <c r="J449" i="6"/>
  <c r="N449" i="6" s="1"/>
  <c r="L448" i="6"/>
  <c r="K448" i="6"/>
  <c r="J448" i="6"/>
  <c r="N448" i="6" s="1"/>
  <c r="L447" i="6"/>
  <c r="K447" i="6"/>
  <c r="J447" i="6"/>
  <c r="N447" i="6" s="1"/>
  <c r="L446" i="6"/>
  <c r="K446" i="6"/>
  <c r="J446" i="6"/>
  <c r="N446" i="6" s="1"/>
  <c r="L445" i="6"/>
  <c r="K445" i="6"/>
  <c r="J445" i="6"/>
  <c r="N445" i="6" s="1"/>
  <c r="L444" i="6"/>
  <c r="K444" i="6"/>
  <c r="J444" i="6"/>
  <c r="N444" i="6" s="1"/>
  <c r="L443" i="6"/>
  <c r="K443" i="6"/>
  <c r="J443" i="6"/>
  <c r="N443" i="6" s="1"/>
  <c r="L442" i="6"/>
  <c r="K442" i="6"/>
  <c r="J442" i="6"/>
  <c r="N442" i="6" s="1"/>
  <c r="L441" i="6"/>
  <c r="K441" i="6"/>
  <c r="J441" i="6"/>
  <c r="N441" i="6" s="1"/>
  <c r="L440" i="6"/>
  <c r="K440" i="6"/>
  <c r="J440" i="6"/>
  <c r="N440" i="6" s="1"/>
  <c r="L439" i="6"/>
  <c r="K439" i="6"/>
  <c r="J439" i="6"/>
  <c r="N439" i="6" s="1"/>
  <c r="L438" i="6"/>
  <c r="K438" i="6"/>
  <c r="J438" i="6"/>
  <c r="N438" i="6" s="1"/>
  <c r="L437" i="6"/>
  <c r="K437" i="6"/>
  <c r="J437" i="6"/>
  <c r="N437" i="6" s="1"/>
  <c r="L436" i="6"/>
  <c r="K436" i="6"/>
  <c r="J436" i="6"/>
  <c r="N436" i="6" s="1"/>
  <c r="L435" i="6"/>
  <c r="K435" i="6"/>
  <c r="J435" i="6"/>
  <c r="N435" i="6" s="1"/>
  <c r="L434" i="6"/>
  <c r="K434" i="6"/>
  <c r="J434" i="6"/>
  <c r="N434" i="6" s="1"/>
  <c r="L433" i="6"/>
  <c r="K433" i="6"/>
  <c r="J433" i="6"/>
  <c r="N433" i="6" s="1"/>
  <c r="L432" i="6"/>
  <c r="K432" i="6"/>
  <c r="J432" i="6"/>
  <c r="N432" i="6" s="1"/>
  <c r="L431" i="6"/>
  <c r="K431" i="6"/>
  <c r="J431" i="6"/>
  <c r="N431" i="6" s="1"/>
  <c r="L430" i="6"/>
  <c r="K430" i="6"/>
  <c r="J430" i="6"/>
  <c r="N430" i="6" s="1"/>
  <c r="L429" i="6"/>
  <c r="K429" i="6"/>
  <c r="J429" i="6"/>
  <c r="N429" i="6" s="1"/>
  <c r="L428" i="6"/>
  <c r="K428" i="6"/>
  <c r="J428" i="6"/>
  <c r="N428" i="6" s="1"/>
  <c r="L427" i="6"/>
  <c r="K427" i="6"/>
  <c r="J427" i="6"/>
  <c r="N427" i="6" s="1"/>
  <c r="L426" i="6"/>
  <c r="K426" i="6"/>
  <c r="J426" i="6"/>
  <c r="N426" i="6" s="1"/>
  <c r="L425" i="6"/>
  <c r="K425" i="6"/>
  <c r="J425" i="6"/>
  <c r="N425" i="6" s="1"/>
  <c r="L424" i="6"/>
  <c r="K424" i="6"/>
  <c r="J424" i="6"/>
  <c r="N424" i="6" s="1"/>
  <c r="L423" i="6"/>
  <c r="K423" i="6"/>
  <c r="J423" i="6"/>
  <c r="N423" i="6" s="1"/>
  <c r="L422" i="6"/>
  <c r="K422" i="6"/>
  <c r="J422" i="6"/>
  <c r="N422" i="6" s="1"/>
  <c r="L421" i="6"/>
  <c r="K421" i="6"/>
  <c r="J421" i="6"/>
  <c r="N421" i="6" s="1"/>
  <c r="L420" i="6"/>
  <c r="K420" i="6"/>
  <c r="J420" i="6"/>
  <c r="N420" i="6" s="1"/>
  <c r="L419" i="6"/>
  <c r="K419" i="6"/>
  <c r="J419" i="6"/>
  <c r="N419" i="6" s="1"/>
  <c r="L418" i="6"/>
  <c r="K418" i="6"/>
  <c r="J418" i="6"/>
  <c r="N418" i="6" s="1"/>
  <c r="L417" i="6"/>
  <c r="K417" i="6"/>
  <c r="J417" i="6"/>
  <c r="N417" i="6" s="1"/>
  <c r="L416" i="6"/>
  <c r="K416" i="6"/>
  <c r="J416" i="6"/>
  <c r="N416" i="6" s="1"/>
  <c r="L415" i="6"/>
  <c r="K415" i="6"/>
  <c r="J415" i="6"/>
  <c r="N415" i="6" s="1"/>
  <c r="L414" i="6"/>
  <c r="K414" i="6"/>
  <c r="J414" i="6"/>
  <c r="N414" i="6" s="1"/>
  <c r="L413" i="6"/>
  <c r="K413" i="6"/>
  <c r="J413" i="6"/>
  <c r="N413" i="6" s="1"/>
  <c r="L412" i="6"/>
  <c r="K412" i="6"/>
  <c r="J412" i="6"/>
  <c r="N412" i="6" s="1"/>
  <c r="L411" i="6"/>
  <c r="K411" i="6"/>
  <c r="J411" i="6"/>
  <c r="N411" i="6" s="1"/>
  <c r="L410" i="6"/>
  <c r="K410" i="6"/>
  <c r="J410" i="6"/>
  <c r="N410" i="6" s="1"/>
  <c r="L409" i="6"/>
  <c r="K409" i="6"/>
  <c r="J409" i="6"/>
  <c r="N409" i="6" s="1"/>
  <c r="L408" i="6"/>
  <c r="K408" i="6"/>
  <c r="J408" i="6"/>
  <c r="N408" i="6" s="1"/>
  <c r="L407" i="6"/>
  <c r="K407" i="6"/>
  <c r="J407" i="6"/>
  <c r="N407" i="6" s="1"/>
  <c r="L406" i="6"/>
  <c r="K406" i="6"/>
  <c r="J406" i="6"/>
  <c r="N406" i="6" s="1"/>
  <c r="L405" i="6"/>
  <c r="K405" i="6"/>
  <c r="J405" i="6"/>
  <c r="N405" i="6" s="1"/>
  <c r="L404" i="6"/>
  <c r="K404" i="6"/>
  <c r="J404" i="6"/>
  <c r="N404" i="6" s="1"/>
  <c r="L403" i="6"/>
  <c r="K403" i="6"/>
  <c r="J403" i="6"/>
  <c r="N403" i="6" s="1"/>
  <c r="L402" i="6"/>
  <c r="K402" i="6"/>
  <c r="J402" i="6"/>
  <c r="N402" i="6" s="1"/>
  <c r="L401" i="6"/>
  <c r="K401" i="6"/>
  <c r="J401" i="6"/>
  <c r="N401" i="6" s="1"/>
  <c r="L400" i="6"/>
  <c r="K400" i="6"/>
  <c r="J400" i="6"/>
  <c r="N400" i="6" s="1"/>
  <c r="L399" i="6"/>
  <c r="K399" i="6"/>
  <c r="J399" i="6"/>
  <c r="N399" i="6" s="1"/>
  <c r="L398" i="6"/>
  <c r="K398" i="6"/>
  <c r="J398" i="6"/>
  <c r="N398" i="6" s="1"/>
  <c r="L397" i="6"/>
  <c r="K397" i="6"/>
  <c r="J397" i="6"/>
  <c r="N397" i="6" s="1"/>
  <c r="L396" i="6"/>
  <c r="K396" i="6"/>
  <c r="J396" i="6"/>
  <c r="N396" i="6" s="1"/>
  <c r="L395" i="6"/>
  <c r="K395" i="6"/>
  <c r="J395" i="6"/>
  <c r="N395" i="6" s="1"/>
  <c r="L394" i="6"/>
  <c r="K394" i="6"/>
  <c r="J394" i="6"/>
  <c r="N394" i="6" s="1"/>
  <c r="L393" i="6"/>
  <c r="K393" i="6"/>
  <c r="J393" i="6"/>
  <c r="N393" i="6" s="1"/>
  <c r="L392" i="6"/>
  <c r="K392" i="6"/>
  <c r="J392" i="6"/>
  <c r="N392" i="6" s="1"/>
  <c r="L391" i="6"/>
  <c r="K391" i="6"/>
  <c r="J391" i="6"/>
  <c r="N391" i="6" s="1"/>
  <c r="L390" i="6"/>
  <c r="K390" i="6"/>
  <c r="J390" i="6"/>
  <c r="N390" i="6" s="1"/>
  <c r="L389" i="6"/>
  <c r="K389" i="6"/>
  <c r="J389" i="6"/>
  <c r="N389" i="6" s="1"/>
  <c r="L388" i="6"/>
  <c r="K388" i="6"/>
  <c r="J388" i="6"/>
  <c r="N388" i="6" s="1"/>
  <c r="L387" i="6"/>
  <c r="K387" i="6"/>
  <c r="J387" i="6"/>
  <c r="N387" i="6" s="1"/>
  <c r="L386" i="6"/>
  <c r="K386" i="6"/>
  <c r="J386" i="6"/>
  <c r="N386" i="6" s="1"/>
  <c r="L385" i="6"/>
  <c r="K385" i="6"/>
  <c r="J385" i="6"/>
  <c r="N385" i="6" s="1"/>
  <c r="L384" i="6"/>
  <c r="K384" i="6"/>
  <c r="J384" i="6"/>
  <c r="N384" i="6" s="1"/>
  <c r="L383" i="6"/>
  <c r="K383" i="6"/>
  <c r="J383" i="6"/>
  <c r="N383" i="6" s="1"/>
  <c r="L382" i="6"/>
  <c r="K382" i="6"/>
  <c r="J382" i="6"/>
  <c r="N382" i="6" s="1"/>
  <c r="L381" i="6"/>
  <c r="K381" i="6"/>
  <c r="J381" i="6"/>
  <c r="N381" i="6" s="1"/>
  <c r="L380" i="6"/>
  <c r="K380" i="6"/>
  <c r="J380" i="6"/>
  <c r="N380" i="6" s="1"/>
  <c r="L379" i="6"/>
  <c r="K379" i="6"/>
  <c r="J379" i="6"/>
  <c r="N379" i="6" s="1"/>
  <c r="L378" i="6"/>
  <c r="K378" i="6"/>
  <c r="J378" i="6"/>
  <c r="N378" i="6" s="1"/>
  <c r="L377" i="6"/>
  <c r="K377" i="6"/>
  <c r="J377" i="6"/>
  <c r="N377" i="6" s="1"/>
  <c r="L376" i="6"/>
  <c r="K376" i="6"/>
  <c r="J376" i="6"/>
  <c r="N376" i="6" s="1"/>
  <c r="L375" i="6"/>
  <c r="K375" i="6"/>
  <c r="J375" i="6"/>
  <c r="N375" i="6" s="1"/>
  <c r="L374" i="6"/>
  <c r="K374" i="6"/>
  <c r="J374" i="6"/>
  <c r="N374" i="6" s="1"/>
  <c r="L373" i="6"/>
  <c r="K373" i="6"/>
  <c r="J373" i="6"/>
  <c r="N373" i="6" s="1"/>
  <c r="L372" i="6"/>
  <c r="K372" i="6"/>
  <c r="J372" i="6"/>
  <c r="N372" i="6" s="1"/>
  <c r="L371" i="6"/>
  <c r="K371" i="6"/>
  <c r="J371" i="6"/>
  <c r="N371" i="6" s="1"/>
  <c r="L370" i="6"/>
  <c r="K370" i="6"/>
  <c r="J370" i="6"/>
  <c r="N370" i="6" s="1"/>
  <c r="L369" i="6"/>
  <c r="K369" i="6"/>
  <c r="J369" i="6"/>
  <c r="N369" i="6" s="1"/>
  <c r="L368" i="6"/>
  <c r="K368" i="6"/>
  <c r="J368" i="6"/>
  <c r="N368" i="6" s="1"/>
  <c r="L367" i="6"/>
  <c r="K367" i="6"/>
  <c r="J367" i="6"/>
  <c r="N367" i="6" s="1"/>
  <c r="L366" i="6"/>
  <c r="K366" i="6"/>
  <c r="J366" i="6"/>
  <c r="N366" i="6" s="1"/>
  <c r="L365" i="6"/>
  <c r="K365" i="6"/>
  <c r="J365" i="6"/>
  <c r="N365" i="6" s="1"/>
  <c r="L364" i="6"/>
  <c r="K364" i="6"/>
  <c r="J364" i="6"/>
  <c r="N364" i="6" s="1"/>
  <c r="L363" i="6"/>
  <c r="K363" i="6"/>
  <c r="J363" i="6"/>
  <c r="N363" i="6" s="1"/>
  <c r="L362" i="6"/>
  <c r="K362" i="6"/>
  <c r="J362" i="6"/>
  <c r="N362" i="6" s="1"/>
  <c r="L361" i="6"/>
  <c r="K361" i="6"/>
  <c r="J361" i="6"/>
  <c r="N361" i="6" s="1"/>
  <c r="L360" i="6"/>
  <c r="K360" i="6"/>
  <c r="J360" i="6"/>
  <c r="N360" i="6" s="1"/>
  <c r="L359" i="6"/>
  <c r="K359" i="6"/>
  <c r="J359" i="6"/>
  <c r="N359" i="6" s="1"/>
  <c r="L358" i="6"/>
  <c r="K358" i="6"/>
  <c r="J358" i="6"/>
  <c r="N358" i="6" s="1"/>
  <c r="L357" i="6"/>
  <c r="K357" i="6"/>
  <c r="J357" i="6"/>
  <c r="N357" i="6" s="1"/>
  <c r="L356" i="6"/>
  <c r="K356" i="6"/>
  <c r="J356" i="6"/>
  <c r="N356" i="6" s="1"/>
  <c r="L355" i="6"/>
  <c r="K355" i="6"/>
  <c r="J355" i="6"/>
  <c r="N355" i="6" s="1"/>
  <c r="L354" i="6"/>
  <c r="K354" i="6"/>
  <c r="J354" i="6"/>
  <c r="N354" i="6" s="1"/>
  <c r="L353" i="6"/>
  <c r="K353" i="6"/>
  <c r="J353" i="6"/>
  <c r="N353" i="6" s="1"/>
  <c r="L352" i="6"/>
  <c r="K352" i="6"/>
  <c r="J352" i="6"/>
  <c r="N352" i="6" s="1"/>
  <c r="L351" i="6"/>
  <c r="K351" i="6"/>
  <c r="J351" i="6"/>
  <c r="N351" i="6" s="1"/>
  <c r="L350" i="6"/>
  <c r="K350" i="6"/>
  <c r="J350" i="6"/>
  <c r="N350" i="6" s="1"/>
  <c r="L349" i="6"/>
  <c r="K349" i="6"/>
  <c r="J349" i="6"/>
  <c r="N349" i="6" s="1"/>
  <c r="N348" i="6"/>
  <c r="L348" i="6"/>
  <c r="K348" i="6"/>
  <c r="J348" i="6"/>
  <c r="L347" i="6"/>
  <c r="K347" i="6"/>
  <c r="J347" i="6"/>
  <c r="N347" i="6" s="1"/>
  <c r="L346" i="6"/>
  <c r="K346" i="6"/>
  <c r="J346" i="6"/>
  <c r="N346" i="6" s="1"/>
  <c r="L345" i="6"/>
  <c r="K345" i="6"/>
  <c r="J345" i="6"/>
  <c r="N345" i="6" s="1"/>
  <c r="L344" i="6"/>
  <c r="K344" i="6"/>
  <c r="J344" i="6"/>
  <c r="N344" i="6" s="1"/>
  <c r="L343" i="6"/>
  <c r="K343" i="6"/>
  <c r="J343" i="6"/>
  <c r="N343" i="6" s="1"/>
  <c r="L342" i="6"/>
  <c r="K342" i="6"/>
  <c r="J342" i="6"/>
  <c r="N342" i="6" s="1"/>
  <c r="L341" i="6"/>
  <c r="K341" i="6"/>
  <c r="J341" i="6"/>
  <c r="N341" i="6" s="1"/>
  <c r="L340" i="6"/>
  <c r="K340" i="6"/>
  <c r="J340" i="6"/>
  <c r="N340" i="6" s="1"/>
  <c r="L339" i="6"/>
  <c r="K339" i="6"/>
  <c r="J339" i="6"/>
  <c r="N339" i="6" s="1"/>
  <c r="L338" i="6"/>
  <c r="K338" i="6"/>
  <c r="J338" i="6"/>
  <c r="N338" i="6" s="1"/>
  <c r="L337" i="6"/>
  <c r="K337" i="6"/>
  <c r="J337" i="6"/>
  <c r="N337" i="6" s="1"/>
  <c r="L336" i="6"/>
  <c r="K336" i="6"/>
  <c r="J336" i="6"/>
  <c r="N336" i="6" s="1"/>
  <c r="L335" i="6"/>
  <c r="K335" i="6"/>
  <c r="J335" i="6"/>
  <c r="N335" i="6" s="1"/>
  <c r="L334" i="6"/>
  <c r="K334" i="6"/>
  <c r="J334" i="6"/>
  <c r="N334" i="6" s="1"/>
  <c r="L333" i="6"/>
  <c r="K333" i="6"/>
  <c r="J333" i="6"/>
  <c r="N333" i="6" s="1"/>
  <c r="L332" i="6"/>
  <c r="K332" i="6"/>
  <c r="J332" i="6"/>
  <c r="N332" i="6" s="1"/>
  <c r="L331" i="6"/>
  <c r="K331" i="6"/>
  <c r="J331" i="6"/>
  <c r="N331" i="6" s="1"/>
  <c r="L330" i="6"/>
  <c r="K330" i="6"/>
  <c r="J330" i="6"/>
  <c r="N330" i="6" s="1"/>
  <c r="L329" i="6"/>
  <c r="K329" i="6"/>
  <c r="J329" i="6"/>
  <c r="N329" i="6" s="1"/>
  <c r="L328" i="6"/>
  <c r="K328" i="6"/>
  <c r="J328" i="6"/>
  <c r="N328" i="6" s="1"/>
  <c r="L327" i="6"/>
  <c r="K327" i="6"/>
  <c r="J327" i="6"/>
  <c r="N327" i="6" s="1"/>
  <c r="L326" i="6"/>
  <c r="K326" i="6"/>
  <c r="J326" i="6"/>
  <c r="N326" i="6" s="1"/>
  <c r="L325" i="6"/>
  <c r="K325" i="6"/>
  <c r="J325" i="6"/>
  <c r="N325" i="6" s="1"/>
  <c r="L324" i="6"/>
  <c r="K324" i="6"/>
  <c r="J324" i="6"/>
  <c r="N324" i="6" s="1"/>
  <c r="L323" i="6"/>
  <c r="K323" i="6"/>
  <c r="J323" i="6"/>
  <c r="N323" i="6" s="1"/>
  <c r="L322" i="6"/>
  <c r="K322" i="6"/>
  <c r="J322" i="6"/>
  <c r="N322" i="6" s="1"/>
  <c r="L321" i="6"/>
  <c r="K321" i="6"/>
  <c r="J321" i="6"/>
  <c r="N321" i="6" s="1"/>
  <c r="L320" i="6"/>
  <c r="K320" i="6"/>
  <c r="J320" i="6"/>
  <c r="N320" i="6" s="1"/>
  <c r="L319" i="6"/>
  <c r="K319" i="6"/>
  <c r="J319" i="6"/>
  <c r="N319" i="6" s="1"/>
  <c r="L318" i="6"/>
  <c r="K318" i="6"/>
  <c r="J318" i="6"/>
  <c r="N318" i="6" s="1"/>
  <c r="L317" i="6"/>
  <c r="K317" i="6"/>
  <c r="J317" i="6"/>
  <c r="N317" i="6" s="1"/>
  <c r="L316" i="6"/>
  <c r="K316" i="6"/>
  <c r="J316" i="6"/>
  <c r="N316" i="6" s="1"/>
  <c r="L315" i="6"/>
  <c r="K315" i="6"/>
  <c r="J315" i="6"/>
  <c r="N315" i="6" s="1"/>
  <c r="L314" i="6"/>
  <c r="K314" i="6"/>
  <c r="J314" i="6"/>
  <c r="N314" i="6" s="1"/>
  <c r="L313" i="6"/>
  <c r="K313" i="6"/>
  <c r="J313" i="6"/>
  <c r="N313" i="6" s="1"/>
  <c r="L312" i="6"/>
  <c r="K312" i="6"/>
  <c r="J312" i="6"/>
  <c r="N312" i="6" s="1"/>
  <c r="L311" i="6"/>
  <c r="K311" i="6"/>
  <c r="J311" i="6"/>
  <c r="N311" i="6" s="1"/>
  <c r="L310" i="6"/>
  <c r="K310" i="6"/>
  <c r="J310" i="6"/>
  <c r="N310" i="6" s="1"/>
  <c r="L309" i="6"/>
  <c r="K309" i="6"/>
  <c r="J309" i="6"/>
  <c r="N309" i="6" s="1"/>
  <c r="L308" i="6"/>
  <c r="K308" i="6"/>
  <c r="J308" i="6"/>
  <c r="N308" i="6" s="1"/>
  <c r="L307" i="6"/>
  <c r="K307" i="6"/>
  <c r="J307" i="6"/>
  <c r="N307" i="6" s="1"/>
  <c r="L306" i="6"/>
  <c r="K306" i="6"/>
  <c r="J306" i="6"/>
  <c r="N306" i="6" s="1"/>
  <c r="L305" i="6"/>
  <c r="K305" i="6"/>
  <c r="J305" i="6"/>
  <c r="N305" i="6" s="1"/>
  <c r="L304" i="6"/>
  <c r="K304" i="6"/>
  <c r="J304" i="6"/>
  <c r="N304" i="6" s="1"/>
  <c r="L303" i="6"/>
  <c r="K303" i="6"/>
  <c r="J303" i="6"/>
  <c r="N303" i="6" s="1"/>
  <c r="L302" i="6"/>
  <c r="K302" i="6"/>
  <c r="J302" i="6"/>
  <c r="N302" i="6" s="1"/>
  <c r="L301" i="6"/>
  <c r="K301" i="6"/>
  <c r="J301" i="6"/>
  <c r="N301" i="6" s="1"/>
  <c r="L300" i="6"/>
  <c r="K300" i="6"/>
  <c r="J300" i="6"/>
  <c r="N300" i="6" s="1"/>
  <c r="L299" i="6"/>
  <c r="K299" i="6"/>
  <c r="J299" i="6"/>
  <c r="N299" i="6" s="1"/>
  <c r="L298" i="6"/>
  <c r="K298" i="6"/>
  <c r="J298" i="6"/>
  <c r="N298" i="6" s="1"/>
  <c r="L297" i="6"/>
  <c r="K297" i="6"/>
  <c r="J297" i="6"/>
  <c r="N297" i="6" s="1"/>
  <c r="L296" i="6"/>
  <c r="K296" i="6"/>
  <c r="J296" i="6"/>
  <c r="N296" i="6" s="1"/>
  <c r="L295" i="6"/>
  <c r="K295" i="6"/>
  <c r="J295" i="6"/>
  <c r="N295" i="6" s="1"/>
  <c r="L294" i="6"/>
  <c r="K294" i="6"/>
  <c r="J294" i="6"/>
  <c r="N294" i="6" s="1"/>
  <c r="L293" i="6"/>
  <c r="K293" i="6"/>
  <c r="J293" i="6"/>
  <c r="N293" i="6" s="1"/>
  <c r="L292" i="6"/>
  <c r="K292" i="6"/>
  <c r="J292" i="6"/>
  <c r="N292" i="6" s="1"/>
  <c r="L291" i="6"/>
  <c r="K291" i="6"/>
  <c r="J291" i="6"/>
  <c r="N291" i="6" s="1"/>
  <c r="L290" i="6"/>
  <c r="K290" i="6"/>
  <c r="J290" i="6"/>
  <c r="N290" i="6" s="1"/>
  <c r="L289" i="6"/>
  <c r="K289" i="6"/>
  <c r="J289" i="6"/>
  <c r="N289" i="6" s="1"/>
  <c r="L288" i="6"/>
  <c r="K288" i="6"/>
  <c r="J288" i="6"/>
  <c r="N288" i="6" s="1"/>
  <c r="L287" i="6"/>
  <c r="K287" i="6"/>
  <c r="J287" i="6"/>
  <c r="N287" i="6" s="1"/>
  <c r="L286" i="6"/>
  <c r="K286" i="6"/>
  <c r="J286" i="6"/>
  <c r="N286" i="6" s="1"/>
  <c r="L285" i="6"/>
  <c r="K285" i="6"/>
  <c r="J285" i="6"/>
  <c r="N285" i="6" s="1"/>
  <c r="L284" i="6"/>
  <c r="K284" i="6"/>
  <c r="J284" i="6"/>
  <c r="N284" i="6" s="1"/>
  <c r="N283" i="6"/>
  <c r="L283" i="6"/>
  <c r="K283" i="6"/>
  <c r="J283" i="6"/>
  <c r="L282" i="6"/>
  <c r="K282" i="6"/>
  <c r="J282" i="6"/>
  <c r="N282" i="6" s="1"/>
  <c r="L281" i="6"/>
  <c r="K281" i="6"/>
  <c r="J281" i="6"/>
  <c r="N281" i="6" s="1"/>
  <c r="L280" i="6"/>
  <c r="K280" i="6"/>
  <c r="J280" i="6"/>
  <c r="N280" i="6" s="1"/>
  <c r="L279" i="6"/>
  <c r="K279" i="6"/>
  <c r="J279" i="6"/>
  <c r="N279" i="6" s="1"/>
  <c r="L278" i="6"/>
  <c r="K278" i="6"/>
  <c r="J278" i="6"/>
  <c r="N278" i="6" s="1"/>
  <c r="L277" i="6"/>
  <c r="K277" i="6"/>
  <c r="J277" i="6"/>
  <c r="N277" i="6" s="1"/>
  <c r="L276" i="6"/>
  <c r="K276" i="6"/>
  <c r="J276" i="6"/>
  <c r="N276" i="6" s="1"/>
  <c r="L275" i="6"/>
  <c r="K275" i="6"/>
  <c r="J275" i="6"/>
  <c r="N275" i="6" s="1"/>
  <c r="L274" i="6"/>
  <c r="K274" i="6"/>
  <c r="J274" i="6"/>
  <c r="N274" i="6" s="1"/>
  <c r="L273" i="6"/>
  <c r="K273" i="6"/>
  <c r="J273" i="6"/>
  <c r="N273" i="6" s="1"/>
  <c r="L272" i="6"/>
  <c r="K272" i="6"/>
  <c r="J272" i="6"/>
  <c r="N272" i="6" s="1"/>
  <c r="L271" i="6"/>
  <c r="K271" i="6"/>
  <c r="J271" i="6"/>
  <c r="N271" i="6" s="1"/>
  <c r="L270" i="6"/>
  <c r="K270" i="6"/>
  <c r="J270" i="6"/>
  <c r="N270" i="6" s="1"/>
  <c r="L269" i="6"/>
  <c r="K269" i="6"/>
  <c r="J269" i="6"/>
  <c r="N269" i="6" s="1"/>
  <c r="L268" i="6"/>
  <c r="K268" i="6"/>
  <c r="J268" i="6"/>
  <c r="N268" i="6" s="1"/>
  <c r="L267" i="6"/>
  <c r="K267" i="6"/>
  <c r="J267" i="6"/>
  <c r="N267" i="6" s="1"/>
  <c r="L266" i="6"/>
  <c r="K266" i="6"/>
  <c r="J266" i="6"/>
  <c r="N266" i="6" s="1"/>
  <c r="L265" i="6"/>
  <c r="K265" i="6"/>
  <c r="J265" i="6"/>
  <c r="N265" i="6" s="1"/>
  <c r="L264" i="6"/>
  <c r="K264" i="6"/>
  <c r="J264" i="6"/>
  <c r="N264" i="6" s="1"/>
  <c r="L263" i="6"/>
  <c r="K263" i="6"/>
  <c r="J263" i="6"/>
  <c r="N263" i="6" s="1"/>
  <c r="L262" i="6"/>
  <c r="K262" i="6"/>
  <c r="J262" i="6"/>
  <c r="N262" i="6" s="1"/>
  <c r="L261" i="6"/>
  <c r="K261" i="6"/>
  <c r="J261" i="6"/>
  <c r="N261" i="6" s="1"/>
  <c r="L260" i="6"/>
  <c r="K260" i="6"/>
  <c r="J260" i="6"/>
  <c r="N260" i="6" s="1"/>
  <c r="L259" i="6"/>
  <c r="K259" i="6"/>
  <c r="J259" i="6"/>
  <c r="N259" i="6" s="1"/>
  <c r="L258" i="6"/>
  <c r="K258" i="6"/>
  <c r="J258" i="6"/>
  <c r="N258" i="6" s="1"/>
  <c r="L257" i="6"/>
  <c r="K257" i="6"/>
  <c r="J257" i="6"/>
  <c r="N257" i="6" s="1"/>
  <c r="L256" i="6"/>
  <c r="K256" i="6"/>
  <c r="J256" i="6"/>
  <c r="N256" i="6" s="1"/>
  <c r="L255" i="6"/>
  <c r="K255" i="6"/>
  <c r="J255" i="6"/>
  <c r="N255" i="6" s="1"/>
  <c r="L254" i="6"/>
  <c r="K254" i="6"/>
  <c r="J254" i="6"/>
  <c r="N254" i="6" s="1"/>
  <c r="L253" i="6"/>
  <c r="K253" i="6"/>
  <c r="J253" i="6"/>
  <c r="N253" i="6" s="1"/>
  <c r="L252" i="6"/>
  <c r="K252" i="6"/>
  <c r="J252" i="6"/>
  <c r="N252" i="6" s="1"/>
  <c r="L251" i="6"/>
  <c r="K251" i="6"/>
  <c r="J251" i="6"/>
  <c r="N251" i="6" s="1"/>
  <c r="L250" i="6"/>
  <c r="K250" i="6"/>
  <c r="J250" i="6"/>
  <c r="N250" i="6" s="1"/>
  <c r="L249" i="6"/>
  <c r="K249" i="6"/>
  <c r="J249" i="6"/>
  <c r="N249" i="6" s="1"/>
  <c r="L248" i="6"/>
  <c r="K248" i="6"/>
  <c r="J248" i="6"/>
  <c r="N248" i="6" s="1"/>
  <c r="L247" i="6"/>
  <c r="K247" i="6"/>
  <c r="J247" i="6"/>
  <c r="N247" i="6" s="1"/>
  <c r="L246" i="6"/>
  <c r="K246" i="6"/>
  <c r="J246" i="6"/>
  <c r="N246" i="6" s="1"/>
  <c r="L245" i="6"/>
  <c r="K245" i="6"/>
  <c r="J245" i="6"/>
  <c r="N245" i="6" s="1"/>
  <c r="L244" i="6"/>
  <c r="K244" i="6"/>
  <c r="J244" i="6"/>
  <c r="N244" i="6" s="1"/>
  <c r="L243" i="6"/>
  <c r="K243" i="6"/>
  <c r="J243" i="6"/>
  <c r="N243" i="6" s="1"/>
  <c r="L242" i="6"/>
  <c r="K242" i="6"/>
  <c r="J242" i="6"/>
  <c r="N242" i="6" s="1"/>
  <c r="L241" i="6"/>
  <c r="K241" i="6"/>
  <c r="J241" i="6"/>
  <c r="N241" i="6" s="1"/>
  <c r="L240" i="6"/>
  <c r="K240" i="6"/>
  <c r="J240" i="6"/>
  <c r="N240" i="6" s="1"/>
  <c r="L239" i="6"/>
  <c r="K239" i="6"/>
  <c r="J239" i="6"/>
  <c r="N239" i="6" s="1"/>
  <c r="L238" i="6"/>
  <c r="K238" i="6"/>
  <c r="J238" i="6"/>
  <c r="N238" i="6" s="1"/>
  <c r="L237" i="6"/>
  <c r="K237" i="6"/>
  <c r="J237" i="6"/>
  <c r="N237" i="6" s="1"/>
  <c r="L236" i="6"/>
  <c r="K236" i="6"/>
  <c r="J236" i="6"/>
  <c r="N236" i="6" s="1"/>
  <c r="L235" i="6"/>
  <c r="K235" i="6"/>
  <c r="J235" i="6"/>
  <c r="N235" i="6" s="1"/>
  <c r="L234" i="6"/>
  <c r="K234" i="6"/>
  <c r="J234" i="6"/>
  <c r="N234" i="6" s="1"/>
  <c r="L233" i="6"/>
  <c r="K233" i="6"/>
  <c r="J233" i="6"/>
  <c r="N233" i="6" s="1"/>
  <c r="L232" i="6"/>
  <c r="K232" i="6"/>
  <c r="J232" i="6"/>
  <c r="N232" i="6" s="1"/>
  <c r="L231" i="6"/>
  <c r="K231" i="6"/>
  <c r="J231" i="6"/>
  <c r="N231" i="6" s="1"/>
  <c r="L230" i="6"/>
  <c r="K230" i="6"/>
  <c r="J230" i="6"/>
  <c r="N230" i="6" s="1"/>
  <c r="L229" i="6"/>
  <c r="K229" i="6"/>
  <c r="J229" i="6"/>
  <c r="N229" i="6" s="1"/>
  <c r="L228" i="6"/>
  <c r="K228" i="6"/>
  <c r="J228" i="6"/>
  <c r="N228" i="6" s="1"/>
  <c r="L227" i="6"/>
  <c r="K227" i="6"/>
  <c r="J227" i="6"/>
  <c r="N227" i="6" s="1"/>
  <c r="L226" i="6"/>
  <c r="K226" i="6"/>
  <c r="J226" i="6"/>
  <c r="N226" i="6" s="1"/>
  <c r="L225" i="6"/>
  <c r="K225" i="6"/>
  <c r="J225" i="6"/>
  <c r="N225" i="6" s="1"/>
  <c r="L224" i="6"/>
  <c r="K224" i="6"/>
  <c r="J224" i="6"/>
  <c r="N224" i="6" s="1"/>
  <c r="L223" i="6"/>
  <c r="K223" i="6"/>
  <c r="J223" i="6"/>
  <c r="N223" i="6" s="1"/>
  <c r="L222" i="6"/>
  <c r="K222" i="6"/>
  <c r="J222" i="6"/>
  <c r="N222" i="6" s="1"/>
  <c r="L221" i="6"/>
  <c r="K221" i="6"/>
  <c r="J221" i="6"/>
  <c r="N221" i="6" s="1"/>
  <c r="L220" i="6"/>
  <c r="K220" i="6"/>
  <c r="J220" i="6"/>
  <c r="N220" i="6" s="1"/>
  <c r="L219" i="6"/>
  <c r="K219" i="6"/>
  <c r="J219" i="6"/>
  <c r="N219" i="6" s="1"/>
  <c r="L218" i="6"/>
  <c r="K218" i="6"/>
  <c r="J218" i="6"/>
  <c r="N218" i="6" s="1"/>
  <c r="L217" i="6"/>
  <c r="K217" i="6"/>
  <c r="J217" i="6"/>
  <c r="N217" i="6" s="1"/>
  <c r="L216" i="6"/>
  <c r="K216" i="6"/>
  <c r="J216" i="6"/>
  <c r="N216" i="6" s="1"/>
  <c r="L215" i="6"/>
  <c r="K215" i="6"/>
  <c r="J215" i="6"/>
  <c r="N215" i="6" s="1"/>
  <c r="L214" i="6"/>
  <c r="K214" i="6"/>
  <c r="J214" i="6"/>
  <c r="N214" i="6" s="1"/>
  <c r="L213" i="6"/>
  <c r="K213" i="6"/>
  <c r="J213" i="6"/>
  <c r="N213" i="6" s="1"/>
  <c r="L212" i="6"/>
  <c r="K212" i="6"/>
  <c r="J212" i="6"/>
  <c r="N212" i="6" s="1"/>
  <c r="L211" i="6"/>
  <c r="K211" i="6"/>
  <c r="J211" i="6"/>
  <c r="N211" i="6" s="1"/>
  <c r="L210" i="6"/>
  <c r="K210" i="6"/>
  <c r="J210" i="6"/>
  <c r="N210" i="6" s="1"/>
  <c r="L209" i="6"/>
  <c r="K209" i="6"/>
  <c r="J209" i="6"/>
  <c r="N209" i="6" s="1"/>
  <c r="L208" i="6"/>
  <c r="K208" i="6"/>
  <c r="J208" i="6"/>
  <c r="N208" i="6" s="1"/>
  <c r="L207" i="6"/>
  <c r="K207" i="6"/>
  <c r="J207" i="6"/>
  <c r="N207" i="6" s="1"/>
  <c r="L206" i="6"/>
  <c r="K206" i="6"/>
  <c r="J206" i="6"/>
  <c r="N206" i="6" s="1"/>
  <c r="L205" i="6"/>
  <c r="K205" i="6"/>
  <c r="J205" i="6"/>
  <c r="N205" i="6" s="1"/>
  <c r="L204" i="6"/>
  <c r="K204" i="6"/>
  <c r="J204" i="6"/>
  <c r="N204" i="6" s="1"/>
  <c r="L203" i="6"/>
  <c r="K203" i="6"/>
  <c r="J203" i="6"/>
  <c r="N203" i="6" s="1"/>
  <c r="L202" i="6"/>
  <c r="K202" i="6"/>
  <c r="J202" i="6"/>
  <c r="N202" i="6" s="1"/>
  <c r="L201" i="6"/>
  <c r="K201" i="6"/>
  <c r="J201" i="6"/>
  <c r="N201" i="6" s="1"/>
  <c r="L200" i="6"/>
  <c r="K200" i="6"/>
  <c r="J200" i="6"/>
  <c r="N200" i="6" s="1"/>
  <c r="L199" i="6"/>
  <c r="K199" i="6"/>
  <c r="J199" i="6"/>
  <c r="N199" i="6" s="1"/>
  <c r="L198" i="6"/>
  <c r="K198" i="6"/>
  <c r="J198" i="6"/>
  <c r="N198" i="6" s="1"/>
  <c r="L197" i="6"/>
  <c r="K197" i="6"/>
  <c r="J197" i="6"/>
  <c r="N197" i="6" s="1"/>
  <c r="L196" i="6"/>
  <c r="K196" i="6"/>
  <c r="J196" i="6"/>
  <c r="N196" i="6" s="1"/>
  <c r="L195" i="6"/>
  <c r="K195" i="6"/>
  <c r="J195" i="6"/>
  <c r="N195" i="6" s="1"/>
  <c r="L194" i="6"/>
  <c r="K194" i="6"/>
  <c r="J194" i="6"/>
  <c r="N194" i="6" s="1"/>
  <c r="L193" i="6"/>
  <c r="K193" i="6"/>
  <c r="J193" i="6"/>
  <c r="N193" i="6" s="1"/>
  <c r="L192" i="6"/>
  <c r="K192" i="6"/>
  <c r="J192" i="6"/>
  <c r="N192" i="6" s="1"/>
  <c r="L191" i="6"/>
  <c r="K191" i="6"/>
  <c r="J191" i="6"/>
  <c r="N191" i="6" s="1"/>
  <c r="L190" i="6"/>
  <c r="K190" i="6"/>
  <c r="J190" i="6"/>
  <c r="N190" i="6" s="1"/>
  <c r="L189" i="6"/>
  <c r="K189" i="6"/>
  <c r="J189" i="6"/>
  <c r="N189" i="6" s="1"/>
  <c r="L188" i="6"/>
  <c r="K188" i="6"/>
  <c r="J188" i="6"/>
  <c r="N188" i="6" s="1"/>
  <c r="L187" i="6"/>
  <c r="K187" i="6"/>
  <c r="J187" i="6"/>
  <c r="N187" i="6" s="1"/>
  <c r="L186" i="6"/>
  <c r="K186" i="6"/>
  <c r="J186" i="6"/>
  <c r="N186" i="6" s="1"/>
  <c r="L185" i="6"/>
  <c r="K185" i="6"/>
  <c r="J185" i="6"/>
  <c r="N185" i="6" s="1"/>
  <c r="L184" i="6"/>
  <c r="K184" i="6"/>
  <c r="J184" i="6"/>
  <c r="N184" i="6" s="1"/>
  <c r="L183" i="6"/>
  <c r="K183" i="6"/>
  <c r="J183" i="6"/>
  <c r="N183" i="6" s="1"/>
  <c r="L182" i="6"/>
  <c r="K182" i="6"/>
  <c r="J182" i="6"/>
  <c r="N182" i="6" s="1"/>
  <c r="L181" i="6"/>
  <c r="K181" i="6"/>
  <c r="J181" i="6"/>
  <c r="N181" i="6" s="1"/>
  <c r="L180" i="6"/>
  <c r="K180" i="6"/>
  <c r="J180" i="6"/>
  <c r="N180" i="6" s="1"/>
  <c r="L179" i="6"/>
  <c r="K179" i="6"/>
  <c r="J179" i="6"/>
  <c r="N179" i="6" s="1"/>
  <c r="L178" i="6"/>
  <c r="K178" i="6"/>
  <c r="J178" i="6"/>
  <c r="N178" i="6" s="1"/>
  <c r="L177" i="6"/>
  <c r="K177" i="6"/>
  <c r="J177" i="6"/>
  <c r="N177" i="6" s="1"/>
  <c r="L176" i="6"/>
  <c r="K176" i="6"/>
  <c r="J176" i="6"/>
  <c r="N176" i="6" s="1"/>
  <c r="L175" i="6"/>
  <c r="K175" i="6"/>
  <c r="J175" i="6"/>
  <c r="N175" i="6" s="1"/>
  <c r="N174" i="6"/>
  <c r="L174" i="6"/>
  <c r="K174" i="6"/>
  <c r="J174" i="6"/>
  <c r="L173" i="6"/>
  <c r="K173" i="6"/>
  <c r="J173" i="6"/>
  <c r="N173" i="6" s="1"/>
  <c r="L172" i="6"/>
  <c r="K172" i="6"/>
  <c r="J172" i="6"/>
  <c r="N172" i="6" s="1"/>
  <c r="L171" i="6"/>
  <c r="K171" i="6"/>
  <c r="J171" i="6"/>
  <c r="N171" i="6" s="1"/>
  <c r="L170" i="6"/>
  <c r="K170" i="6"/>
  <c r="J170" i="6"/>
  <c r="N170" i="6" s="1"/>
  <c r="L169" i="6"/>
  <c r="K169" i="6"/>
  <c r="J169" i="6"/>
  <c r="N169" i="6" s="1"/>
  <c r="L168" i="6"/>
  <c r="K168" i="6"/>
  <c r="J168" i="6"/>
  <c r="N168" i="6" s="1"/>
  <c r="L167" i="6"/>
  <c r="K167" i="6"/>
  <c r="J167" i="6"/>
  <c r="N167" i="6" s="1"/>
  <c r="L166" i="6"/>
  <c r="K166" i="6"/>
  <c r="J166" i="6"/>
  <c r="N166" i="6" s="1"/>
  <c r="L165" i="6"/>
  <c r="K165" i="6"/>
  <c r="J165" i="6"/>
  <c r="N165" i="6" s="1"/>
  <c r="L164" i="6"/>
  <c r="K164" i="6"/>
  <c r="J164" i="6"/>
  <c r="N164" i="6" s="1"/>
  <c r="L163" i="6"/>
  <c r="K163" i="6"/>
  <c r="J163" i="6"/>
  <c r="N163" i="6" s="1"/>
  <c r="L162" i="6"/>
  <c r="K162" i="6"/>
  <c r="J162" i="6"/>
  <c r="N162" i="6" s="1"/>
  <c r="L161" i="6"/>
  <c r="K161" i="6"/>
  <c r="J161" i="6"/>
  <c r="N161" i="6" s="1"/>
  <c r="L160" i="6"/>
  <c r="K160" i="6"/>
  <c r="J160" i="6"/>
  <c r="N160" i="6" s="1"/>
  <c r="L159" i="6"/>
  <c r="K159" i="6"/>
  <c r="J159" i="6"/>
  <c r="N159" i="6" s="1"/>
  <c r="L158" i="6"/>
  <c r="K158" i="6"/>
  <c r="J158" i="6"/>
  <c r="N158" i="6" s="1"/>
  <c r="L157" i="6"/>
  <c r="K157" i="6"/>
  <c r="J157" i="6"/>
  <c r="N157" i="6" s="1"/>
  <c r="L156" i="6"/>
  <c r="K156" i="6"/>
  <c r="J156" i="6"/>
  <c r="N156" i="6" s="1"/>
  <c r="L155" i="6"/>
  <c r="K155" i="6"/>
  <c r="J155" i="6"/>
  <c r="N155" i="6" s="1"/>
  <c r="L154" i="6"/>
  <c r="K154" i="6"/>
  <c r="J154" i="6"/>
  <c r="N154" i="6" s="1"/>
  <c r="L153" i="6"/>
  <c r="K153" i="6"/>
  <c r="J153" i="6"/>
  <c r="N153" i="6" s="1"/>
  <c r="L152" i="6"/>
  <c r="K152" i="6"/>
  <c r="J152" i="6"/>
  <c r="N152" i="6" s="1"/>
  <c r="L151" i="6"/>
  <c r="K151" i="6"/>
  <c r="J151" i="6"/>
  <c r="N151" i="6" s="1"/>
  <c r="L150" i="6"/>
  <c r="K150" i="6"/>
  <c r="J150" i="6"/>
  <c r="N150" i="6" s="1"/>
  <c r="L149" i="6"/>
  <c r="K149" i="6"/>
  <c r="J149" i="6"/>
  <c r="N149" i="6" s="1"/>
  <c r="L148" i="6"/>
  <c r="K148" i="6"/>
  <c r="J148" i="6"/>
  <c r="N148" i="6" s="1"/>
  <c r="L147" i="6"/>
  <c r="K147" i="6"/>
  <c r="J147" i="6"/>
  <c r="N147" i="6" s="1"/>
  <c r="L146" i="6"/>
  <c r="K146" i="6"/>
  <c r="J146" i="6"/>
  <c r="N146" i="6" s="1"/>
  <c r="L145" i="6"/>
  <c r="K145" i="6"/>
  <c r="J145" i="6"/>
  <c r="N145" i="6" s="1"/>
  <c r="L144" i="6"/>
  <c r="K144" i="6"/>
  <c r="J144" i="6"/>
  <c r="N144" i="6" s="1"/>
  <c r="L143" i="6"/>
  <c r="K143" i="6"/>
  <c r="J143" i="6"/>
  <c r="N143" i="6" s="1"/>
  <c r="L142" i="6"/>
  <c r="K142" i="6"/>
  <c r="J142" i="6"/>
  <c r="N142" i="6" s="1"/>
  <c r="L141" i="6"/>
  <c r="K141" i="6"/>
  <c r="J141" i="6"/>
  <c r="N141" i="6" s="1"/>
  <c r="L140" i="6"/>
  <c r="K140" i="6"/>
  <c r="J140" i="6"/>
  <c r="N140" i="6" s="1"/>
  <c r="L139" i="6"/>
  <c r="K139" i="6"/>
  <c r="J139" i="6"/>
  <c r="N139" i="6" s="1"/>
  <c r="L138" i="6"/>
  <c r="K138" i="6"/>
  <c r="J138" i="6"/>
  <c r="N138" i="6" s="1"/>
  <c r="L137" i="6"/>
  <c r="K137" i="6"/>
  <c r="J137" i="6"/>
  <c r="N137" i="6" s="1"/>
  <c r="L136" i="6"/>
  <c r="K136" i="6"/>
  <c r="J136" i="6"/>
  <c r="N136" i="6" s="1"/>
  <c r="L135" i="6"/>
  <c r="K135" i="6"/>
  <c r="J135" i="6"/>
  <c r="N135" i="6" s="1"/>
  <c r="L134" i="6"/>
  <c r="K134" i="6"/>
  <c r="J134" i="6"/>
  <c r="N134" i="6" s="1"/>
  <c r="L133" i="6"/>
  <c r="K133" i="6"/>
  <c r="J133" i="6"/>
  <c r="N133" i="6" s="1"/>
  <c r="L132" i="6"/>
  <c r="K132" i="6"/>
  <c r="J132" i="6"/>
  <c r="N132" i="6" s="1"/>
  <c r="L131" i="6"/>
  <c r="K131" i="6"/>
  <c r="J131" i="6"/>
  <c r="N131" i="6" s="1"/>
  <c r="L130" i="6"/>
  <c r="K130" i="6"/>
  <c r="J130" i="6"/>
  <c r="N130" i="6" s="1"/>
  <c r="L129" i="6"/>
  <c r="K129" i="6"/>
  <c r="J129" i="6"/>
  <c r="N129" i="6" s="1"/>
  <c r="L128" i="6"/>
  <c r="K128" i="6"/>
  <c r="J128" i="6"/>
  <c r="N128" i="6" s="1"/>
  <c r="L127" i="6"/>
  <c r="K127" i="6"/>
  <c r="J127" i="6"/>
  <c r="N127" i="6" s="1"/>
  <c r="L126" i="6"/>
  <c r="K126" i="6"/>
  <c r="J126" i="6"/>
  <c r="N126" i="6" s="1"/>
  <c r="L125" i="6"/>
  <c r="K125" i="6"/>
  <c r="J125" i="6"/>
  <c r="N125" i="6" s="1"/>
  <c r="L124" i="6"/>
  <c r="K124" i="6"/>
  <c r="J124" i="6"/>
  <c r="N124" i="6" s="1"/>
  <c r="L123" i="6"/>
  <c r="K123" i="6"/>
  <c r="J123" i="6"/>
  <c r="N123" i="6" s="1"/>
  <c r="L122" i="6"/>
  <c r="K122" i="6"/>
  <c r="J122" i="6"/>
  <c r="N122" i="6" s="1"/>
  <c r="L121" i="6"/>
  <c r="K121" i="6"/>
  <c r="J121" i="6"/>
  <c r="N121" i="6" s="1"/>
  <c r="L120" i="6"/>
  <c r="K120" i="6"/>
  <c r="J120" i="6"/>
  <c r="N120" i="6" s="1"/>
  <c r="L119" i="6"/>
  <c r="K119" i="6"/>
  <c r="J119" i="6"/>
  <c r="N119" i="6" s="1"/>
  <c r="L118" i="6"/>
  <c r="K118" i="6"/>
  <c r="J118" i="6"/>
  <c r="N118" i="6" s="1"/>
  <c r="L117" i="6"/>
  <c r="K117" i="6"/>
  <c r="J117" i="6"/>
  <c r="N117" i="6" s="1"/>
  <c r="L116" i="6"/>
  <c r="K116" i="6"/>
  <c r="J116" i="6"/>
  <c r="N116" i="6" s="1"/>
  <c r="L115" i="6"/>
  <c r="K115" i="6"/>
  <c r="J115" i="6"/>
  <c r="N115" i="6" s="1"/>
  <c r="L114" i="6"/>
  <c r="K114" i="6"/>
  <c r="J114" i="6"/>
  <c r="N114" i="6" s="1"/>
  <c r="L113" i="6"/>
  <c r="K113" i="6"/>
  <c r="J113" i="6"/>
  <c r="N113" i="6" s="1"/>
  <c r="L112" i="6"/>
  <c r="K112" i="6"/>
  <c r="J112" i="6"/>
  <c r="N112" i="6" s="1"/>
  <c r="L111" i="6"/>
  <c r="K111" i="6"/>
  <c r="J111" i="6"/>
  <c r="N111" i="6" s="1"/>
  <c r="L110" i="6"/>
  <c r="K110" i="6"/>
  <c r="J110" i="6"/>
  <c r="N110" i="6" s="1"/>
  <c r="L109" i="6"/>
  <c r="K109" i="6"/>
  <c r="J109" i="6"/>
  <c r="N109" i="6" s="1"/>
  <c r="L108" i="6"/>
  <c r="K108" i="6"/>
  <c r="J108" i="6"/>
  <c r="N108" i="6" s="1"/>
  <c r="L107" i="6"/>
  <c r="K107" i="6"/>
  <c r="J107" i="6"/>
  <c r="N107" i="6" s="1"/>
  <c r="L106" i="6"/>
  <c r="K106" i="6"/>
  <c r="J106" i="6"/>
  <c r="N106" i="6" s="1"/>
  <c r="L105" i="6"/>
  <c r="K105" i="6"/>
  <c r="J105" i="6"/>
  <c r="N105" i="6" s="1"/>
  <c r="L104" i="6"/>
  <c r="K104" i="6"/>
  <c r="J104" i="6"/>
  <c r="N104" i="6" s="1"/>
  <c r="L103" i="6"/>
  <c r="K103" i="6"/>
  <c r="J103" i="6"/>
  <c r="N103" i="6" s="1"/>
  <c r="L102" i="6"/>
  <c r="K102" i="6"/>
  <c r="J102" i="6"/>
  <c r="N102" i="6" s="1"/>
  <c r="L101" i="6"/>
  <c r="K101" i="6"/>
  <c r="J101" i="6"/>
  <c r="N101" i="6" s="1"/>
  <c r="L100" i="6"/>
  <c r="K100" i="6"/>
  <c r="J100" i="6"/>
  <c r="N100" i="6" s="1"/>
  <c r="L99" i="6"/>
  <c r="K99" i="6"/>
  <c r="J99" i="6"/>
  <c r="N99" i="6" s="1"/>
  <c r="L98" i="6"/>
  <c r="K98" i="6"/>
  <c r="J98" i="6"/>
  <c r="N98" i="6" s="1"/>
  <c r="L97" i="6"/>
  <c r="K97" i="6"/>
  <c r="J97" i="6"/>
  <c r="N97" i="6" s="1"/>
  <c r="L96" i="6"/>
  <c r="K96" i="6"/>
  <c r="J96" i="6"/>
  <c r="N96" i="6" s="1"/>
  <c r="L95" i="6"/>
  <c r="K95" i="6"/>
  <c r="J95" i="6"/>
  <c r="N95" i="6" s="1"/>
  <c r="L94" i="6"/>
  <c r="K94" i="6"/>
  <c r="J94" i="6"/>
  <c r="N94" i="6" s="1"/>
  <c r="L93" i="6"/>
  <c r="K93" i="6"/>
  <c r="J93" i="6"/>
  <c r="N93" i="6" s="1"/>
  <c r="L92" i="6"/>
  <c r="K92" i="6"/>
  <c r="J92" i="6"/>
  <c r="N92" i="6" s="1"/>
  <c r="L91" i="6"/>
  <c r="K91" i="6"/>
  <c r="J91" i="6"/>
  <c r="N91" i="6" s="1"/>
  <c r="L90" i="6"/>
  <c r="K90" i="6"/>
  <c r="J90" i="6"/>
  <c r="N90" i="6" s="1"/>
  <c r="L89" i="6"/>
  <c r="K89" i="6"/>
  <c r="J89" i="6"/>
  <c r="N89" i="6" s="1"/>
  <c r="L88" i="6"/>
  <c r="K88" i="6"/>
  <c r="J88" i="6"/>
  <c r="N88" i="6" s="1"/>
  <c r="L87" i="6"/>
  <c r="K87" i="6"/>
  <c r="J87" i="6"/>
  <c r="N87" i="6" s="1"/>
  <c r="L86" i="6"/>
  <c r="K86" i="6"/>
  <c r="J86" i="6"/>
  <c r="N86" i="6" s="1"/>
  <c r="L85" i="6"/>
  <c r="K85" i="6"/>
  <c r="J85" i="6"/>
  <c r="N85" i="6" s="1"/>
  <c r="L84" i="6"/>
  <c r="K84" i="6"/>
  <c r="J84" i="6"/>
  <c r="N84" i="6" s="1"/>
  <c r="L83" i="6"/>
  <c r="K83" i="6"/>
  <c r="J83" i="6"/>
  <c r="N83" i="6" s="1"/>
  <c r="L82" i="6"/>
  <c r="K82" i="6"/>
  <c r="J82" i="6"/>
  <c r="N82" i="6" s="1"/>
  <c r="L81" i="6"/>
  <c r="K81" i="6"/>
  <c r="J81" i="6"/>
  <c r="N81" i="6" s="1"/>
  <c r="L80" i="6"/>
  <c r="K80" i="6"/>
  <c r="J80" i="6"/>
  <c r="N80" i="6" s="1"/>
  <c r="L79" i="6"/>
  <c r="K79" i="6"/>
  <c r="J79" i="6"/>
  <c r="N79" i="6" s="1"/>
  <c r="L78" i="6"/>
  <c r="K78" i="6"/>
  <c r="J78" i="6"/>
  <c r="N78" i="6" s="1"/>
  <c r="L77" i="6"/>
  <c r="K77" i="6"/>
  <c r="J77" i="6"/>
  <c r="N77" i="6" s="1"/>
  <c r="L76" i="6"/>
  <c r="K76" i="6"/>
  <c r="J76" i="6"/>
  <c r="N76" i="6" s="1"/>
  <c r="L75" i="6"/>
  <c r="K75" i="6"/>
  <c r="J75" i="6"/>
  <c r="N75" i="6" s="1"/>
  <c r="L74" i="6"/>
  <c r="K74" i="6"/>
  <c r="J74" i="6"/>
  <c r="N74" i="6" s="1"/>
  <c r="L73" i="6"/>
  <c r="K73" i="6"/>
  <c r="J73" i="6"/>
  <c r="N73" i="6" s="1"/>
  <c r="L72" i="6"/>
  <c r="K72" i="6"/>
  <c r="J72" i="6"/>
  <c r="N72" i="6" s="1"/>
  <c r="L71" i="6"/>
  <c r="K71" i="6"/>
  <c r="J71" i="6"/>
  <c r="N71" i="6" s="1"/>
  <c r="L70" i="6"/>
  <c r="K70" i="6"/>
  <c r="J70" i="6"/>
  <c r="N70" i="6" s="1"/>
  <c r="L69" i="6"/>
  <c r="K69" i="6"/>
  <c r="J69" i="6"/>
  <c r="N69" i="6" s="1"/>
  <c r="L68" i="6"/>
  <c r="K68" i="6"/>
  <c r="J68" i="6"/>
  <c r="N68" i="6" s="1"/>
  <c r="L67" i="6"/>
  <c r="K67" i="6"/>
  <c r="J67" i="6"/>
  <c r="N67" i="6" s="1"/>
  <c r="L66" i="6"/>
  <c r="K66" i="6"/>
  <c r="J66" i="6"/>
  <c r="N66" i="6" s="1"/>
  <c r="L65" i="6"/>
  <c r="K65" i="6"/>
  <c r="J65" i="6"/>
  <c r="N65" i="6" s="1"/>
  <c r="L64" i="6"/>
  <c r="K64" i="6"/>
  <c r="J64" i="6"/>
  <c r="N64" i="6" s="1"/>
  <c r="L63" i="6"/>
  <c r="K63" i="6"/>
  <c r="J63" i="6"/>
  <c r="N63" i="6" s="1"/>
  <c r="L62" i="6"/>
  <c r="K62" i="6"/>
  <c r="J62" i="6"/>
  <c r="N62" i="6" s="1"/>
  <c r="L61" i="6"/>
  <c r="K61" i="6"/>
  <c r="J61" i="6"/>
  <c r="N61" i="6" s="1"/>
  <c r="L60" i="6"/>
  <c r="K60" i="6"/>
  <c r="J60" i="6"/>
  <c r="N60" i="6" s="1"/>
  <c r="L59" i="6"/>
  <c r="K59" i="6"/>
  <c r="J59" i="6"/>
  <c r="N59" i="6" s="1"/>
  <c r="L58" i="6"/>
  <c r="K58" i="6"/>
  <c r="J58" i="6"/>
  <c r="N58" i="6" s="1"/>
  <c r="L57" i="6"/>
  <c r="K57" i="6"/>
  <c r="J57" i="6"/>
  <c r="N57" i="6" s="1"/>
  <c r="L56" i="6"/>
  <c r="K56" i="6"/>
  <c r="J56" i="6"/>
  <c r="N56" i="6" s="1"/>
  <c r="L55" i="6"/>
  <c r="K55" i="6"/>
  <c r="J55" i="6"/>
  <c r="N55" i="6" s="1"/>
  <c r="L54" i="6"/>
  <c r="K54" i="6"/>
  <c r="J54" i="6"/>
  <c r="N54" i="6" s="1"/>
  <c r="L53" i="6"/>
  <c r="K53" i="6"/>
  <c r="J53" i="6"/>
  <c r="N53" i="6" s="1"/>
  <c r="L52" i="6"/>
  <c r="K52" i="6"/>
  <c r="J52" i="6"/>
  <c r="N52" i="6" s="1"/>
  <c r="L51" i="6"/>
  <c r="K51" i="6"/>
  <c r="J51" i="6"/>
  <c r="N51" i="6" s="1"/>
  <c r="N50" i="6"/>
  <c r="L50" i="6"/>
  <c r="K50" i="6"/>
  <c r="J50" i="6"/>
  <c r="L49" i="6"/>
  <c r="K49" i="6"/>
  <c r="J49" i="6"/>
  <c r="N49" i="6" s="1"/>
  <c r="L48" i="6"/>
  <c r="K48" i="6"/>
  <c r="J48" i="6"/>
  <c r="N48" i="6" s="1"/>
  <c r="L47" i="6"/>
  <c r="K47" i="6"/>
  <c r="J47" i="6"/>
  <c r="N47" i="6" s="1"/>
  <c r="L46" i="6"/>
  <c r="K46" i="6"/>
  <c r="J46" i="6"/>
  <c r="N46" i="6" s="1"/>
  <c r="L45" i="6"/>
  <c r="K45" i="6"/>
  <c r="J45" i="6"/>
  <c r="N45" i="6" s="1"/>
  <c r="L44" i="6"/>
  <c r="K44" i="6"/>
  <c r="J44" i="6"/>
  <c r="N44" i="6" s="1"/>
  <c r="L43" i="6"/>
  <c r="K43" i="6"/>
  <c r="J43" i="6"/>
  <c r="N43" i="6" s="1"/>
  <c r="L42" i="6"/>
  <c r="K42" i="6"/>
  <c r="J42" i="6"/>
  <c r="N42" i="6" s="1"/>
  <c r="L41" i="6"/>
  <c r="K41" i="6"/>
  <c r="J41" i="6"/>
  <c r="N41" i="6" s="1"/>
  <c r="L40" i="6"/>
  <c r="K40" i="6"/>
  <c r="J40" i="6"/>
  <c r="N40" i="6" s="1"/>
  <c r="L39" i="6"/>
  <c r="K39" i="6"/>
  <c r="J39" i="6"/>
  <c r="N39" i="6" s="1"/>
  <c r="L38" i="6"/>
  <c r="K38" i="6"/>
  <c r="J38" i="6"/>
  <c r="N38" i="6" s="1"/>
  <c r="L37" i="6"/>
  <c r="K37" i="6"/>
  <c r="J37" i="6"/>
  <c r="N37" i="6" s="1"/>
  <c r="L36" i="6"/>
  <c r="K36" i="6"/>
  <c r="J36" i="6"/>
  <c r="N36" i="6" s="1"/>
  <c r="L35" i="6"/>
  <c r="K35" i="6"/>
  <c r="J35" i="6"/>
  <c r="N35" i="6" s="1"/>
  <c r="L34" i="6"/>
  <c r="K34" i="6"/>
  <c r="J34" i="6"/>
  <c r="N34" i="6" s="1"/>
  <c r="L33" i="6"/>
  <c r="K33" i="6"/>
  <c r="J33" i="6"/>
  <c r="N33" i="6" s="1"/>
  <c r="L32" i="6"/>
  <c r="K32" i="6"/>
  <c r="J32" i="6"/>
  <c r="N32" i="6" s="1"/>
  <c r="L31" i="6"/>
  <c r="K31" i="6"/>
  <c r="J31" i="6"/>
  <c r="N31" i="6" s="1"/>
  <c r="L30" i="6"/>
  <c r="K30" i="6"/>
  <c r="J30" i="6"/>
  <c r="N30" i="6" s="1"/>
  <c r="L29" i="6"/>
  <c r="K29" i="6"/>
  <c r="J29" i="6"/>
  <c r="N29" i="6" s="1"/>
  <c r="L28" i="6"/>
  <c r="K28" i="6"/>
  <c r="J28" i="6"/>
  <c r="N28" i="6" s="1"/>
  <c r="L27" i="6"/>
  <c r="K27" i="6"/>
  <c r="J27" i="6"/>
  <c r="N27" i="6" s="1"/>
  <c r="L26" i="6"/>
  <c r="K26" i="6"/>
  <c r="J26" i="6"/>
  <c r="N26" i="6" s="1"/>
  <c r="L25" i="6"/>
  <c r="K25" i="6"/>
  <c r="J25" i="6"/>
  <c r="N25" i="6" s="1"/>
  <c r="L24" i="6"/>
  <c r="K24" i="6"/>
  <c r="J24" i="6"/>
  <c r="N24" i="6" s="1"/>
  <c r="L23" i="6"/>
  <c r="K23" i="6"/>
  <c r="J23" i="6"/>
  <c r="N23" i="6" s="1"/>
  <c r="L22" i="6"/>
  <c r="K22" i="6"/>
  <c r="J22" i="6"/>
  <c r="N22" i="6" s="1"/>
  <c r="L21" i="6"/>
  <c r="K21" i="6"/>
  <c r="J21" i="6"/>
  <c r="N21" i="6" s="1"/>
  <c r="L20" i="6"/>
  <c r="K20" i="6"/>
  <c r="J20" i="6"/>
  <c r="N20" i="6" s="1"/>
  <c r="L19" i="6"/>
  <c r="K19" i="6"/>
  <c r="J19" i="6"/>
  <c r="N19" i="6" s="1"/>
  <c r="L18" i="6"/>
  <c r="K18" i="6"/>
  <c r="J18" i="6"/>
  <c r="N18" i="6" s="1"/>
  <c r="L17" i="6"/>
  <c r="K17" i="6"/>
  <c r="J17" i="6"/>
  <c r="N17" i="6" s="1"/>
  <c r="L16" i="6"/>
  <c r="K16" i="6"/>
  <c r="J16" i="6"/>
  <c r="N16" i="6" s="1"/>
  <c r="L15" i="6"/>
  <c r="K15" i="6"/>
  <c r="J15" i="6"/>
  <c r="N15" i="6" s="1"/>
  <c r="L14" i="6"/>
  <c r="K14" i="6"/>
  <c r="J14" i="6"/>
  <c r="N14" i="6" s="1"/>
  <c r="L13" i="6"/>
  <c r="K13" i="6"/>
  <c r="J13" i="6"/>
  <c r="N13" i="6" s="1"/>
  <c r="L12" i="6"/>
  <c r="K12" i="6"/>
  <c r="J12" i="6"/>
  <c r="N12" i="6" s="1"/>
  <c r="L11" i="6"/>
  <c r="K11" i="6"/>
  <c r="J11" i="6"/>
  <c r="N11" i="6" s="1"/>
  <c r="L10" i="6"/>
  <c r="K10" i="6"/>
  <c r="J10" i="6"/>
  <c r="N10" i="6" s="1"/>
  <c r="L9" i="6"/>
  <c r="K9" i="6"/>
  <c r="J9" i="6"/>
  <c r="N9" i="6" s="1"/>
  <c r="K8" i="6"/>
  <c r="J8" i="6"/>
  <c r="N8" i="6" s="1"/>
  <c r="A46" i="5"/>
  <c r="A8" i="5"/>
  <c r="B8" i="5" s="1"/>
  <c r="A9" i="5"/>
  <c r="B9" i="5" s="1"/>
  <c r="A10" i="5"/>
  <c r="A14" i="5"/>
  <c r="A15" i="5"/>
  <c r="A16" i="5"/>
  <c r="A17" i="5"/>
  <c r="A18" i="5"/>
  <c r="N32" i="5" l="1"/>
  <c r="N36" i="5"/>
  <c r="N40" i="5"/>
  <c r="N35" i="5"/>
  <c r="N27" i="5"/>
  <c r="N38" i="5"/>
  <c r="N30" i="5"/>
  <c r="N28" i="5"/>
  <c r="N33" i="5"/>
  <c r="N24" i="5"/>
  <c r="N39" i="5"/>
  <c r="N31" i="5"/>
  <c r="N34" i="5"/>
  <c r="N26" i="5"/>
  <c r="N23" i="5"/>
  <c r="N37" i="5"/>
  <c r="N29" i="5"/>
  <c r="L17" i="5"/>
  <c r="K17" i="5"/>
  <c r="N25" i="5"/>
  <c r="P22" i="5"/>
  <c r="AM23" i="5"/>
  <c r="AM22" i="5"/>
  <c r="M17" i="5"/>
  <c r="L46" i="5"/>
  <c r="D46" i="5"/>
  <c r="C46" i="5"/>
  <c r="H46" i="5"/>
  <c r="E46" i="5"/>
  <c r="G46" i="5"/>
  <c r="F46" i="5"/>
  <c r="C9" i="5"/>
  <c r="E9" i="5"/>
  <c r="D9" i="5"/>
  <c r="B18" i="5"/>
  <c r="E18" i="5"/>
  <c r="D18" i="5"/>
  <c r="C18" i="5"/>
  <c r="B17" i="5"/>
  <c r="E17" i="5"/>
  <c r="D17" i="5"/>
  <c r="C17" i="5"/>
  <c r="B15" i="5"/>
  <c r="D15" i="5"/>
  <c r="E15" i="5"/>
  <c r="C15" i="5"/>
  <c r="B14" i="5"/>
  <c r="D14" i="5"/>
  <c r="E14" i="5"/>
  <c r="C14" i="5"/>
  <c r="C10" i="5"/>
  <c r="B10" i="5"/>
  <c r="D10" i="5"/>
  <c r="E10" i="5"/>
  <c r="D8" i="5"/>
  <c r="E8" i="5"/>
  <c r="C8" i="5"/>
  <c r="Q46" i="5"/>
  <c r="K46" i="5"/>
  <c r="P46" i="5"/>
  <c r="J46" i="5"/>
  <c r="N46" i="5"/>
  <c r="M46" i="5"/>
  <c r="I46" i="5"/>
  <c r="O46" i="5"/>
  <c r="B6" i="5"/>
  <c r="D6" i="5"/>
  <c r="E6" i="5"/>
  <c r="C6" i="5"/>
  <c r="D16" i="5"/>
  <c r="E16" i="5"/>
  <c r="C16" i="5"/>
  <c r="B16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 s="1"/>
  <c r="J499" i="1"/>
  <c r="N499" i="1" s="1"/>
  <c r="J498" i="1"/>
  <c r="N498" i="1" s="1"/>
  <c r="J497" i="1"/>
  <c r="N497" i="1" s="1"/>
  <c r="J496" i="1"/>
  <c r="N496" i="1" s="1"/>
  <c r="J495" i="1"/>
  <c r="N495" i="1" s="1"/>
  <c r="J494" i="1"/>
  <c r="N494" i="1" s="1"/>
  <c r="J493" i="1"/>
  <c r="N493" i="1" s="1"/>
  <c r="J492" i="1"/>
  <c r="N492" i="1" s="1"/>
  <c r="J491" i="1"/>
  <c r="N491" i="1" s="1"/>
  <c r="J490" i="1"/>
  <c r="N490" i="1" s="1"/>
  <c r="J489" i="1"/>
  <c r="N489" i="1" s="1"/>
  <c r="J488" i="1"/>
  <c r="N488" i="1" s="1"/>
  <c r="J487" i="1"/>
  <c r="N487" i="1" s="1"/>
  <c r="J486" i="1"/>
  <c r="N486" i="1" s="1"/>
  <c r="J485" i="1"/>
  <c r="N485" i="1" s="1"/>
  <c r="J484" i="1"/>
  <c r="N484" i="1" s="1"/>
  <c r="J483" i="1"/>
  <c r="N483" i="1" s="1"/>
  <c r="J482" i="1"/>
  <c r="N482" i="1" s="1"/>
  <c r="J481" i="1"/>
  <c r="N481" i="1" s="1"/>
  <c r="J480" i="1"/>
  <c r="N480" i="1" s="1"/>
  <c r="J479" i="1"/>
  <c r="N479" i="1" s="1"/>
  <c r="J478" i="1"/>
  <c r="N478" i="1" s="1"/>
  <c r="J477" i="1"/>
  <c r="N477" i="1" s="1"/>
  <c r="J476" i="1"/>
  <c r="N476" i="1" s="1"/>
  <c r="J475" i="1"/>
  <c r="N475" i="1" s="1"/>
  <c r="J474" i="1"/>
  <c r="N474" i="1" s="1"/>
  <c r="J473" i="1"/>
  <c r="N473" i="1" s="1"/>
  <c r="J472" i="1"/>
  <c r="N472" i="1" s="1"/>
  <c r="J471" i="1"/>
  <c r="N471" i="1" s="1"/>
  <c r="J470" i="1"/>
  <c r="N470" i="1" s="1"/>
  <c r="J469" i="1"/>
  <c r="N469" i="1" s="1"/>
  <c r="J468" i="1"/>
  <c r="N468" i="1" s="1"/>
  <c r="J467" i="1"/>
  <c r="N467" i="1" s="1"/>
  <c r="J466" i="1"/>
  <c r="N466" i="1" s="1"/>
  <c r="J465" i="1"/>
  <c r="N465" i="1" s="1"/>
  <c r="J464" i="1"/>
  <c r="N464" i="1" s="1"/>
  <c r="J463" i="1"/>
  <c r="N463" i="1" s="1"/>
  <c r="J462" i="1"/>
  <c r="N462" i="1" s="1"/>
  <c r="J461" i="1"/>
  <c r="N461" i="1" s="1"/>
  <c r="J460" i="1"/>
  <c r="N460" i="1" s="1"/>
  <c r="J459" i="1"/>
  <c r="N459" i="1" s="1"/>
  <c r="J458" i="1"/>
  <c r="N458" i="1" s="1"/>
  <c r="J457" i="1"/>
  <c r="N457" i="1" s="1"/>
  <c r="J456" i="1"/>
  <c r="N456" i="1" s="1"/>
  <c r="J455" i="1"/>
  <c r="N455" i="1" s="1"/>
  <c r="J454" i="1"/>
  <c r="N454" i="1" s="1"/>
  <c r="J453" i="1"/>
  <c r="N453" i="1" s="1"/>
  <c r="J452" i="1"/>
  <c r="N452" i="1" s="1"/>
  <c r="J451" i="1"/>
  <c r="N451" i="1" s="1"/>
  <c r="J450" i="1"/>
  <c r="N450" i="1" s="1"/>
  <c r="J449" i="1"/>
  <c r="N449" i="1" s="1"/>
  <c r="J448" i="1"/>
  <c r="N448" i="1" s="1"/>
  <c r="J447" i="1"/>
  <c r="N447" i="1" s="1"/>
  <c r="J446" i="1"/>
  <c r="N446" i="1" s="1"/>
  <c r="J445" i="1"/>
  <c r="N445" i="1" s="1"/>
  <c r="J444" i="1"/>
  <c r="N444" i="1" s="1"/>
  <c r="J443" i="1"/>
  <c r="N443" i="1" s="1"/>
  <c r="J442" i="1"/>
  <c r="N442" i="1" s="1"/>
  <c r="J441" i="1"/>
  <c r="N441" i="1" s="1"/>
  <c r="J440" i="1"/>
  <c r="N440" i="1" s="1"/>
  <c r="J439" i="1"/>
  <c r="N439" i="1" s="1"/>
  <c r="J438" i="1"/>
  <c r="N438" i="1" s="1"/>
  <c r="J437" i="1"/>
  <c r="N437" i="1" s="1"/>
  <c r="J436" i="1"/>
  <c r="N436" i="1" s="1"/>
  <c r="J435" i="1"/>
  <c r="N435" i="1" s="1"/>
  <c r="J434" i="1"/>
  <c r="N434" i="1" s="1"/>
  <c r="J433" i="1"/>
  <c r="N433" i="1" s="1"/>
  <c r="J432" i="1"/>
  <c r="N432" i="1" s="1"/>
  <c r="J431" i="1"/>
  <c r="N431" i="1" s="1"/>
  <c r="J430" i="1"/>
  <c r="N430" i="1" s="1"/>
  <c r="J429" i="1"/>
  <c r="N429" i="1" s="1"/>
  <c r="J428" i="1"/>
  <c r="N428" i="1" s="1"/>
  <c r="J427" i="1"/>
  <c r="N427" i="1" s="1"/>
  <c r="J426" i="1"/>
  <c r="N426" i="1" s="1"/>
  <c r="J425" i="1"/>
  <c r="N425" i="1" s="1"/>
  <c r="J424" i="1"/>
  <c r="N424" i="1" s="1"/>
  <c r="J423" i="1"/>
  <c r="N423" i="1" s="1"/>
  <c r="J422" i="1"/>
  <c r="N422" i="1" s="1"/>
  <c r="J421" i="1"/>
  <c r="N421" i="1" s="1"/>
  <c r="J420" i="1"/>
  <c r="N420" i="1" s="1"/>
  <c r="J419" i="1"/>
  <c r="N419" i="1" s="1"/>
  <c r="J418" i="1"/>
  <c r="N418" i="1" s="1"/>
  <c r="J417" i="1"/>
  <c r="N417" i="1" s="1"/>
  <c r="J416" i="1"/>
  <c r="N416" i="1" s="1"/>
  <c r="J415" i="1"/>
  <c r="N415" i="1" s="1"/>
  <c r="J414" i="1"/>
  <c r="N414" i="1" s="1"/>
  <c r="J413" i="1"/>
  <c r="N413" i="1" s="1"/>
  <c r="J412" i="1"/>
  <c r="N412" i="1" s="1"/>
  <c r="J411" i="1"/>
  <c r="N411" i="1" s="1"/>
  <c r="J410" i="1"/>
  <c r="N410" i="1" s="1"/>
  <c r="J409" i="1"/>
  <c r="N409" i="1" s="1"/>
  <c r="J408" i="1"/>
  <c r="N408" i="1" s="1"/>
  <c r="J407" i="1"/>
  <c r="N407" i="1" s="1"/>
  <c r="J406" i="1"/>
  <c r="N406" i="1" s="1"/>
  <c r="J405" i="1"/>
  <c r="N405" i="1" s="1"/>
  <c r="J404" i="1"/>
  <c r="N404" i="1" s="1"/>
  <c r="J403" i="1"/>
  <c r="N403" i="1" s="1"/>
  <c r="J402" i="1"/>
  <c r="N402" i="1" s="1"/>
  <c r="J401" i="1"/>
  <c r="N401" i="1" s="1"/>
  <c r="J400" i="1"/>
  <c r="N400" i="1" s="1"/>
  <c r="J399" i="1"/>
  <c r="N399" i="1" s="1"/>
  <c r="J398" i="1"/>
  <c r="N398" i="1" s="1"/>
  <c r="J397" i="1"/>
  <c r="N397" i="1" s="1"/>
  <c r="J396" i="1"/>
  <c r="N396" i="1" s="1"/>
  <c r="J395" i="1"/>
  <c r="N395" i="1" s="1"/>
  <c r="J394" i="1"/>
  <c r="N394" i="1" s="1"/>
  <c r="J393" i="1"/>
  <c r="N393" i="1" s="1"/>
  <c r="J392" i="1"/>
  <c r="N392" i="1" s="1"/>
  <c r="J391" i="1"/>
  <c r="N391" i="1" s="1"/>
  <c r="J390" i="1"/>
  <c r="N390" i="1" s="1"/>
  <c r="J389" i="1"/>
  <c r="N389" i="1" s="1"/>
  <c r="J388" i="1"/>
  <c r="N388" i="1" s="1"/>
  <c r="J387" i="1"/>
  <c r="N387" i="1" s="1"/>
  <c r="J386" i="1"/>
  <c r="N386" i="1" s="1"/>
  <c r="J385" i="1"/>
  <c r="N385" i="1" s="1"/>
  <c r="J384" i="1"/>
  <c r="N384" i="1" s="1"/>
  <c r="J383" i="1"/>
  <c r="N383" i="1" s="1"/>
  <c r="J382" i="1"/>
  <c r="N382" i="1" s="1"/>
  <c r="J381" i="1"/>
  <c r="N381" i="1" s="1"/>
  <c r="J380" i="1"/>
  <c r="N380" i="1" s="1"/>
  <c r="J379" i="1"/>
  <c r="N379" i="1" s="1"/>
  <c r="J378" i="1"/>
  <c r="N378" i="1" s="1"/>
  <c r="J377" i="1"/>
  <c r="N377" i="1" s="1"/>
  <c r="J376" i="1"/>
  <c r="N376" i="1" s="1"/>
  <c r="J375" i="1"/>
  <c r="N375" i="1" s="1"/>
  <c r="J374" i="1"/>
  <c r="N374" i="1" s="1"/>
  <c r="J373" i="1"/>
  <c r="N373" i="1" s="1"/>
  <c r="J372" i="1"/>
  <c r="N372" i="1" s="1"/>
  <c r="J371" i="1"/>
  <c r="N371" i="1" s="1"/>
  <c r="J370" i="1"/>
  <c r="N370" i="1" s="1"/>
  <c r="J369" i="1"/>
  <c r="N369" i="1" s="1"/>
  <c r="J368" i="1"/>
  <c r="N368" i="1" s="1"/>
  <c r="J367" i="1"/>
  <c r="N367" i="1" s="1"/>
  <c r="J366" i="1"/>
  <c r="N366" i="1" s="1"/>
  <c r="J365" i="1"/>
  <c r="N365" i="1" s="1"/>
  <c r="J364" i="1"/>
  <c r="N364" i="1" s="1"/>
  <c r="J363" i="1"/>
  <c r="N363" i="1" s="1"/>
  <c r="J362" i="1"/>
  <c r="N362" i="1" s="1"/>
  <c r="J361" i="1"/>
  <c r="N361" i="1" s="1"/>
  <c r="J360" i="1"/>
  <c r="N360" i="1" s="1"/>
  <c r="J359" i="1"/>
  <c r="N359" i="1" s="1"/>
  <c r="J358" i="1"/>
  <c r="N358" i="1" s="1"/>
  <c r="J357" i="1"/>
  <c r="N357" i="1" s="1"/>
  <c r="J356" i="1"/>
  <c r="N356" i="1" s="1"/>
  <c r="J355" i="1"/>
  <c r="N355" i="1" s="1"/>
  <c r="J354" i="1"/>
  <c r="N354" i="1" s="1"/>
  <c r="J353" i="1"/>
  <c r="N353" i="1" s="1"/>
  <c r="J352" i="1"/>
  <c r="N352" i="1" s="1"/>
  <c r="J351" i="1"/>
  <c r="N351" i="1" s="1"/>
  <c r="J350" i="1"/>
  <c r="N350" i="1" s="1"/>
  <c r="J349" i="1"/>
  <c r="N349" i="1" s="1"/>
  <c r="J348" i="1"/>
  <c r="N348" i="1" s="1"/>
  <c r="J347" i="1"/>
  <c r="N347" i="1" s="1"/>
  <c r="J346" i="1"/>
  <c r="N346" i="1" s="1"/>
  <c r="J345" i="1"/>
  <c r="N345" i="1" s="1"/>
  <c r="J344" i="1"/>
  <c r="N344" i="1" s="1"/>
  <c r="J343" i="1"/>
  <c r="N343" i="1" s="1"/>
  <c r="J342" i="1"/>
  <c r="N342" i="1" s="1"/>
  <c r="J341" i="1"/>
  <c r="N341" i="1" s="1"/>
  <c r="J340" i="1"/>
  <c r="N340" i="1" s="1"/>
  <c r="J339" i="1"/>
  <c r="N339" i="1" s="1"/>
  <c r="J338" i="1"/>
  <c r="N338" i="1" s="1"/>
  <c r="J337" i="1"/>
  <c r="N337" i="1" s="1"/>
  <c r="J336" i="1"/>
  <c r="N336" i="1" s="1"/>
  <c r="J335" i="1"/>
  <c r="N335" i="1" s="1"/>
  <c r="J334" i="1"/>
  <c r="N334" i="1" s="1"/>
  <c r="J333" i="1"/>
  <c r="N333" i="1" s="1"/>
  <c r="J332" i="1"/>
  <c r="N332" i="1" s="1"/>
  <c r="J331" i="1"/>
  <c r="N331" i="1" s="1"/>
  <c r="J330" i="1"/>
  <c r="N330" i="1" s="1"/>
  <c r="J329" i="1"/>
  <c r="N329" i="1" s="1"/>
  <c r="J328" i="1"/>
  <c r="N328" i="1" s="1"/>
  <c r="J327" i="1"/>
  <c r="N327" i="1" s="1"/>
  <c r="J326" i="1"/>
  <c r="N326" i="1" s="1"/>
  <c r="J325" i="1"/>
  <c r="N325" i="1" s="1"/>
  <c r="J324" i="1"/>
  <c r="N324" i="1" s="1"/>
  <c r="J323" i="1"/>
  <c r="N323" i="1" s="1"/>
  <c r="J322" i="1"/>
  <c r="N322" i="1" s="1"/>
  <c r="J321" i="1"/>
  <c r="N321" i="1" s="1"/>
  <c r="J320" i="1"/>
  <c r="N320" i="1" s="1"/>
  <c r="J319" i="1"/>
  <c r="N319" i="1" s="1"/>
  <c r="J318" i="1"/>
  <c r="N318" i="1" s="1"/>
  <c r="J317" i="1"/>
  <c r="N317" i="1" s="1"/>
  <c r="J316" i="1"/>
  <c r="N316" i="1" s="1"/>
  <c r="J315" i="1"/>
  <c r="N315" i="1" s="1"/>
  <c r="J314" i="1"/>
  <c r="N314" i="1" s="1"/>
  <c r="J313" i="1"/>
  <c r="N313" i="1" s="1"/>
  <c r="J312" i="1"/>
  <c r="N312" i="1" s="1"/>
  <c r="J311" i="1"/>
  <c r="N311" i="1" s="1"/>
  <c r="J310" i="1"/>
  <c r="N310" i="1" s="1"/>
  <c r="J309" i="1"/>
  <c r="N309" i="1" s="1"/>
  <c r="J308" i="1"/>
  <c r="N308" i="1" s="1"/>
  <c r="J307" i="1"/>
  <c r="N307" i="1" s="1"/>
  <c r="J306" i="1"/>
  <c r="N306" i="1" s="1"/>
  <c r="J305" i="1"/>
  <c r="N305" i="1" s="1"/>
  <c r="J304" i="1"/>
  <c r="N304" i="1" s="1"/>
  <c r="J303" i="1"/>
  <c r="N303" i="1" s="1"/>
  <c r="J302" i="1"/>
  <c r="N302" i="1" s="1"/>
  <c r="J301" i="1"/>
  <c r="N301" i="1" s="1"/>
  <c r="J300" i="1"/>
  <c r="N300" i="1" s="1"/>
  <c r="J299" i="1"/>
  <c r="N299" i="1" s="1"/>
  <c r="J298" i="1"/>
  <c r="N298" i="1" s="1"/>
  <c r="J297" i="1"/>
  <c r="N297" i="1" s="1"/>
  <c r="J296" i="1"/>
  <c r="N296" i="1" s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N290" i="1" s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J281" i="1"/>
  <c r="N281" i="1" s="1"/>
  <c r="J280" i="1"/>
  <c r="N280" i="1" s="1"/>
  <c r="J279" i="1"/>
  <c r="N279" i="1" s="1"/>
  <c r="J278" i="1"/>
  <c r="N278" i="1" s="1"/>
  <c r="J277" i="1"/>
  <c r="N277" i="1" s="1"/>
  <c r="J276" i="1"/>
  <c r="N276" i="1" s="1"/>
  <c r="J275" i="1"/>
  <c r="N275" i="1" s="1"/>
  <c r="J274" i="1"/>
  <c r="N274" i="1" s="1"/>
  <c r="J273" i="1"/>
  <c r="N273" i="1" s="1"/>
  <c r="J272" i="1"/>
  <c r="N272" i="1" s="1"/>
  <c r="J271" i="1"/>
  <c r="N271" i="1" s="1"/>
  <c r="J270" i="1"/>
  <c r="N270" i="1" s="1"/>
  <c r="J269" i="1"/>
  <c r="N269" i="1" s="1"/>
  <c r="J268" i="1"/>
  <c r="N268" i="1" s="1"/>
  <c r="J267" i="1"/>
  <c r="N267" i="1" s="1"/>
  <c r="J266" i="1"/>
  <c r="N266" i="1" s="1"/>
  <c r="J265" i="1"/>
  <c r="N265" i="1" s="1"/>
  <c r="J264" i="1"/>
  <c r="N264" i="1" s="1"/>
  <c r="J263" i="1"/>
  <c r="N263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N250" i="1" s="1"/>
  <c r="J249" i="1"/>
  <c r="N249" i="1" s="1"/>
  <c r="J248" i="1"/>
  <c r="N248" i="1" s="1"/>
  <c r="J247" i="1"/>
  <c r="N247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2" i="1"/>
  <c r="N232" i="1" s="1"/>
  <c r="J231" i="1"/>
  <c r="N231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N221" i="1" s="1"/>
  <c r="J220" i="1"/>
  <c r="N220" i="1" s="1"/>
  <c r="J219" i="1"/>
  <c r="N219" i="1" s="1"/>
  <c r="J218" i="1"/>
  <c r="N218" i="1" s="1"/>
  <c r="J217" i="1"/>
  <c r="N217" i="1" s="1"/>
  <c r="J216" i="1"/>
  <c r="N216" i="1" s="1"/>
  <c r="J215" i="1"/>
  <c r="N215" i="1" s="1"/>
  <c r="J214" i="1"/>
  <c r="N214" i="1" s="1"/>
  <c r="J213" i="1"/>
  <c r="N213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6" i="1"/>
  <c r="N196" i="1" s="1"/>
  <c r="J195" i="1"/>
  <c r="N195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3" i="1"/>
  <c r="N183" i="1" s="1"/>
  <c r="J182" i="1"/>
  <c r="N182" i="1" s="1"/>
  <c r="J181" i="1"/>
  <c r="N181" i="1" s="1"/>
  <c r="J180" i="1"/>
  <c r="N180" i="1" s="1"/>
  <c r="J179" i="1"/>
  <c r="N179" i="1" s="1"/>
  <c r="J178" i="1"/>
  <c r="N178" i="1" s="1"/>
  <c r="J177" i="1"/>
  <c r="N177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5" i="1"/>
  <c r="N165" i="1" s="1"/>
  <c r="J164" i="1"/>
  <c r="N164" i="1" s="1"/>
  <c r="J163" i="1"/>
  <c r="N163" i="1" s="1"/>
  <c r="J162" i="1"/>
  <c r="N162" i="1" s="1"/>
  <c r="J161" i="1"/>
  <c r="N161" i="1" s="1"/>
  <c r="J160" i="1"/>
  <c r="N160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3" i="1"/>
  <c r="N143" i="1" s="1"/>
  <c r="J142" i="1"/>
  <c r="N142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N125" i="1" s="1"/>
  <c r="J124" i="1"/>
  <c r="N124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7" i="1"/>
  <c r="N107" i="1" s="1"/>
  <c r="J106" i="1"/>
  <c r="N106" i="1" s="1"/>
  <c r="J105" i="1"/>
  <c r="N105" i="1" s="1"/>
  <c r="J104" i="1"/>
  <c r="N104" i="1" s="1"/>
  <c r="J103" i="1"/>
  <c r="N103" i="1" s="1"/>
  <c r="J102" i="1"/>
  <c r="N102" i="1" s="1"/>
  <c r="J101" i="1"/>
  <c r="N101" i="1" s="1"/>
  <c r="J100" i="1"/>
  <c r="N100" i="1" s="1"/>
  <c r="J99" i="1"/>
  <c r="N99" i="1" s="1"/>
  <c r="J98" i="1"/>
  <c r="N98" i="1" s="1"/>
  <c r="J97" i="1"/>
  <c r="N97" i="1" s="1"/>
  <c r="J96" i="1"/>
  <c r="N96" i="1" s="1"/>
  <c r="J95" i="1"/>
  <c r="N95" i="1" s="1"/>
  <c r="J94" i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B52" i="5" s="1"/>
  <c r="J27" i="1"/>
  <c r="N27" i="1" s="1"/>
  <c r="J26" i="1"/>
  <c r="N26" i="1" s="1"/>
  <c r="B54" i="5" s="1"/>
  <c r="J25" i="1"/>
  <c r="N25" i="1" s="1"/>
  <c r="J24" i="1"/>
  <c r="N24" i="1" s="1"/>
  <c r="J23" i="1"/>
  <c r="N23" i="1" s="1"/>
  <c r="J22" i="1"/>
  <c r="N22" i="1" s="1"/>
  <c r="J21" i="1"/>
  <c r="N21" i="1" s="1"/>
  <c r="B46" i="5" s="1"/>
  <c r="J20" i="1"/>
  <c r="N20" i="1" s="1"/>
  <c r="J19" i="1"/>
  <c r="N19" i="1" s="1"/>
  <c r="J18" i="1"/>
  <c r="N18" i="1" s="1"/>
  <c r="J17" i="1"/>
  <c r="N17" i="1" s="1"/>
  <c r="B47" i="5" s="1"/>
  <c r="J16" i="1"/>
  <c r="N16" i="1" s="1"/>
  <c r="J15" i="1"/>
  <c r="N15" i="1" s="1"/>
  <c r="J14" i="1"/>
  <c r="N14" i="1" s="1"/>
  <c r="B51" i="5" s="1"/>
  <c r="J13" i="1"/>
  <c r="N13" i="1" s="1"/>
  <c r="B60" i="5" s="1"/>
  <c r="J12" i="1"/>
  <c r="N12" i="1" s="1"/>
  <c r="B59" i="5" s="1"/>
  <c r="J11" i="1"/>
  <c r="N11" i="1" s="1"/>
  <c r="J10" i="1"/>
  <c r="N10" i="1" s="1"/>
  <c r="J9" i="1"/>
  <c r="N9" i="1" s="1"/>
  <c r="J8" i="1"/>
  <c r="N8" i="1" s="1"/>
  <c r="O40" i="5" l="1"/>
  <c r="O35" i="5"/>
  <c r="O27" i="5"/>
  <c r="O31" i="5"/>
  <c r="O38" i="5"/>
  <c r="O30" i="5"/>
  <c r="O39" i="5"/>
  <c r="O33" i="5"/>
  <c r="O24" i="5"/>
  <c r="O36" i="5"/>
  <c r="O28" i="5"/>
  <c r="O34" i="5"/>
  <c r="O26" i="5"/>
  <c r="O37" i="5"/>
  <c r="O29" i="5"/>
  <c r="O23" i="5"/>
  <c r="O32" i="5"/>
  <c r="O25" i="5"/>
  <c r="Q22" i="5"/>
  <c r="AN23" i="5"/>
  <c r="AN22" i="5"/>
  <c r="B48" i="5"/>
  <c r="H7" i="5"/>
  <c r="H3" i="5"/>
  <c r="B3" i="5"/>
  <c r="H8" i="5"/>
  <c r="H4" i="5"/>
  <c r="H10" i="5"/>
  <c r="H6" i="5"/>
  <c r="H9" i="5"/>
  <c r="H5" i="5"/>
  <c r="P38" i="5" l="1"/>
  <c r="P30" i="5"/>
  <c r="P33" i="5"/>
  <c r="P24" i="5"/>
  <c r="P36" i="5"/>
  <c r="P28" i="5"/>
  <c r="P26" i="5"/>
  <c r="P39" i="5"/>
  <c r="P31" i="5"/>
  <c r="P37" i="5"/>
  <c r="P29" i="5"/>
  <c r="P23" i="5"/>
  <c r="P32" i="5"/>
  <c r="P34" i="5"/>
  <c r="P40" i="5"/>
  <c r="P35" i="5"/>
  <c r="P27" i="5"/>
  <c r="P25" i="5"/>
  <c r="R22" i="5"/>
  <c r="AO22" i="5"/>
  <c r="AO23" i="5"/>
  <c r="Q33" i="5" l="1"/>
  <c r="Q24" i="5"/>
  <c r="Q36" i="5"/>
  <c r="Q28" i="5"/>
  <c r="Q29" i="5"/>
  <c r="Q39" i="5"/>
  <c r="Q31" i="5"/>
  <c r="Q23" i="5"/>
  <c r="Q34" i="5"/>
  <c r="Q26" i="5"/>
  <c r="Q37" i="5"/>
  <c r="Q32" i="5"/>
  <c r="Q40" i="5"/>
  <c r="Q35" i="5"/>
  <c r="Q27" i="5"/>
  <c r="Q38" i="5"/>
  <c r="Q30" i="5"/>
  <c r="Q25" i="5"/>
  <c r="S22" i="5"/>
  <c r="AP22" i="5"/>
  <c r="AP23" i="5"/>
  <c r="R36" i="5" l="1"/>
  <c r="R28" i="5"/>
  <c r="R39" i="5"/>
  <c r="R31" i="5"/>
  <c r="R32" i="5"/>
  <c r="R34" i="5"/>
  <c r="R26" i="5"/>
  <c r="R37" i="5"/>
  <c r="R29" i="5"/>
  <c r="R23" i="5"/>
  <c r="R40" i="5"/>
  <c r="R35" i="5"/>
  <c r="R27" i="5"/>
  <c r="R38" i="5"/>
  <c r="R30" i="5"/>
  <c r="R33" i="5"/>
  <c r="R24" i="5"/>
  <c r="R25" i="5"/>
  <c r="T22" i="5"/>
  <c r="AQ23" i="5"/>
  <c r="AQ22" i="5"/>
  <c r="S39" i="5" l="1"/>
  <c r="S31" i="5"/>
  <c r="S27" i="5"/>
  <c r="S34" i="5"/>
  <c r="S26" i="5"/>
  <c r="S37" i="5"/>
  <c r="S29" i="5"/>
  <c r="S23" i="5"/>
  <c r="S32" i="5"/>
  <c r="S40" i="5"/>
  <c r="S35" i="5"/>
  <c r="S38" i="5"/>
  <c r="S30" i="5"/>
  <c r="S33" i="5"/>
  <c r="S24" i="5"/>
  <c r="S36" i="5"/>
  <c r="S28" i="5"/>
  <c r="S25" i="5"/>
  <c r="U22" i="5"/>
  <c r="AR23" i="5"/>
  <c r="AR22" i="5"/>
  <c r="T34" i="5" l="1"/>
  <c r="T26" i="5"/>
  <c r="T37" i="5"/>
  <c r="T29" i="5"/>
  <c r="T23" i="5"/>
  <c r="T32" i="5"/>
  <c r="T38" i="5"/>
  <c r="T40" i="5"/>
  <c r="T35" i="5"/>
  <c r="T27" i="5"/>
  <c r="T33" i="5"/>
  <c r="T24" i="5"/>
  <c r="T36" i="5"/>
  <c r="T28" i="5"/>
  <c r="T30" i="5"/>
  <c r="T39" i="5"/>
  <c r="T31" i="5"/>
  <c r="T25" i="5"/>
  <c r="V22" i="5"/>
  <c r="AS23" i="5"/>
  <c r="AS22" i="5"/>
  <c r="U37" i="5" l="1"/>
  <c r="U29" i="5"/>
  <c r="U23" i="5"/>
  <c r="U24" i="5"/>
  <c r="U32" i="5"/>
  <c r="U40" i="5"/>
  <c r="U35" i="5"/>
  <c r="U27" i="5"/>
  <c r="U38" i="5"/>
  <c r="U30" i="5"/>
  <c r="U33" i="5"/>
  <c r="U36" i="5"/>
  <c r="U28" i="5"/>
  <c r="U39" i="5"/>
  <c r="U31" i="5"/>
  <c r="U34" i="5"/>
  <c r="U26" i="5"/>
  <c r="U25" i="5"/>
  <c r="AT23" i="5"/>
  <c r="AT22" i="5"/>
  <c r="V39" i="5" l="1"/>
  <c r="V32" i="5"/>
  <c r="V40" i="5"/>
  <c r="V35" i="5"/>
  <c r="V27" i="5"/>
  <c r="V36" i="5"/>
  <c r="V38" i="5"/>
  <c r="V30" i="5"/>
  <c r="V33" i="5"/>
  <c r="V24" i="5"/>
  <c r="V31" i="5"/>
  <c r="V34" i="5"/>
  <c r="V26" i="5"/>
  <c r="V37" i="5"/>
  <c r="V29" i="5"/>
  <c r="V23" i="5"/>
  <c r="V28" i="5"/>
  <c r="V25" i="5"/>
</calcChain>
</file>

<file path=xl/sharedStrings.xml><?xml version="1.0" encoding="utf-8"?>
<sst xmlns="http://schemas.openxmlformats.org/spreadsheetml/2006/main" count="17885" uniqueCount="13924">
  <si>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</si>
  <si>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</si>
  <si>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</si>
  <si>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</si>
  <si>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</si>
  <si>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</si>
  <si>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</si>
  <si>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</si>
  <si>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</si>
  <si>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</si>
  <si>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</si>
  <si>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</si>
  <si>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</si>
  <si>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</si>
  <si>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</si>
  <si>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</si>
  <si>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</si>
  <si>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</si>
  <si>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</si>
  <si>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</si>
  <si>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</si>
  <si>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</si>
  <si>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</si>
  <si>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</si>
  <si>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</si>
  <si>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ライブスター証券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</si>
  <si>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</si>
  <si>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</si>
  <si>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</si>
  <si>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</si>
  <si>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</si>
  <si>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</si>
  <si>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</si>
  <si>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</si>
  <si>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</si>
  <si>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</si>
  <si>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</si>
  <si>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</si>
  <si>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</si>
  <si>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One Tap BUY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</si>
  <si>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</si>
  <si>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</si>
  <si>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</si>
  <si>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</si>
  <si>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</si>
  <si>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</si>
  <si>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</si>
  <si>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</si>
  <si>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</si>
  <si>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</si>
  <si>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</si>
  <si>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</si>
  <si>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</si>
  <si>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</si>
  <si>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</si>
  <si>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ライブ</t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</si>
  <si>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</si>
  <si>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</si>
  <si>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</si>
  <si>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</si>
  <si>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</si>
  <si>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</si>
  <si>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</si>
  <si>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</si>
  <si>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</si>
  <si>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</si>
  <si>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</si>
  <si>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</si>
  <si>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</si>
  <si>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ワン</t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</si>
  <si>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</si>
  <si>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</si>
  <si>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</si>
  <si>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</si>
  <si>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</si>
  <si>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</si>
  <si>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</si>
  <si>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</si>
  <si>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</si>
  <si>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</si>
  <si>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</si>
  <si>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</si>
  <si>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</si>
  <si>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</si>
  <si>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</si>
  <si>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</si>
  <si>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</si>
  <si>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</si>
  <si>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</si>
  <si>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</si>
  <si>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</si>
  <si>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</si>
  <si>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</si>
  <si>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</si>
  <si>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</si>
  <si>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</si>
  <si>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</si>
  <si>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</si>
  <si>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Ｂ</t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</si>
  <si>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</si>
  <si>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</si>
  <si>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</si>
  <si>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</si>
  <si>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</si>
  <si>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</si>
  <si>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</si>
  <si>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</si>
  <si>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</si>
  <si>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</si>
  <si>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</si>
  <si>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</si>
  <si>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</si>
  <si>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</si>
  <si>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</si>
  <si>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</si>
  <si>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</si>
  <si>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</si>
  <si>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</si>
  <si>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</si>
  <si>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</si>
  <si>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</si>
  <si>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</si>
  <si>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</si>
  <si>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</si>
  <si>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</si>
  <si>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</si>
  <si>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</si>
  <si>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</si>
  <si>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回数</t>
    <rPh sb="0" eb="2">
      <t>カイスウ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</si>
  <si>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</si>
  <si>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</si>
  <si>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</si>
  <si>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</si>
  <si>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</si>
  <si>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</si>
  <si>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</si>
  <si>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</si>
  <si>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</si>
  <si>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</si>
  <si>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</si>
  <si>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</si>
  <si>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</si>
  <si>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</si>
  <si>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</si>
  <si>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</si>
  <si>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</si>
  <si>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</si>
  <si>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</si>
  <si>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</si>
  <si>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</si>
  <si>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</si>
  <si>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</si>
  <si>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</si>
  <si>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</si>
  <si>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</si>
  <si>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</si>
  <si>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</si>
  <si>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</si>
  <si>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</si>
  <si>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</si>
  <si>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</si>
  <si>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</si>
  <si>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</si>
  <si>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</si>
  <si>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</si>
  <si>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</si>
  <si>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</si>
  <si>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</si>
  <si>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</si>
  <si>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</si>
  <si>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</si>
  <si>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</si>
  <si>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</si>
  <si>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</si>
  <si>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</si>
  <si>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</si>
  <si>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</si>
  <si>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</si>
  <si>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</si>
  <si>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</si>
  <si>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</si>
  <si>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</si>
  <si>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</si>
  <si>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</si>
  <si>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</si>
  <si>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</si>
  <si>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</si>
  <si>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</si>
  <si>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</si>
  <si>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</si>
  <si>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</si>
  <si>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</si>
  <si>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</si>
  <si>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</si>
  <si>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</si>
  <si>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</si>
  <si>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</si>
  <si>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</si>
  <si>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</si>
  <si>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</si>
  <si>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</si>
  <si>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</si>
  <si>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</si>
  <si>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</si>
  <si>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</si>
  <si>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</si>
  <si>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</si>
  <si>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</si>
  <si>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</si>
  <si>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</si>
  <si>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</si>
  <si>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</si>
  <si>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</si>
  <si>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</si>
  <si>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</si>
  <si>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</si>
  <si>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</si>
  <si>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</si>
  <si>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</si>
  <si>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</si>
  <si>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</si>
  <si>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</si>
  <si>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</si>
  <si>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</si>
  <si>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</si>
  <si>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</si>
  <si>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</si>
  <si>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</si>
  <si>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</si>
  <si>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</si>
  <si>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</si>
  <si>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</si>
  <si>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</si>
  <si>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</si>
  <si>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</si>
  <si>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</si>
  <si>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</si>
  <si>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</si>
  <si>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</si>
  <si>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</si>
  <si>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</si>
  <si>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</si>
  <si>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</si>
  <si>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</si>
  <si>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</si>
  <si>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</si>
  <si>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</si>
  <si>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</si>
  <si>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</si>
  <si>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</si>
  <si>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</si>
  <si>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</si>
  <si>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</si>
  <si>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</si>
  <si>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</si>
  <si>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</si>
  <si>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</si>
  <si>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</si>
  <si>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</si>
  <si>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</si>
  <si>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</si>
  <si>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</si>
  <si>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</si>
  <si>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</si>
  <si>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</si>
  <si>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</si>
  <si>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</si>
  <si>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</si>
  <si>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</si>
  <si>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</si>
  <si>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</si>
  <si>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</si>
  <si>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</si>
  <si>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</si>
  <si>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</si>
  <si>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</si>
  <si>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</si>
  <si>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</si>
  <si>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</si>
  <si>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</si>
  <si>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</si>
  <si>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</si>
  <si>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</si>
  <si>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</si>
  <si>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</si>
  <si>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</si>
  <si>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</si>
  <si>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</si>
  <si>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</si>
  <si>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</si>
  <si>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</si>
  <si>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</si>
  <si>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</si>
  <si>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</si>
  <si>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</si>
  <si>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</si>
  <si>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</si>
  <si>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</si>
  <si>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</si>
  <si>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</si>
  <si>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</si>
  <si>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</si>
  <si>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</si>
  <si>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</si>
  <si>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</si>
  <si>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</si>
  <si>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</si>
  <si>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</si>
  <si>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</si>
  <si>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</si>
  <si>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</si>
  <si>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</si>
  <si>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</si>
  <si>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</si>
  <si>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</si>
  <si>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</si>
  <si>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</si>
  <si>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</si>
  <si>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</si>
  <si>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</si>
  <si>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</si>
  <si>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</si>
  <si>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</si>
  <si>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</si>
  <si>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</si>
  <si>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</si>
  <si>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</si>
  <si>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</si>
  <si>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</si>
  <si>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</si>
  <si>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</si>
  <si>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</si>
  <si>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</si>
  <si>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</si>
  <si>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</si>
  <si>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</si>
  <si>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</si>
  <si>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</si>
  <si>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</si>
  <si>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</si>
  <si>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</si>
  <si>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</si>
  <si>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</si>
  <si>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</si>
  <si>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</si>
  <si>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</si>
  <si>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</si>
  <si>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</si>
  <si>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</si>
  <si>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</si>
  <si>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</si>
  <si>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</si>
  <si>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</si>
  <si>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</si>
  <si>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</si>
  <si>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</si>
  <si>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</si>
  <si>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</si>
  <si>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</si>
  <si>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</si>
  <si>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</si>
  <si>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</si>
  <si>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</si>
  <si>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</si>
  <si>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</si>
  <si>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</si>
  <si>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</si>
  <si>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</si>
  <si>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</si>
  <si>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</si>
  <si>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</si>
  <si>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</si>
  <si>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</si>
  <si>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</si>
  <si>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</si>
  <si>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</si>
  <si>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</si>
  <si>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</si>
  <si>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</si>
  <si>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</si>
  <si>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</si>
  <si>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</si>
  <si>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</si>
  <si>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</si>
  <si>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</si>
  <si>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</si>
  <si>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</si>
  <si>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</si>
  <si>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</si>
  <si>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</si>
  <si>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</si>
  <si>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</si>
  <si>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</si>
  <si>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</si>
  <si>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</si>
  <si>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</si>
  <si>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</si>
  <si>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</si>
  <si>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</si>
  <si>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</si>
  <si>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</si>
  <si>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</si>
  <si>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</si>
  <si>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</si>
  <si>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</si>
  <si>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</si>
  <si>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</si>
  <si>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</si>
  <si>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</si>
  <si>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</si>
  <si>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</si>
  <si>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</si>
  <si>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</si>
  <si>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</si>
  <si>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</si>
  <si>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</si>
  <si>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</si>
  <si>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</si>
  <si>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</si>
  <si>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</si>
  <si>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</si>
  <si>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</si>
  <si>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</si>
  <si>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</si>
  <si>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</si>
  <si>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</si>
  <si>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</si>
  <si>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</si>
  <si>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</si>
  <si>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</si>
  <si>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</si>
  <si>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</si>
  <si>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</si>
  <si>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</si>
  <si>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</si>
  <si>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</si>
  <si>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</si>
  <si>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</si>
  <si>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</si>
  <si>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</si>
  <si>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</si>
  <si>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</si>
  <si>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</si>
  <si>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</si>
  <si>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</si>
  <si>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</si>
  <si>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</si>
  <si>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</si>
  <si>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</si>
  <si>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</si>
  <si>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</si>
  <si>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</si>
  <si>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</si>
  <si>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</si>
  <si>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</si>
  <si>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</si>
  <si>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</si>
  <si>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</si>
  <si>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</si>
  <si>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</si>
  <si>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</si>
  <si>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</si>
  <si>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</si>
  <si>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</si>
  <si>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</si>
  <si>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</si>
  <si>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</si>
  <si>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</si>
  <si>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</si>
  <si>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</si>
  <si>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</si>
  <si>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</si>
  <si>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</si>
  <si>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</si>
  <si>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</si>
  <si>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</si>
  <si>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</si>
  <si>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</si>
  <si>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</si>
  <si>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</si>
  <si>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</si>
  <si>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</si>
  <si>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</si>
  <si>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</si>
  <si>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</si>
  <si>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</si>
  <si>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</si>
  <si>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</si>
  <si>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</si>
  <si>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</si>
  <si>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</si>
  <si>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</si>
  <si>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</si>
  <si>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</si>
  <si>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</si>
  <si>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</si>
  <si>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</si>
  <si>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</si>
  <si>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</si>
  <si>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</si>
  <si>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</si>
  <si>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</si>
  <si>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</si>
  <si>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</si>
  <si>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</si>
  <si>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</si>
  <si>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</si>
  <si>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</si>
  <si>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</si>
  <si>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</si>
  <si>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</si>
  <si>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</si>
  <si>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</si>
  <si>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</si>
  <si>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</si>
  <si>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</si>
  <si>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</si>
  <si>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</si>
  <si>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</si>
  <si>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</si>
  <si>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</si>
  <si>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</si>
  <si>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</si>
  <si>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</si>
  <si>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</si>
  <si>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</si>
  <si>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</si>
  <si>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</si>
  <si>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</si>
  <si>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</si>
  <si>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</si>
  <si>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</si>
  <si>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</si>
  <si>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</si>
  <si>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</si>
  <si>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</si>
  <si>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</si>
  <si>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</si>
  <si>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</si>
  <si>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</si>
  <si>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</si>
  <si>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</si>
  <si>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</si>
  <si>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</si>
  <si>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</si>
  <si>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</si>
  <si>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</si>
  <si>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</si>
  <si>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</si>
  <si>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</si>
  <si>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</si>
  <si>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</si>
  <si>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</si>
  <si>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</si>
  <si>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</si>
  <si>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</si>
  <si>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</si>
  <si>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</si>
  <si>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</si>
  <si>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</si>
  <si>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</si>
  <si>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</si>
  <si>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</si>
  <si>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</si>
  <si>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</si>
  <si>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</si>
  <si>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</si>
  <si>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</si>
  <si>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</si>
  <si>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</si>
  <si>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</si>
  <si>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</si>
  <si>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</si>
  <si>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</si>
  <si>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</si>
  <si>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</si>
  <si>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</si>
  <si>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</si>
  <si>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</si>
  <si>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</si>
  <si>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</si>
  <si>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</si>
  <si>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</si>
  <si>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</si>
  <si>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</si>
  <si>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</si>
  <si>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</si>
  <si>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</si>
  <si>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</si>
  <si>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</si>
  <si>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</si>
  <si>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</si>
  <si>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</si>
  <si>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</si>
  <si>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</si>
  <si>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</si>
  <si>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</si>
  <si>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</si>
  <si>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</si>
  <si>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</si>
  <si>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</si>
  <si>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</si>
  <si>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</si>
  <si>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</si>
  <si>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</si>
  <si>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</si>
  <si>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</si>
  <si>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</si>
  <si>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</si>
  <si>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</si>
  <si>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</si>
  <si>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</si>
  <si>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</si>
  <si>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</si>
  <si>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</si>
  <si>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</si>
  <si>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</si>
  <si>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</si>
  <si>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</si>
  <si>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</si>
  <si>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</si>
  <si>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</si>
  <si>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</si>
  <si>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</si>
  <si>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</si>
  <si>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</si>
  <si>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</si>
  <si>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</si>
  <si>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</si>
  <si>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</si>
  <si>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</si>
  <si>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</si>
  <si>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</si>
  <si>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</si>
  <si>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</si>
  <si>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</si>
  <si>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</si>
  <si>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</si>
  <si>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</si>
  <si>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</si>
  <si>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</si>
  <si>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</si>
  <si>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</si>
  <si>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</si>
  <si>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</si>
  <si>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</si>
  <si>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</si>
  <si>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</si>
  <si>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</si>
  <si>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</si>
  <si>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</si>
  <si>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</si>
  <si>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</si>
  <si>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</si>
  <si>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</si>
  <si>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</si>
  <si>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</si>
  <si>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</si>
  <si>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</si>
  <si>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</si>
  <si>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</si>
  <si>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</si>
  <si>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</si>
  <si>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</si>
  <si>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</si>
  <si>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</si>
  <si>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</si>
  <si>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</si>
  <si>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</si>
  <si>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</si>
  <si>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</si>
  <si>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</si>
  <si>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</si>
  <si>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</si>
  <si>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</si>
  <si>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</si>
  <si>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</si>
  <si>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</si>
  <si>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</si>
  <si>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</si>
  <si>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</si>
  <si>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</si>
  <si>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</si>
  <si>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</si>
  <si>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</si>
  <si>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</si>
  <si>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</si>
  <si>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</si>
  <si>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</si>
  <si>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</si>
  <si>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</si>
  <si>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</si>
  <si>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</si>
  <si>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</si>
  <si>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</si>
  <si>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</si>
  <si>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</si>
  <si>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</si>
  <si>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</si>
  <si>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</si>
  <si>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</si>
  <si>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</si>
  <si>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</si>
  <si>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</si>
  <si>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</si>
  <si>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</si>
  <si>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</si>
  <si>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</si>
  <si>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</si>
  <si>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</si>
  <si>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</si>
  <si>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</si>
  <si>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</si>
  <si>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</si>
  <si>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</si>
  <si>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</si>
  <si>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</si>
  <si>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</si>
  <si>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</si>
  <si>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</si>
  <si>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</si>
  <si>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</si>
  <si>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</si>
  <si>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</si>
  <si>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</si>
  <si>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</si>
  <si>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</si>
  <si>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</si>
  <si>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</si>
  <si>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</si>
  <si>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</si>
  <si>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</si>
  <si>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</si>
  <si>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</si>
  <si>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</si>
  <si>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</si>
  <si>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</si>
  <si>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</si>
  <si>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</si>
  <si>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</si>
  <si>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</si>
  <si>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</si>
  <si>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</si>
  <si>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</si>
  <si>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</si>
  <si>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</si>
  <si>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</si>
  <si>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</si>
  <si>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</si>
  <si>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</si>
  <si>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</si>
  <si>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</si>
  <si>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</si>
  <si>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</si>
  <si>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</si>
  <si>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</si>
  <si>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</si>
  <si>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</si>
  <si>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</si>
  <si>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</si>
  <si>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</si>
  <si>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</si>
  <si>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</si>
  <si>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</si>
  <si>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</si>
  <si>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</si>
  <si>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</si>
  <si>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</si>
  <si>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</si>
  <si>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</si>
  <si>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</si>
  <si>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</si>
  <si>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</si>
  <si>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</si>
  <si>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</si>
  <si>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</si>
  <si>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</si>
  <si>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</si>
  <si>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</si>
  <si>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</si>
  <si>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</si>
  <si>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</si>
  <si>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</si>
  <si>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</si>
  <si>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</si>
  <si>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</si>
  <si>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</si>
  <si>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</si>
  <si>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</si>
  <si>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</si>
  <si>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</si>
  <si>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</si>
  <si>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</si>
  <si>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</si>
  <si>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</si>
  <si>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</si>
  <si>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</si>
  <si>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</si>
  <si>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</si>
  <si>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</si>
  <si>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</si>
  <si>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</si>
  <si>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</si>
  <si>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</si>
  <si>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</si>
  <si>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</si>
  <si>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</si>
  <si>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</si>
  <si>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</si>
  <si>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</si>
  <si>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</si>
  <si>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</si>
  <si>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</si>
  <si>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</si>
  <si>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</si>
  <si>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</si>
  <si>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</si>
  <si>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</si>
  <si>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</si>
  <si>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</si>
  <si>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</si>
  <si>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</si>
  <si>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</si>
  <si>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</si>
  <si>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</si>
  <si>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</si>
  <si>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</si>
  <si>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</si>
  <si>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</si>
  <si>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</si>
  <si>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</si>
  <si>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</si>
  <si>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</si>
  <si>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</si>
  <si>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</si>
  <si>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</si>
  <si>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</si>
  <si>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</si>
  <si>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</si>
  <si>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</si>
  <si>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</si>
  <si>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</si>
  <si>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</si>
  <si>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</si>
  <si>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</si>
  <si>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</si>
  <si>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</si>
  <si>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</si>
  <si>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</si>
  <si>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</si>
  <si>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</si>
  <si>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</si>
  <si>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</si>
  <si>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</si>
  <si>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</si>
  <si>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</si>
  <si>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</si>
  <si>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</si>
  <si>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</si>
  <si>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</si>
  <si>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</si>
  <si>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</si>
  <si>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</si>
  <si>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</si>
  <si>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</si>
  <si>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</si>
  <si>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</si>
  <si>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</si>
  <si>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</si>
  <si>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</si>
  <si>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</si>
  <si>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</si>
  <si>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</si>
  <si>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</si>
  <si>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</si>
  <si>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</si>
  <si>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</si>
  <si>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</si>
  <si>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</si>
  <si>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</si>
  <si>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</si>
  <si>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</si>
  <si>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</si>
  <si>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</si>
  <si>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</si>
  <si>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</si>
  <si>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</si>
  <si>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</si>
  <si>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</si>
  <si>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</si>
  <si>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</si>
  <si>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</si>
  <si>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</si>
  <si>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</si>
  <si>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</si>
  <si>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</si>
  <si>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</si>
  <si>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</si>
  <si>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</si>
  <si>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</si>
  <si>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</si>
  <si>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</si>
  <si>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</si>
  <si>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</si>
  <si>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</si>
  <si>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</si>
  <si>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</si>
  <si>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</si>
  <si>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</si>
  <si>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</si>
  <si>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</si>
  <si>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</si>
  <si>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</si>
  <si>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</si>
  <si>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</si>
  <si>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</si>
  <si>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</si>
  <si>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</si>
  <si>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</si>
  <si>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</si>
  <si>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</si>
  <si>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</si>
  <si>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</si>
  <si>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</si>
  <si>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</si>
  <si>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</si>
  <si>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</si>
  <si>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</si>
  <si>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</si>
  <si>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</si>
  <si>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</si>
  <si>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</si>
  <si>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</si>
  <si>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</si>
  <si>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</si>
  <si>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</si>
  <si>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</si>
  <si>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</si>
  <si>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</si>
  <si>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</si>
  <si>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</si>
  <si>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</si>
  <si>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</si>
  <si>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</si>
  <si>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</si>
  <si>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</si>
  <si>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</si>
  <si>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</si>
  <si>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</si>
  <si>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</si>
  <si>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</si>
  <si>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</si>
  <si>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</si>
  <si>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</si>
  <si>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</si>
  <si>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</si>
  <si>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</si>
  <si>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</si>
  <si>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</si>
  <si>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</si>
  <si>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</si>
  <si>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</si>
  <si>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</si>
  <si>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</si>
  <si>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</si>
  <si>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</si>
  <si>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</si>
  <si>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</si>
  <si>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</si>
  <si>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</si>
  <si>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</si>
  <si>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</si>
  <si>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</si>
  <si>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</si>
  <si>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</si>
  <si>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</si>
  <si>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</si>
  <si>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</si>
  <si>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</si>
  <si>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</si>
  <si>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</si>
  <si>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</si>
  <si>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</si>
  <si>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</si>
  <si>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</si>
  <si>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</si>
  <si>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</si>
  <si>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</si>
  <si>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</si>
  <si>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</si>
  <si>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</si>
  <si>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</si>
  <si>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</si>
  <si>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</si>
  <si>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</si>
  <si>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</si>
  <si>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</si>
  <si>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</si>
  <si>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</si>
  <si>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</si>
  <si>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</si>
  <si>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</si>
  <si>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</si>
  <si>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</si>
  <si>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</si>
  <si>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</si>
  <si>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</si>
  <si>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</si>
  <si>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</si>
  <si>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</si>
  <si>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</si>
  <si>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</si>
  <si>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</si>
  <si>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</si>
  <si>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</si>
  <si>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</si>
  <si>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</si>
  <si>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</si>
  <si>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</si>
  <si>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</si>
  <si>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</si>
  <si>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</si>
  <si>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</si>
  <si>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</si>
  <si>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</si>
  <si>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</si>
  <si>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</si>
  <si>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</si>
  <si>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</si>
  <si>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</si>
  <si>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</si>
  <si>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</si>
  <si>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</si>
  <si>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</si>
  <si>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</si>
  <si>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</si>
  <si>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</si>
  <si>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</si>
  <si>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</si>
  <si>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</si>
  <si>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</si>
  <si>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</si>
  <si>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</si>
  <si>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</si>
  <si>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</si>
  <si>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</si>
  <si>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</si>
  <si>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</si>
  <si>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</si>
  <si>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</si>
  <si>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</si>
  <si>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</si>
  <si>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</si>
  <si>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</si>
  <si>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</si>
  <si>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</si>
  <si>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</si>
  <si>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</si>
  <si>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</si>
  <si>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</si>
  <si>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</si>
  <si>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</si>
  <si>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</si>
  <si>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</si>
  <si>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</si>
  <si>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</si>
  <si>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</si>
  <si>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</si>
  <si>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</si>
  <si>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</si>
  <si>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</si>
  <si>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</si>
  <si>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</si>
  <si>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</si>
  <si>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</si>
  <si>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</si>
  <si>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</si>
  <si>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</si>
  <si>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</si>
  <si>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</si>
  <si>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</si>
  <si>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</si>
  <si>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</si>
  <si>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</si>
  <si>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</si>
  <si>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</si>
  <si>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</si>
  <si>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</si>
  <si>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</si>
  <si>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</si>
  <si>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</si>
  <si>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</si>
  <si>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</si>
  <si>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</si>
  <si>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</si>
  <si>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</si>
  <si>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</si>
  <si>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</si>
  <si>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</si>
  <si>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</si>
  <si>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</si>
  <si>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</si>
  <si>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</si>
  <si>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</si>
  <si>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</si>
  <si>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</si>
  <si>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</si>
  <si>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</si>
  <si>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</si>
  <si>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</si>
  <si>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</si>
  <si>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</si>
  <si>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</si>
  <si>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</si>
  <si>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</si>
  <si>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</si>
  <si>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</si>
  <si>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</si>
  <si>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</si>
  <si>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</si>
  <si>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</si>
  <si>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</si>
  <si>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</si>
  <si>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</si>
  <si>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</si>
  <si>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</si>
  <si>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</si>
  <si>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</si>
  <si>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</si>
  <si>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</si>
  <si>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</si>
  <si>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</si>
  <si>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</si>
  <si>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</si>
  <si>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</si>
  <si>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</si>
  <si>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</si>
  <si>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</si>
  <si>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</si>
  <si>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</si>
  <si>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</si>
  <si>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</si>
  <si>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</si>
  <si>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</si>
  <si>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</si>
  <si>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</si>
  <si>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</si>
  <si>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</si>
  <si>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</si>
  <si>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</si>
  <si>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</si>
  <si>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</si>
  <si>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</si>
  <si>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</si>
  <si>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</si>
  <si>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</si>
  <si>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</si>
  <si>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</si>
  <si>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</si>
  <si>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</si>
  <si>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</si>
  <si>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</si>
  <si>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</si>
  <si>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</si>
  <si>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</si>
  <si>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</si>
  <si>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</si>
  <si>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</si>
  <si>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</si>
  <si>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</si>
  <si>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</si>
  <si>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</si>
  <si>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</si>
  <si>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</si>
  <si>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</si>
  <si>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</si>
  <si>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</si>
  <si>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</si>
  <si>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</si>
  <si>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</si>
  <si>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</si>
  <si>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</si>
  <si>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</si>
  <si>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</si>
  <si>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</si>
  <si>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</si>
  <si>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</si>
  <si>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</si>
  <si>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</si>
  <si>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</si>
  <si>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</si>
  <si>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</si>
  <si>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</si>
  <si>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</si>
  <si>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</si>
  <si>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</si>
  <si>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</si>
  <si>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</si>
  <si>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</si>
  <si>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</si>
  <si>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</si>
  <si>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</si>
  <si>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</si>
  <si>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</si>
  <si>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</si>
  <si>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</si>
  <si>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</si>
  <si>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</si>
  <si>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</si>
  <si>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</si>
  <si>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</si>
  <si>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</si>
  <si>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</si>
  <si>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</si>
  <si>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</si>
  <si>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</si>
  <si>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</si>
  <si>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</si>
  <si>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</si>
  <si>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</si>
  <si>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</si>
  <si>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</si>
  <si>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</si>
  <si>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</si>
  <si>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</si>
  <si>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</si>
  <si>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</si>
  <si>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</si>
  <si>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</si>
  <si>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</si>
  <si>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</si>
  <si>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</si>
  <si>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</si>
  <si>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</si>
  <si>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</si>
  <si>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</si>
  <si>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</si>
  <si>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</si>
  <si>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</si>
  <si>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</si>
  <si>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</si>
  <si>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</si>
  <si>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</si>
  <si>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</si>
  <si>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</si>
  <si>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</si>
  <si>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</si>
  <si>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</si>
  <si>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</si>
  <si>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</si>
  <si>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</si>
  <si>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</si>
  <si>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</si>
  <si>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</si>
  <si>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</si>
  <si>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</si>
  <si>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</si>
  <si>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</si>
  <si>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</si>
  <si>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</si>
  <si>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</si>
  <si>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</si>
  <si>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</si>
  <si>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</si>
  <si>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</si>
  <si>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</si>
  <si>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</si>
  <si>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</si>
  <si>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</si>
  <si>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</si>
  <si>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</si>
  <si>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</si>
  <si>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</si>
  <si>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</si>
  <si>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</si>
  <si>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</si>
  <si>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</si>
  <si>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</si>
  <si>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</si>
  <si>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</si>
  <si>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</si>
  <si>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</si>
  <si>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</si>
  <si>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</si>
  <si>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</si>
  <si>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</si>
  <si>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</si>
  <si>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</si>
  <si>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</si>
  <si>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</si>
  <si>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</si>
  <si>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</si>
  <si>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</si>
  <si>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</si>
  <si>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</si>
  <si>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</si>
  <si>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</si>
  <si>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</si>
  <si>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</si>
  <si>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</si>
  <si>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</si>
  <si>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</si>
  <si>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</si>
  <si>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</si>
  <si>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</si>
  <si>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</si>
  <si>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</si>
  <si>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</si>
  <si>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</si>
  <si>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</si>
  <si>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</si>
  <si>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</si>
  <si>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</si>
  <si>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</si>
  <si>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</si>
  <si>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</si>
  <si>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</si>
  <si>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</si>
  <si>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</si>
  <si>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</si>
  <si>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</si>
  <si>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</si>
  <si>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</si>
  <si>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</si>
  <si>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</si>
  <si>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</si>
  <si>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</si>
  <si>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</si>
  <si>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</si>
  <si>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</si>
  <si>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</si>
  <si>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</si>
  <si>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</si>
  <si>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</si>
  <si>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</si>
  <si>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</si>
  <si>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</si>
  <si>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</si>
  <si>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</si>
  <si>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</si>
  <si>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</si>
  <si>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</si>
  <si>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</si>
  <si>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</si>
  <si>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</si>
  <si>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</si>
  <si>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</si>
  <si>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</si>
  <si>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</si>
  <si>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</si>
  <si>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</si>
  <si>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</si>
  <si>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</si>
  <si>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</si>
  <si>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</si>
  <si>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</si>
  <si>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</si>
  <si>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</si>
  <si>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</si>
  <si>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</si>
  <si>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</si>
  <si>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</si>
  <si>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</si>
  <si>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</si>
  <si>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</si>
  <si>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</si>
  <si>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</si>
  <si>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</si>
  <si>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</si>
  <si>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</si>
  <si>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</si>
  <si>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</si>
  <si>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</si>
  <si>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</si>
  <si>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</si>
  <si>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</si>
  <si>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</si>
  <si>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</si>
  <si>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</si>
  <si>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</si>
  <si>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</si>
  <si>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</si>
  <si>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</si>
  <si>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</si>
  <si>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</si>
  <si>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</si>
  <si>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</si>
  <si>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</si>
  <si>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</si>
  <si>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</si>
  <si>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</si>
  <si>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</si>
  <si>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</si>
  <si>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</si>
  <si>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</si>
  <si>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</si>
  <si>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</si>
  <si>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</si>
  <si>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</si>
  <si>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</si>
  <si>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</si>
  <si>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</si>
  <si>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</si>
  <si>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</si>
  <si>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</si>
  <si>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</si>
  <si>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</si>
  <si>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</si>
  <si>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</si>
  <si>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</si>
  <si>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</si>
  <si>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</si>
  <si>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</si>
  <si>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</si>
  <si>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</si>
  <si>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</si>
  <si>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</si>
  <si>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</si>
  <si>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</si>
  <si>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</si>
  <si>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</si>
  <si>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</si>
  <si>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</si>
  <si>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</si>
  <si>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</si>
  <si>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</si>
  <si>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</si>
  <si>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</si>
  <si>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</si>
  <si>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</si>
  <si>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</si>
  <si>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</si>
  <si>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</si>
  <si>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</si>
  <si>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</si>
  <si>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</si>
  <si>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</si>
  <si>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</si>
  <si>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</si>
  <si>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</si>
  <si>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</si>
  <si>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</si>
  <si>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</si>
  <si>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</si>
  <si>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</si>
  <si>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</si>
  <si>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</si>
  <si>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</si>
  <si>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</si>
  <si>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</si>
  <si>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</si>
  <si>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</si>
  <si>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</si>
  <si>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</si>
  <si>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</si>
  <si>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</si>
  <si>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</si>
  <si>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</si>
  <si>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</si>
  <si>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</si>
  <si>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</si>
  <si>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</si>
  <si>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</si>
  <si>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</si>
  <si>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</si>
  <si>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</si>
  <si>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</si>
  <si>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</si>
  <si>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</si>
  <si>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</si>
  <si>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</si>
  <si>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</si>
  <si>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</si>
  <si>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</si>
  <si>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</si>
  <si>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</si>
  <si>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</si>
  <si>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</si>
  <si>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</si>
  <si>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</si>
  <si>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</si>
  <si>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</si>
  <si>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</si>
  <si>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</si>
  <si>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</si>
  <si>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</si>
  <si>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</si>
  <si>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</si>
  <si>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</si>
  <si>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</si>
  <si>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</si>
  <si>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</si>
  <si>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</si>
  <si>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</si>
  <si>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</si>
  <si>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</si>
  <si>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</si>
  <si>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</si>
  <si>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</si>
  <si>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</si>
  <si>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</si>
  <si>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</si>
  <si>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</si>
  <si>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</si>
  <si>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</si>
  <si>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</si>
  <si>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</si>
  <si>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</si>
  <si>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</si>
  <si>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</si>
  <si>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</si>
  <si>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</si>
  <si>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</si>
  <si>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</si>
  <si>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</si>
  <si>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</si>
  <si>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</si>
  <si>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</si>
  <si>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</si>
  <si>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</si>
  <si>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</si>
  <si>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</si>
  <si>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</si>
  <si>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</si>
  <si>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</si>
  <si>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</si>
  <si>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</si>
  <si>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</si>
  <si>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</si>
  <si>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</si>
  <si>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</si>
  <si>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</si>
  <si>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</si>
  <si>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</si>
  <si>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</si>
  <si>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</si>
  <si>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</si>
  <si>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</si>
  <si>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</si>
  <si>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</si>
  <si>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</si>
  <si>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</si>
  <si>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</si>
  <si>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</si>
  <si>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</si>
  <si>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</si>
  <si>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</si>
  <si>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</si>
  <si>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</si>
  <si>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</si>
  <si>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</si>
  <si>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</si>
  <si>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</si>
  <si>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</si>
  <si>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</si>
  <si>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</si>
  <si>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</si>
  <si>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</si>
  <si>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</si>
  <si>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</si>
  <si>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</si>
  <si>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</si>
  <si>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</si>
  <si>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</si>
  <si>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</si>
  <si>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</si>
  <si>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</si>
  <si>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</si>
  <si>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</si>
  <si>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</si>
  <si>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</si>
  <si>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</si>
  <si>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</si>
  <si>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</si>
  <si>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</si>
  <si>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</si>
  <si>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</si>
  <si>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</si>
  <si>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</si>
  <si>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</si>
  <si>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</si>
  <si>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</si>
  <si>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</si>
  <si>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</si>
  <si>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</si>
  <si>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</si>
  <si>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</si>
  <si>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</si>
  <si>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</si>
  <si>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</si>
  <si>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</si>
  <si>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</si>
  <si>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</si>
  <si>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</si>
  <si>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</si>
  <si>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</si>
  <si>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</si>
  <si>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</si>
  <si>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</si>
  <si>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</si>
  <si>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</si>
  <si>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</si>
  <si>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</si>
  <si>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</si>
  <si>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</si>
  <si>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</si>
  <si>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</si>
  <si>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</si>
  <si>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</si>
  <si>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</si>
  <si>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</si>
  <si>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</si>
  <si>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</si>
  <si>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</si>
  <si>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</si>
  <si>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</si>
  <si>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</si>
  <si>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</si>
  <si>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</si>
  <si>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</si>
  <si>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</si>
  <si>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</si>
  <si>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</si>
  <si>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</si>
  <si>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</si>
  <si>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</si>
  <si>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</si>
  <si>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</si>
  <si>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</si>
  <si>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</si>
  <si>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</si>
  <si>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</si>
  <si>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</si>
  <si>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</si>
  <si>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</si>
  <si>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</si>
  <si>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</si>
  <si>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</si>
  <si>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</si>
  <si>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</si>
  <si>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</si>
  <si>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</si>
  <si>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</si>
  <si>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</si>
  <si>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</si>
  <si>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</si>
  <si>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</si>
  <si>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</si>
  <si>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</si>
  <si>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</si>
  <si>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</si>
  <si>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</si>
  <si>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</si>
  <si>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</si>
  <si>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</si>
  <si>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</si>
  <si>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</si>
  <si>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</si>
  <si>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</si>
  <si>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</si>
  <si>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</si>
  <si>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</si>
  <si>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</si>
  <si>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</si>
  <si>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</si>
  <si>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</si>
  <si>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</si>
  <si>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</si>
  <si>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</si>
  <si>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</si>
  <si>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</si>
  <si>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</si>
  <si>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</si>
  <si>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</si>
  <si>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</si>
  <si>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</si>
  <si>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</si>
  <si>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</si>
  <si>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</si>
  <si>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</si>
  <si>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</si>
  <si>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</si>
  <si>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</si>
  <si>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</si>
  <si>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</si>
  <si>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</si>
  <si>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</si>
  <si>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</si>
  <si>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</si>
  <si>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</si>
  <si>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</si>
  <si>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</si>
  <si>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</si>
  <si>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</si>
  <si>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</si>
  <si>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</si>
  <si>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</si>
  <si>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</si>
  <si>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</si>
  <si>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</si>
  <si>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</si>
  <si>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</si>
  <si>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</si>
  <si>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</si>
  <si>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</si>
  <si>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</si>
  <si>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</si>
  <si>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</si>
  <si>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</si>
  <si>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</si>
  <si>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</si>
  <si>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</si>
  <si>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</si>
  <si>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</si>
  <si>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</si>
  <si>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</si>
  <si>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</si>
  <si>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</si>
  <si>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</si>
  <si>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</si>
  <si>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</si>
  <si>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</si>
  <si>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</si>
  <si>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</si>
  <si>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</si>
  <si>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</si>
  <si>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</si>
  <si>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</si>
  <si>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</si>
  <si>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</si>
  <si>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</si>
  <si>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</si>
  <si>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</si>
  <si>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</si>
  <si>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</si>
  <si>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</si>
  <si>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</si>
  <si>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</si>
  <si>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</si>
  <si>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</si>
  <si>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</si>
  <si>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</si>
  <si>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</si>
  <si>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</si>
  <si>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</si>
  <si>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</si>
  <si>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</si>
  <si>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</si>
  <si>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</si>
  <si>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</si>
  <si>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</si>
  <si>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</si>
  <si>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</si>
  <si>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</si>
  <si>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</si>
  <si>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</si>
  <si>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</si>
  <si>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</si>
  <si>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</si>
  <si>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</si>
  <si>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</si>
  <si>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</si>
  <si>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</si>
  <si>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</si>
  <si>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</si>
  <si>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</si>
  <si>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</si>
  <si>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</si>
  <si>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</si>
  <si>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</si>
  <si>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</si>
  <si>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</si>
  <si>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</si>
  <si>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</si>
  <si>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</si>
  <si>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</si>
  <si>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</si>
  <si>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</si>
  <si>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</si>
  <si>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</si>
  <si>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</si>
  <si>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</si>
  <si>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</si>
  <si>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</si>
  <si>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</si>
  <si>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</si>
  <si>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</si>
  <si>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</si>
  <si>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</si>
  <si>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</si>
  <si>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</si>
  <si>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</si>
  <si>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</si>
  <si>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</si>
  <si>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</si>
  <si>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</si>
  <si>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</si>
  <si>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</si>
  <si>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</si>
  <si>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</si>
  <si>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</si>
  <si>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</si>
  <si>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</si>
  <si>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</si>
  <si>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</si>
  <si>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</si>
  <si>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</si>
  <si>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</si>
  <si>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</si>
  <si>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</si>
  <si>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</si>
  <si>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</si>
  <si>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</si>
  <si>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</si>
  <si>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</si>
  <si>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</si>
  <si>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</si>
  <si>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</si>
  <si>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</si>
  <si>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</si>
  <si>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</si>
  <si>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</si>
  <si>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</si>
  <si>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</si>
  <si>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</si>
  <si>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</si>
  <si>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</si>
  <si>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</si>
  <si>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</si>
  <si>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</si>
  <si>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</si>
  <si>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</si>
  <si>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</si>
  <si>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</si>
  <si>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</si>
  <si>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</si>
  <si>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</si>
  <si>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</si>
  <si>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</si>
  <si>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</si>
  <si>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</si>
  <si>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</si>
  <si>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</si>
  <si>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</si>
  <si>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</si>
  <si>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</si>
  <si>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</si>
  <si>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</si>
  <si>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</si>
  <si>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</si>
  <si>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</si>
  <si>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</si>
  <si>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</si>
  <si>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</si>
  <si>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</si>
  <si>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</si>
  <si>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</si>
  <si>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</si>
  <si>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</si>
  <si>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</si>
  <si>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</si>
  <si>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</si>
  <si>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</si>
  <si>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</si>
  <si>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</si>
  <si>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</si>
  <si>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</si>
  <si>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</si>
  <si>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</si>
  <si>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</si>
  <si>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</si>
  <si>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</si>
  <si>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</si>
  <si>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</si>
  <si>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</si>
  <si>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</si>
  <si>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</si>
  <si>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</si>
  <si>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</si>
  <si>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</si>
  <si>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</si>
  <si>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</si>
  <si>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</si>
  <si>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</si>
  <si>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</si>
  <si>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</si>
  <si>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</si>
  <si>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</si>
  <si>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</si>
  <si>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</si>
  <si>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</si>
  <si>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</si>
  <si>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</si>
  <si>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</si>
  <si>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</si>
  <si>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</si>
  <si>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</si>
  <si>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</si>
  <si>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</si>
  <si>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</si>
  <si>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</si>
  <si>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</si>
  <si>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</si>
  <si>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</si>
  <si>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</si>
  <si>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</si>
  <si>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</si>
  <si>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</si>
  <si>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</si>
  <si>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</si>
  <si>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</si>
  <si>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</si>
  <si>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</si>
  <si>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</si>
  <si>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</si>
  <si>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</si>
  <si>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</si>
  <si>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</si>
  <si>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</si>
  <si>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</si>
  <si>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</si>
  <si>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</si>
  <si>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</si>
  <si>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</si>
  <si>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</si>
  <si>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</si>
  <si>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</si>
  <si>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</si>
  <si>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</si>
  <si>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</si>
  <si>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</si>
  <si>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</si>
  <si>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</si>
  <si>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</si>
  <si>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</si>
  <si>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</si>
  <si>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</si>
  <si>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</si>
  <si>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</si>
  <si>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</si>
  <si>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</si>
  <si>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</si>
  <si>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</si>
  <si>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</si>
  <si>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</si>
  <si>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</si>
  <si>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</si>
  <si>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</si>
  <si>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</si>
  <si>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</si>
  <si>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</si>
  <si>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</si>
  <si>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</si>
  <si>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</si>
  <si>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</si>
  <si>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</si>
  <si>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</si>
  <si>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</si>
  <si>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</si>
  <si>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</si>
  <si>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</si>
  <si>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</si>
  <si>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</si>
  <si>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</si>
  <si>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</si>
  <si>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</si>
  <si>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</si>
  <si>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</si>
  <si>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</si>
  <si>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</si>
  <si>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</si>
  <si>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</si>
  <si>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</si>
  <si>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</si>
  <si>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</si>
  <si>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</si>
  <si>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</si>
  <si>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</si>
  <si>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</si>
  <si>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</si>
  <si>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</si>
  <si>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</si>
  <si>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</si>
  <si>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</si>
  <si>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</si>
  <si>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</si>
  <si>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</si>
  <si>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</si>
  <si>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</si>
  <si>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</si>
  <si>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</si>
  <si>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</si>
  <si>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</si>
  <si>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</si>
  <si>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</si>
  <si>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</si>
  <si>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</si>
  <si>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</si>
  <si>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</si>
  <si>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</si>
  <si>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</si>
  <si>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</si>
  <si>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</si>
  <si>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</si>
  <si>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</si>
  <si>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</si>
  <si>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</si>
  <si>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</si>
  <si>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</si>
  <si>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</si>
  <si>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</si>
  <si>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</si>
  <si>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</si>
  <si>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</si>
  <si>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</si>
  <si>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</si>
  <si>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</si>
  <si>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</si>
  <si>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</si>
  <si>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</si>
  <si>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</si>
  <si>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</si>
  <si>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</si>
  <si>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</si>
  <si>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</si>
  <si>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</si>
  <si>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</si>
  <si>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</si>
  <si>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</si>
  <si>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</si>
  <si>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</si>
  <si>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</si>
  <si>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</si>
  <si>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</si>
  <si>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</si>
  <si>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</si>
  <si>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</si>
  <si>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</si>
  <si>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</si>
  <si>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</si>
  <si>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</si>
  <si>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</si>
  <si>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</si>
  <si>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</si>
  <si>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</si>
  <si>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</si>
  <si>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</si>
  <si>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</si>
  <si>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</si>
  <si>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</si>
  <si>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</si>
  <si>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</si>
  <si>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</si>
  <si>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</si>
  <si>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</si>
  <si>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</si>
  <si>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</si>
  <si>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</si>
  <si>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</si>
  <si>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</si>
  <si>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</si>
  <si>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</si>
  <si>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</si>
  <si>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</si>
  <si>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</si>
  <si>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</si>
  <si>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</si>
  <si>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</si>
  <si>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</si>
  <si>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</si>
  <si>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</si>
  <si>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</si>
  <si>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</si>
  <si>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</si>
  <si>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</si>
  <si>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</si>
  <si>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</si>
  <si>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</si>
  <si>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</si>
  <si>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</si>
  <si>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</si>
  <si>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</si>
  <si>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</si>
  <si>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</si>
  <si>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</si>
  <si>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</si>
  <si>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</si>
  <si>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</si>
  <si>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</si>
  <si>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</si>
  <si>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</si>
  <si>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</si>
  <si>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</si>
  <si>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</si>
  <si>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</si>
  <si>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</si>
  <si>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</si>
  <si>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</si>
  <si>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</si>
  <si>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</si>
  <si>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</si>
  <si>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</si>
  <si>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</si>
  <si>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</si>
  <si>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</si>
  <si>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</si>
  <si>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</si>
  <si>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</si>
  <si>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</si>
  <si>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</si>
  <si>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</si>
  <si>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</si>
  <si>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</si>
  <si>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</si>
  <si>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</si>
  <si>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</si>
  <si>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</si>
  <si>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</si>
  <si>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</si>
  <si>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</si>
  <si>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</si>
  <si>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</si>
  <si>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</si>
  <si>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</si>
  <si>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</si>
  <si>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</si>
  <si>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</si>
  <si>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</si>
  <si>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</si>
  <si>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</si>
  <si>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</si>
  <si>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</si>
  <si>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</si>
  <si>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</si>
  <si>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</si>
  <si>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</si>
  <si>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</si>
  <si>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</si>
  <si>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</si>
  <si>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</si>
  <si>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</si>
  <si>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</si>
  <si>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</si>
  <si>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</si>
  <si>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</si>
  <si>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</si>
  <si>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</si>
  <si>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</si>
  <si>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</si>
  <si>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</si>
  <si>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</si>
  <si>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</si>
  <si>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</si>
  <si>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</si>
  <si>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</si>
  <si>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</si>
  <si>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</si>
  <si>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</si>
  <si>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</si>
  <si>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</si>
  <si>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</si>
  <si>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</si>
  <si>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</si>
  <si>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</si>
  <si>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</si>
  <si>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</si>
  <si>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</si>
  <si>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</si>
  <si>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</si>
  <si>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</si>
  <si>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</si>
  <si>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</si>
  <si>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</si>
  <si>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</si>
  <si>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</si>
  <si>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</si>
  <si>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</si>
  <si>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</si>
  <si>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</si>
  <si>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</si>
  <si>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</si>
  <si>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</si>
  <si>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</si>
  <si>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</si>
  <si>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</si>
  <si>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</si>
  <si>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</si>
  <si>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</si>
  <si>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</si>
  <si>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</si>
  <si>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</si>
  <si>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</si>
  <si>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</si>
  <si>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</si>
  <si>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</si>
  <si>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</si>
  <si>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</si>
  <si>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</si>
  <si>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</si>
  <si>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</si>
  <si>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</si>
  <si>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</si>
  <si>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</si>
  <si>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</si>
  <si>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</si>
  <si>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</si>
  <si>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</si>
  <si>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</si>
  <si>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</si>
  <si>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</si>
  <si>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</si>
  <si>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</si>
  <si>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</si>
  <si>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</si>
  <si>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</si>
  <si>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</si>
  <si>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</si>
  <si>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</si>
  <si>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</si>
  <si>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</si>
  <si>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</si>
  <si>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</si>
  <si>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</si>
  <si>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</si>
  <si>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</si>
  <si>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</si>
  <si>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</si>
  <si>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</si>
  <si>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</si>
  <si>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</si>
  <si>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</si>
  <si>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</si>
  <si>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</si>
  <si>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</si>
  <si>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</si>
  <si>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</si>
  <si>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</si>
  <si>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</si>
  <si>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</si>
  <si>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</si>
  <si>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</si>
  <si>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</si>
  <si>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</si>
  <si>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</si>
  <si>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</si>
  <si>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</si>
  <si>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</si>
  <si>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</si>
  <si>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</si>
  <si>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</si>
  <si>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</si>
  <si>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</si>
  <si>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</si>
  <si>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</si>
  <si>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</si>
  <si>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</si>
  <si>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</si>
  <si>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</si>
  <si>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</si>
  <si>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</si>
  <si>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</si>
  <si>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</si>
  <si>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</si>
  <si>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</si>
  <si>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</si>
  <si>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</si>
  <si>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</si>
  <si>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</si>
  <si>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</si>
  <si>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</si>
  <si>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</si>
  <si>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</si>
  <si>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</si>
  <si>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</si>
  <si>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</si>
  <si>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</si>
  <si>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</si>
  <si>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</si>
  <si>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</si>
  <si>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</si>
  <si>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</si>
  <si>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</si>
  <si>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</si>
  <si>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</si>
  <si>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</si>
  <si>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</si>
  <si>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</si>
  <si>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</si>
  <si>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</si>
  <si>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</si>
  <si>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</si>
  <si>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</si>
  <si>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</si>
  <si>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</si>
  <si>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</si>
  <si>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</si>
  <si>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</si>
  <si>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</si>
  <si>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</si>
  <si>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</si>
  <si>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</si>
  <si>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</si>
  <si>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</si>
  <si>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</si>
  <si>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</si>
  <si>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</si>
  <si>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</si>
  <si>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</si>
  <si>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</si>
  <si>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</si>
  <si>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</si>
  <si>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</si>
  <si>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</si>
  <si>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</si>
  <si>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</si>
  <si>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</si>
  <si>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</si>
  <si>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</si>
  <si>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</si>
  <si>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</si>
  <si>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</si>
  <si>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</si>
  <si>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</si>
  <si>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</si>
  <si>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</si>
  <si>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</si>
  <si>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</si>
  <si>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</si>
  <si>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</si>
  <si>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</si>
  <si>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</si>
  <si>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</si>
  <si>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</si>
  <si>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</si>
  <si>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</si>
  <si>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</si>
  <si>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</si>
  <si>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</si>
  <si>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</si>
  <si>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</si>
  <si>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</si>
  <si>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</si>
  <si>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</si>
  <si>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</si>
  <si>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</si>
  <si>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</si>
  <si>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</si>
  <si>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</si>
  <si>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</si>
  <si>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</si>
  <si>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</si>
  <si>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</si>
  <si>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</si>
  <si>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</si>
  <si>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</si>
  <si>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</si>
  <si>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</si>
  <si>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</si>
  <si>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</si>
  <si>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</si>
  <si>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</si>
  <si>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</si>
  <si>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</si>
  <si>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</si>
  <si>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</si>
  <si>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</si>
  <si>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</si>
  <si>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</si>
  <si>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</si>
  <si>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</si>
  <si>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</si>
  <si>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</si>
  <si>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</si>
  <si>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</si>
  <si>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</si>
  <si>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</si>
  <si>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</si>
  <si>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</si>
  <si>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</si>
  <si>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</si>
  <si>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</si>
  <si>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</si>
  <si>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</si>
  <si>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</si>
  <si>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</si>
  <si>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</si>
  <si>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</si>
  <si>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</si>
  <si>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</si>
  <si>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</si>
  <si>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</si>
  <si>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</si>
  <si>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</si>
  <si>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</si>
  <si>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</si>
  <si>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</si>
  <si>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</si>
  <si>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</si>
  <si>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</si>
  <si>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</si>
  <si>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</si>
  <si>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</si>
  <si>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</si>
  <si>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</si>
  <si>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</si>
  <si>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</si>
  <si>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</si>
  <si>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</si>
  <si>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</si>
  <si>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</si>
  <si>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</si>
  <si>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</si>
  <si>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</si>
  <si>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</si>
  <si>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</si>
  <si>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</si>
  <si>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</si>
  <si>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</si>
  <si>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</si>
  <si>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</si>
  <si>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</si>
  <si>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</si>
  <si>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</si>
  <si>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</si>
  <si>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</si>
  <si>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</si>
  <si>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</si>
  <si>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</si>
  <si>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</si>
  <si>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</si>
  <si>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</si>
  <si>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</si>
  <si>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</si>
  <si>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</si>
  <si>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</si>
  <si>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</si>
  <si>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</si>
  <si>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</si>
  <si>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</si>
  <si>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</si>
  <si>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</si>
  <si>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</si>
  <si>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</si>
  <si>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</si>
  <si>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</si>
  <si>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</si>
  <si>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</si>
  <si>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</si>
  <si>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</si>
  <si>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</si>
  <si>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</si>
  <si>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</si>
  <si>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</si>
  <si>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</si>
  <si>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</si>
  <si>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</si>
  <si>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</si>
  <si>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</si>
  <si>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</si>
  <si>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</si>
  <si>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</si>
  <si>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</si>
  <si>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</si>
  <si>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</si>
  <si>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</si>
  <si>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</si>
  <si>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</si>
  <si>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</si>
  <si>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</si>
  <si>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</si>
  <si>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</si>
  <si>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</si>
  <si>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</si>
  <si>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</si>
  <si>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</si>
  <si>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</si>
  <si>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</si>
  <si>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</si>
  <si>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</si>
  <si>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</si>
  <si>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</si>
  <si>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</si>
  <si>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</si>
  <si>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</si>
  <si>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</si>
  <si>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</si>
  <si>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</si>
  <si>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</si>
  <si>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</si>
  <si>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</si>
  <si>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</si>
  <si>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</si>
  <si>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</si>
  <si>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</si>
  <si>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</si>
  <si>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</si>
  <si>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</si>
  <si>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</si>
  <si>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</si>
  <si>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</si>
  <si>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</si>
  <si>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</si>
  <si>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</si>
  <si>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</si>
  <si>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</si>
  <si>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</si>
  <si>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</si>
  <si>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</si>
  <si>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</si>
  <si>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</si>
  <si>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</si>
  <si>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</si>
  <si>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</si>
  <si>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</si>
  <si>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</si>
  <si>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</si>
  <si>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</si>
  <si>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</si>
  <si>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</si>
  <si>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</si>
  <si>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</si>
  <si>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</si>
  <si>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</si>
  <si>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</si>
  <si>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</si>
  <si>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</si>
  <si>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</si>
  <si>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</si>
  <si>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</si>
  <si>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</si>
  <si>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</si>
  <si>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</si>
  <si>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</si>
  <si>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</si>
  <si>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</si>
  <si>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</si>
  <si>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</si>
  <si>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</si>
  <si>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</si>
  <si>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</si>
  <si>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</si>
  <si>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</si>
  <si>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</si>
  <si>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</si>
  <si>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</si>
  <si>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</si>
  <si>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</si>
  <si>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</si>
  <si>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</si>
  <si>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</si>
  <si>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</si>
  <si>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</si>
  <si>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</si>
  <si>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</si>
  <si>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</si>
  <si>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</si>
  <si>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</si>
  <si>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</si>
  <si>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</si>
  <si>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</si>
  <si>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</si>
  <si>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</si>
  <si>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</si>
  <si>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</si>
  <si>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</si>
  <si>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</si>
  <si>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</si>
  <si>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</si>
  <si>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</si>
  <si>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</si>
  <si>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</si>
  <si>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</si>
  <si>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</si>
  <si>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</si>
  <si>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</si>
  <si>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</si>
  <si>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</si>
  <si>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</si>
  <si>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</si>
  <si>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</si>
  <si>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</si>
  <si>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</si>
  <si>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</si>
  <si>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</si>
  <si>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</si>
  <si>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</si>
  <si>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</si>
  <si>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</si>
  <si>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</si>
  <si>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</si>
  <si>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</si>
  <si>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</si>
  <si>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</si>
  <si>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</si>
  <si>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</si>
  <si>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</si>
  <si>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</si>
  <si>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</si>
  <si>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</si>
  <si>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</si>
  <si>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</si>
  <si>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</si>
  <si>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</si>
  <si>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</si>
  <si>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</si>
  <si>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</si>
  <si>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</si>
  <si>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</si>
  <si>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</si>
  <si>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</si>
  <si>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</si>
  <si>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</si>
  <si>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</si>
  <si>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</si>
  <si>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</si>
  <si>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</si>
  <si>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</si>
  <si>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</si>
  <si>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</si>
  <si>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</si>
  <si>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</si>
  <si>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</si>
  <si>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</si>
  <si>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</si>
  <si>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</si>
  <si>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</si>
  <si>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</si>
  <si>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</si>
  <si>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</si>
  <si>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</si>
  <si>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</si>
  <si>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</si>
  <si>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</si>
  <si>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</si>
  <si>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</si>
  <si>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</si>
  <si>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</si>
  <si>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</si>
  <si>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</si>
  <si>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</si>
  <si>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</si>
  <si>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</si>
  <si>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</si>
  <si>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</si>
  <si>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</si>
  <si>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</si>
  <si>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</si>
  <si>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</si>
  <si>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</si>
  <si>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</si>
  <si>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</si>
  <si>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</si>
  <si>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</si>
  <si>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</si>
  <si>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</si>
  <si>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</si>
  <si>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</si>
  <si>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</si>
  <si>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</si>
  <si>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</si>
  <si>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</si>
  <si>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</si>
  <si>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</si>
  <si>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</si>
  <si>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</si>
  <si>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</si>
  <si>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</si>
  <si>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</si>
  <si>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</si>
  <si>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</si>
  <si>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</si>
  <si>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</si>
  <si>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</si>
  <si>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</si>
  <si>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</si>
  <si>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</si>
  <si>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</si>
  <si>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</si>
  <si>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</si>
  <si>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</si>
  <si>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</si>
  <si>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</si>
  <si>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</si>
  <si>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</si>
  <si>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</si>
  <si>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</si>
  <si>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</si>
  <si>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</si>
  <si>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</si>
  <si>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</si>
  <si>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</si>
  <si>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</si>
  <si>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</si>
  <si>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</si>
  <si>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</si>
  <si>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</si>
  <si>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</si>
  <si>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</si>
  <si>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</si>
  <si>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</si>
  <si>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</si>
  <si>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</si>
  <si>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</si>
  <si>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</si>
  <si>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</si>
  <si>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</si>
  <si>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</si>
  <si>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</si>
  <si>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</si>
  <si>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</si>
  <si>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</si>
  <si>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</si>
  <si>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</si>
  <si>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</si>
  <si>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</si>
  <si>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</si>
  <si>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</si>
  <si>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</si>
  <si>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</si>
  <si>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</si>
  <si>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</si>
  <si>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</si>
  <si>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</si>
  <si>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</si>
  <si>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</si>
  <si>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</si>
  <si>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</si>
  <si>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</si>
  <si>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</si>
  <si>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</si>
  <si>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</si>
  <si>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</si>
  <si>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</si>
  <si>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</si>
  <si>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</si>
  <si>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</si>
  <si>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</si>
  <si>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</si>
  <si>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</si>
  <si>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</si>
  <si>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</si>
  <si>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</si>
  <si>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</si>
  <si>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</si>
  <si>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</si>
  <si>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</si>
  <si>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</si>
  <si>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</si>
  <si>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</si>
  <si>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</si>
  <si>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</si>
  <si>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</si>
  <si>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</si>
  <si>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</si>
  <si>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</si>
  <si>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</si>
  <si>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</si>
  <si>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</si>
  <si>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</si>
  <si>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</si>
  <si>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</si>
  <si>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</si>
  <si>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</si>
  <si>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</si>
  <si>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</si>
  <si>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</si>
  <si>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</si>
  <si>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</si>
  <si>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</si>
  <si>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</si>
  <si>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</si>
  <si>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</si>
  <si>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</si>
  <si>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</si>
  <si>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</si>
  <si>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</si>
  <si>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</si>
  <si>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</si>
  <si>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</si>
  <si>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</si>
  <si>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</si>
  <si>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</si>
  <si>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</si>
  <si>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</si>
  <si>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</si>
  <si>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</si>
  <si>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</si>
  <si>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</si>
  <si>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</si>
  <si>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</si>
  <si>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</si>
  <si>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</si>
  <si>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</si>
  <si>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</si>
  <si>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</si>
  <si>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</si>
  <si>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</si>
  <si>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</si>
  <si>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</si>
  <si>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</si>
  <si>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</si>
  <si>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</si>
  <si>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</si>
  <si>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</si>
  <si>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</si>
  <si>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</si>
  <si>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</si>
  <si>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</si>
  <si>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</si>
  <si>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</si>
  <si>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</si>
  <si>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</si>
  <si>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</si>
  <si>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</si>
  <si>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</si>
  <si>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</si>
  <si>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</si>
  <si>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</si>
  <si>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</si>
  <si>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</si>
  <si>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</si>
  <si>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</si>
  <si>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</si>
  <si>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</si>
  <si>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</si>
  <si>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</si>
  <si>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</si>
  <si>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</si>
  <si>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</si>
  <si>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</si>
  <si>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</si>
  <si>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</si>
  <si>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</si>
  <si>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</si>
  <si>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</si>
  <si>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</si>
  <si>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</si>
  <si>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</si>
  <si>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</si>
  <si>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</si>
  <si>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</si>
  <si>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</si>
  <si>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</si>
  <si>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</si>
  <si>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</si>
  <si>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</si>
  <si>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</si>
  <si>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</si>
  <si>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</si>
  <si>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</si>
  <si>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</si>
  <si>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</si>
  <si>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</si>
  <si>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</si>
  <si>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</si>
  <si>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</si>
  <si>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</si>
  <si>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</si>
  <si>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</si>
  <si>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</si>
  <si>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</si>
  <si>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</si>
  <si>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</si>
  <si>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</si>
  <si>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</si>
  <si>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</si>
  <si>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</si>
  <si>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</si>
  <si>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</si>
  <si>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</si>
  <si>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</si>
  <si>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</si>
  <si>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</si>
  <si>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</si>
  <si>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</si>
  <si>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</si>
  <si>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</si>
  <si>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</si>
  <si>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</si>
  <si>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</si>
  <si>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</si>
  <si>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</si>
  <si>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</si>
  <si>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</si>
  <si>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</si>
  <si>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</si>
  <si>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</si>
  <si>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</si>
  <si>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</si>
  <si>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</si>
  <si>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</si>
  <si>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</si>
  <si>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</si>
  <si>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</si>
  <si>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</si>
  <si>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</si>
  <si>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</si>
  <si>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</si>
  <si>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</si>
  <si>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</si>
  <si>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</si>
  <si>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</si>
  <si>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</si>
  <si>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</si>
  <si>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</si>
  <si>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</si>
  <si>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</si>
  <si>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</si>
  <si>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</si>
  <si>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</si>
  <si>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</si>
  <si>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</si>
  <si>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</si>
  <si>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</si>
  <si>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</si>
  <si>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</si>
  <si>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</si>
  <si>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</si>
  <si>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</si>
  <si>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</si>
  <si>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</si>
  <si>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</si>
  <si>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</si>
  <si>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</si>
  <si>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</si>
  <si>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</si>
  <si>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</si>
  <si>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</si>
  <si>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</si>
  <si>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</si>
  <si>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</si>
  <si>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</si>
  <si>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</si>
  <si>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</si>
  <si>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</si>
  <si>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</si>
  <si>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</si>
  <si>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</si>
  <si>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</si>
  <si>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</si>
  <si>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</si>
  <si>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</si>
  <si>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</si>
  <si>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</si>
  <si>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</si>
  <si>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</si>
  <si>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</si>
  <si>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</si>
  <si>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</si>
  <si>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</si>
  <si>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</si>
  <si>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</si>
  <si>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</si>
  <si>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</si>
  <si>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</si>
  <si>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</si>
  <si>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</si>
  <si>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</si>
  <si>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</si>
  <si>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</si>
  <si>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</si>
  <si>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</si>
  <si>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</si>
  <si>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</si>
  <si>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</si>
  <si>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</si>
  <si>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</si>
  <si>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</si>
  <si>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</si>
  <si>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</si>
  <si>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</si>
  <si>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</si>
  <si>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</si>
  <si>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</si>
  <si>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</si>
  <si>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</si>
  <si>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</si>
  <si>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</si>
  <si>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</si>
  <si>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</si>
  <si>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</si>
  <si>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</si>
  <si>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</si>
  <si>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</si>
  <si>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</si>
  <si>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</si>
  <si>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</si>
  <si>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</si>
  <si>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</si>
  <si>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</si>
  <si>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</si>
  <si>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</si>
  <si>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</si>
  <si>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</si>
  <si>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</si>
  <si>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</si>
  <si>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</si>
  <si>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</si>
  <si>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</si>
  <si>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</si>
  <si>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</si>
  <si>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</si>
  <si>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</si>
  <si>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</si>
  <si>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</si>
  <si>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</si>
  <si>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</si>
  <si>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</si>
  <si>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</si>
  <si>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</si>
  <si>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</si>
  <si>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</si>
  <si>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</si>
  <si>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</si>
  <si>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</si>
  <si>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</si>
  <si>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</si>
  <si>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</si>
  <si>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</si>
  <si>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</si>
  <si>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</si>
  <si>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</si>
  <si>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</si>
  <si>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</si>
  <si>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</si>
  <si>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</si>
  <si>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</si>
  <si>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</si>
  <si>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</si>
  <si>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</si>
  <si>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</si>
  <si>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</si>
  <si>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</si>
  <si>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</si>
  <si>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</si>
  <si>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</si>
  <si>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</si>
  <si>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</si>
  <si>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</si>
  <si>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</si>
  <si>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</si>
  <si>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</si>
  <si>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</si>
  <si>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</si>
  <si>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</si>
  <si>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</si>
  <si>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</si>
  <si>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</si>
  <si>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</si>
  <si>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</si>
  <si>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</si>
  <si>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</si>
  <si>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</si>
  <si>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</si>
  <si>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</si>
  <si>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</si>
  <si>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</si>
  <si>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</si>
  <si>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</si>
  <si>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</si>
  <si>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</si>
  <si>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</si>
  <si>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</si>
  <si>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</si>
  <si>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</si>
  <si>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</si>
  <si>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</si>
  <si>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</si>
  <si>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</si>
  <si>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</si>
  <si>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</si>
  <si>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</si>
  <si>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</si>
  <si>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</si>
  <si>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</si>
  <si>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</si>
  <si>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</si>
  <si>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</si>
  <si>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</si>
  <si>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</si>
  <si>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</si>
  <si>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</si>
  <si>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</si>
  <si>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</si>
  <si>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</si>
  <si>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</si>
  <si>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</si>
  <si>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</si>
  <si>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</si>
  <si>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</si>
  <si>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</si>
  <si>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</si>
  <si>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</si>
  <si>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</si>
  <si>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</si>
  <si>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</si>
  <si>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</si>
  <si>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</si>
  <si>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</si>
  <si>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</si>
  <si>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</si>
  <si>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</si>
  <si>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</si>
  <si>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</si>
  <si>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</si>
  <si>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</si>
  <si>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</si>
  <si>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</si>
  <si>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</si>
  <si>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</si>
  <si>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</si>
  <si>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</si>
  <si>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</si>
  <si>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</si>
  <si>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</si>
  <si>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</si>
  <si>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</si>
  <si>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</si>
  <si>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</si>
  <si>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</si>
  <si>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</si>
  <si>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</si>
  <si>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</si>
  <si>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</si>
  <si>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</si>
  <si>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</si>
  <si>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</si>
  <si>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</si>
  <si>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</si>
  <si>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</si>
  <si>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</si>
  <si>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</si>
  <si>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</si>
  <si>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</si>
  <si>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</si>
  <si>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</si>
  <si>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</si>
  <si>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</si>
  <si>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</si>
  <si>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</si>
  <si>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</si>
  <si>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</si>
  <si>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</si>
  <si>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</si>
  <si>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</si>
  <si>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</si>
  <si>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</si>
  <si>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</si>
  <si>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</si>
  <si>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</si>
  <si>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</si>
  <si>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</si>
  <si>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</si>
  <si>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</si>
  <si>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</si>
  <si>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</si>
  <si>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</si>
  <si>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</si>
  <si>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</si>
  <si>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</si>
  <si>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</si>
  <si>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</si>
  <si>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</si>
  <si>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</si>
  <si>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</si>
  <si>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</si>
  <si>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</si>
  <si>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</si>
  <si>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</si>
  <si>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</si>
  <si>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</si>
  <si>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</si>
  <si>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</si>
  <si>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</si>
  <si>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</si>
  <si>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</si>
  <si>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</si>
  <si>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</si>
  <si>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</si>
  <si>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</si>
  <si>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</si>
  <si>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</si>
  <si>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</si>
  <si>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</si>
  <si>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</si>
  <si>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</si>
  <si>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</si>
  <si>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</si>
  <si>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</si>
  <si>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</si>
  <si>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</si>
  <si>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</si>
  <si>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</si>
  <si>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</si>
  <si>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</si>
  <si>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</si>
  <si>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</si>
  <si>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</si>
  <si>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</si>
  <si>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</si>
  <si>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</si>
  <si>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</si>
  <si>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</si>
  <si>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</si>
  <si>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</si>
  <si>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</si>
  <si>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</si>
  <si>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</si>
  <si>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</si>
  <si>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</si>
  <si>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</si>
  <si>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</si>
  <si>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</si>
  <si>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</si>
  <si>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</si>
  <si>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</si>
  <si>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</si>
  <si>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</si>
  <si>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</si>
  <si>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</si>
  <si>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</si>
  <si>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</si>
  <si>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</si>
  <si>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</si>
  <si>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</si>
  <si>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</si>
  <si>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</si>
  <si>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</si>
  <si>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</si>
  <si>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</si>
  <si>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</si>
  <si>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</si>
  <si>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</si>
  <si>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</si>
  <si>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</si>
  <si>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</si>
  <si>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</si>
  <si>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</si>
  <si>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</si>
  <si>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</si>
  <si>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</si>
  <si>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</si>
  <si>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</si>
  <si>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</si>
  <si>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</si>
  <si>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</si>
  <si>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</si>
  <si>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</si>
  <si>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</si>
  <si>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</si>
  <si>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</si>
  <si>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</si>
  <si>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</si>
  <si>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</si>
  <si>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</si>
  <si>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</si>
  <si>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</si>
  <si>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</si>
  <si>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</si>
  <si>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</si>
  <si>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</si>
  <si>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</si>
  <si>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</si>
  <si>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</si>
  <si>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</si>
  <si>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</si>
  <si>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</si>
  <si>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</si>
  <si>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</si>
  <si>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</si>
  <si>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</si>
  <si>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</si>
  <si>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</si>
  <si>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</si>
  <si>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</si>
  <si>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</si>
  <si>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</si>
  <si>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</si>
  <si>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</si>
  <si>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</si>
  <si>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</si>
  <si>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</si>
  <si>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</si>
  <si>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</si>
  <si>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</si>
  <si>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</si>
  <si>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</si>
  <si>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</si>
  <si>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</si>
  <si>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</si>
  <si>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</si>
  <si>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</si>
  <si>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</si>
  <si>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</si>
  <si>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</si>
  <si>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</si>
  <si>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</si>
  <si>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</si>
  <si>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</si>
  <si>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</si>
  <si>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</si>
  <si>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</si>
  <si>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</si>
  <si>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</si>
  <si>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</si>
  <si>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</si>
  <si>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</si>
  <si>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</si>
  <si>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</si>
  <si>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</si>
  <si>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</si>
  <si>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</si>
  <si>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</si>
  <si>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</si>
  <si>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</si>
  <si>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</si>
  <si>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</si>
  <si>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</si>
  <si>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</si>
  <si>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</si>
  <si>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</si>
  <si>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</si>
  <si>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</si>
  <si>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</si>
  <si>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</si>
  <si>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</si>
  <si>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</si>
  <si>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</si>
  <si>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</si>
  <si>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</si>
  <si>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</si>
  <si>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</si>
  <si>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</si>
  <si>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</si>
  <si>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</si>
  <si>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</si>
  <si>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</si>
  <si>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</si>
  <si>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</si>
  <si>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</si>
  <si>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</si>
  <si>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</si>
  <si>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</si>
  <si>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</si>
  <si>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</si>
  <si>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</si>
  <si>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</si>
  <si>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</si>
  <si>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</si>
  <si>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</si>
  <si>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</si>
  <si>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</si>
  <si>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</si>
  <si>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</si>
  <si>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</si>
  <si>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</si>
  <si>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</si>
  <si>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</si>
  <si>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</si>
  <si>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</si>
  <si>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</si>
  <si>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</si>
  <si>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</si>
  <si>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</si>
  <si>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</si>
  <si>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</si>
  <si>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</si>
  <si>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</si>
  <si>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</si>
  <si>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</si>
  <si>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</si>
  <si>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</si>
  <si>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</si>
  <si>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</si>
  <si>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</si>
  <si>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</si>
  <si>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</si>
  <si>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</si>
  <si>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</si>
  <si>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</si>
  <si>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</si>
  <si>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</si>
  <si>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</si>
  <si>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</si>
  <si>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</si>
  <si>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</si>
  <si>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</si>
  <si>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</si>
  <si>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</si>
  <si>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</si>
  <si>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</si>
  <si>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</si>
  <si>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</si>
  <si>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</si>
  <si>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</si>
  <si>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</si>
  <si>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</si>
  <si>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</si>
  <si>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</si>
  <si>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</si>
  <si>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</si>
  <si>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</si>
  <si>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</si>
  <si>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</si>
  <si>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</si>
  <si>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</si>
  <si>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</si>
  <si>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</si>
  <si>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</si>
  <si>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</si>
  <si>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</si>
  <si>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</si>
  <si>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</si>
  <si>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</si>
  <si>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</si>
  <si>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</si>
  <si>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</si>
  <si>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</si>
  <si>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</si>
  <si>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</si>
  <si>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</si>
  <si>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</si>
  <si>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</si>
  <si>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</si>
  <si>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</si>
  <si>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</si>
  <si>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</si>
  <si>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</si>
  <si>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</si>
  <si>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</si>
  <si>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</si>
  <si>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</si>
  <si>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</si>
  <si>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</si>
  <si>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</si>
  <si>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</si>
  <si>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</si>
  <si>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</si>
  <si>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</si>
  <si>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</si>
  <si>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</si>
  <si>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</si>
  <si>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</si>
  <si>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</si>
  <si>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</si>
  <si>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</si>
  <si>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</si>
  <si>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</si>
  <si>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</si>
  <si>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</si>
  <si>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</si>
  <si>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</si>
  <si>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</si>
  <si>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</si>
  <si>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</si>
  <si>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</si>
  <si>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</si>
  <si>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</si>
  <si>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</si>
  <si>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</si>
  <si>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</si>
  <si>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</si>
  <si>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</si>
  <si>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</si>
  <si>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</si>
  <si>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</si>
  <si>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</si>
  <si>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</si>
  <si>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</si>
  <si>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</si>
  <si>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</si>
  <si>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</si>
  <si>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</si>
  <si>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</si>
  <si>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</si>
  <si>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</si>
  <si>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</si>
  <si>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</si>
  <si>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</si>
  <si>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</si>
  <si>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</si>
  <si>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</si>
  <si>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</si>
  <si>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</si>
  <si>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</si>
  <si>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</si>
  <si>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</si>
  <si>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</si>
  <si>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</si>
  <si>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</si>
  <si>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</si>
  <si>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</si>
  <si>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</si>
  <si>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</si>
  <si>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</si>
  <si>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</si>
  <si>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</si>
  <si>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</si>
  <si>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</si>
  <si>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</si>
  <si>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</si>
  <si>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</si>
  <si>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</si>
  <si>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</si>
  <si>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</si>
  <si>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</si>
  <si>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</si>
  <si>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</si>
  <si>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</si>
  <si>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</si>
  <si>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</si>
  <si>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</si>
  <si>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</si>
  <si>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</si>
  <si>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</si>
  <si>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</si>
  <si>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</si>
  <si>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</si>
  <si>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</si>
  <si>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</si>
  <si>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</si>
  <si>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</si>
  <si>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</si>
  <si>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</si>
  <si>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</si>
  <si>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</si>
  <si>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</si>
  <si>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</si>
  <si>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</si>
  <si>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</si>
  <si>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</si>
  <si>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</si>
  <si>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</si>
  <si>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</si>
  <si>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</si>
  <si>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</si>
  <si>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</si>
  <si>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</si>
  <si>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</si>
  <si>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</si>
  <si>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</si>
  <si>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</si>
  <si>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</si>
  <si>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</si>
  <si>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</si>
  <si>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</si>
  <si>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</si>
  <si>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</si>
  <si>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</si>
  <si>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</si>
  <si>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</si>
  <si>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</si>
  <si>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</si>
  <si>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</si>
  <si>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</si>
  <si>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</si>
  <si>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</si>
  <si>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</si>
  <si>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</si>
  <si>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</si>
  <si>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</si>
  <si>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</si>
  <si>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</si>
  <si>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</si>
  <si>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</si>
  <si>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</si>
  <si>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</si>
  <si>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</si>
  <si>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</si>
  <si>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</si>
  <si>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</si>
  <si>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</si>
  <si>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</si>
  <si>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</si>
  <si>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</si>
  <si>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</si>
  <si>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</si>
  <si>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</si>
  <si>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</si>
  <si>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</si>
  <si>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</si>
  <si>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</si>
  <si>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</si>
  <si>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</si>
  <si>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</si>
  <si>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</si>
  <si>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</si>
  <si>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</si>
  <si>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</si>
  <si>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</si>
  <si>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</si>
  <si>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</si>
  <si>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</si>
  <si>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</si>
  <si>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</si>
  <si>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</si>
  <si>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</si>
  <si>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</si>
  <si>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</si>
  <si>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</si>
  <si>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</si>
  <si>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</si>
  <si>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</si>
  <si>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</si>
  <si>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</si>
  <si>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</si>
  <si>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</si>
  <si>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</si>
  <si>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</si>
  <si>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</si>
  <si>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</si>
  <si>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</si>
  <si>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</si>
  <si>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</si>
  <si>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</si>
  <si>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</si>
  <si>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</si>
  <si>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</si>
  <si>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</si>
  <si>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</si>
  <si>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</si>
  <si>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</si>
  <si>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</si>
  <si>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</si>
  <si>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</si>
  <si>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</si>
  <si>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</si>
  <si>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</si>
  <si>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</si>
  <si>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</si>
  <si>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</si>
  <si>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</si>
  <si>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</si>
  <si>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</si>
  <si>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</si>
  <si>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</si>
  <si>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</si>
  <si>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</si>
  <si>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</si>
  <si>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</si>
  <si>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</si>
  <si>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</si>
  <si>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</si>
  <si>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</si>
  <si>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</si>
  <si>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</si>
  <si>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</si>
  <si>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</si>
  <si>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</si>
  <si>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</si>
  <si>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</si>
  <si>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</si>
  <si>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</si>
  <si>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</si>
  <si>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</si>
  <si>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</si>
  <si>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</si>
  <si>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</si>
  <si>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</si>
  <si>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</si>
  <si>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</si>
  <si>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</si>
  <si>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</si>
  <si>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</si>
  <si>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</si>
  <si>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</si>
  <si>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</si>
  <si>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</si>
  <si>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</si>
  <si>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</si>
  <si>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</si>
  <si>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</si>
  <si>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</si>
  <si>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</si>
  <si>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</si>
  <si>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</si>
  <si>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</si>
  <si>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</si>
  <si>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</si>
  <si>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</si>
  <si>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</si>
  <si>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</si>
  <si>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</si>
  <si>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</si>
  <si>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</si>
  <si>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</si>
  <si>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</si>
  <si>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</si>
  <si>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</si>
  <si>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</si>
  <si>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</si>
  <si>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</si>
  <si>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</si>
  <si>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</si>
  <si>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</si>
  <si>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</si>
  <si>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</si>
  <si>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</si>
  <si>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</si>
  <si>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</si>
  <si>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</si>
  <si>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</si>
  <si>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</si>
  <si>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</si>
  <si>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</si>
  <si>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</si>
  <si>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</si>
  <si>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</si>
  <si>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</si>
  <si>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</si>
  <si>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</si>
  <si>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</si>
  <si>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</si>
  <si>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</si>
  <si>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</si>
  <si>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</si>
  <si>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</si>
  <si>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</si>
  <si>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</si>
  <si>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</si>
  <si>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</si>
  <si>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</si>
  <si>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</si>
  <si>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</si>
  <si>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</si>
  <si>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</si>
  <si>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</si>
  <si>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</si>
  <si>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</si>
  <si>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</si>
  <si>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</si>
  <si>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</si>
  <si>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</si>
  <si>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</si>
  <si>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</si>
  <si>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</si>
  <si>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</si>
  <si>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</si>
  <si>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</si>
  <si>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</si>
  <si>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</si>
  <si>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</si>
  <si>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</si>
  <si>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</si>
  <si>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</si>
  <si>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</si>
  <si>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</si>
  <si>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</si>
  <si>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</si>
  <si>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</si>
  <si>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</si>
  <si>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</si>
  <si>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</si>
  <si>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</si>
  <si>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</si>
  <si>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</si>
  <si>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</si>
  <si>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</si>
  <si>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</si>
  <si>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</si>
  <si>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</si>
  <si>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</si>
  <si>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</si>
  <si>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</si>
  <si>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</si>
  <si>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</si>
  <si>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</si>
  <si>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</si>
  <si>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</si>
  <si>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</si>
  <si>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</si>
  <si>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</si>
  <si>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</si>
  <si>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</si>
  <si>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</si>
  <si>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</si>
  <si>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</si>
  <si>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</si>
  <si>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</si>
  <si>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</si>
  <si>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</si>
  <si>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</si>
  <si>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</si>
  <si>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</si>
  <si>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</si>
  <si>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</si>
  <si>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</si>
  <si>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</si>
  <si>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</si>
  <si>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</si>
  <si>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</si>
  <si>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</si>
  <si>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</si>
  <si>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</si>
  <si>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</si>
  <si>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</si>
  <si>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</si>
  <si>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</si>
  <si>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</si>
  <si>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</si>
  <si>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</si>
  <si>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</si>
  <si>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</si>
  <si>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</si>
  <si>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</si>
  <si>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</si>
  <si>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</si>
  <si>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</si>
  <si>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</si>
  <si>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</si>
  <si>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</si>
  <si>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</si>
  <si>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</si>
  <si>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</si>
  <si>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</si>
  <si>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</si>
  <si>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</si>
  <si>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</si>
  <si>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</si>
  <si>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</si>
  <si>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</si>
  <si>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</si>
  <si>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</si>
  <si>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</si>
  <si>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</si>
  <si>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</si>
  <si>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</si>
  <si>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</si>
  <si>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</si>
  <si>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</si>
  <si>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</si>
  <si>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</si>
  <si>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</si>
  <si>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</si>
  <si>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</si>
  <si>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</si>
  <si>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</si>
  <si>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</si>
  <si>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</si>
  <si>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</si>
  <si>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</si>
  <si>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</si>
  <si>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</si>
  <si>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</si>
  <si>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</si>
  <si>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</si>
  <si>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</si>
  <si>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</si>
  <si>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</si>
  <si>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</si>
  <si>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</si>
  <si>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</si>
  <si>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</si>
  <si>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</si>
  <si>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</si>
  <si>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</si>
  <si>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</si>
  <si>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</si>
  <si>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</si>
  <si>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</si>
  <si>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</si>
  <si>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</si>
  <si>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</si>
  <si>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</si>
  <si>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</si>
  <si>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</si>
  <si>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</si>
  <si>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</si>
  <si>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</si>
  <si>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</si>
  <si>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</si>
  <si>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</si>
  <si>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</si>
  <si>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</si>
  <si>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</si>
  <si>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</si>
  <si>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</si>
  <si>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</si>
  <si>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</si>
  <si>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</si>
  <si>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</si>
  <si>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</si>
  <si>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</si>
  <si>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</si>
  <si>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</si>
  <si>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</si>
  <si>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</si>
  <si>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</si>
  <si>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</si>
  <si>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</si>
  <si>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</si>
  <si>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</si>
  <si>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</si>
  <si>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</si>
  <si>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</si>
  <si>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</si>
  <si>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</si>
  <si>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</si>
  <si>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</si>
  <si>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</si>
  <si>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</si>
  <si>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</si>
  <si>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</si>
  <si>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</si>
  <si>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</si>
  <si>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</si>
  <si>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</si>
  <si>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</si>
  <si>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</si>
  <si>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</si>
  <si>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</si>
  <si>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</si>
  <si>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</si>
  <si>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</si>
  <si>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</si>
  <si>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</si>
  <si>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</si>
  <si>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</si>
  <si>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</si>
  <si>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</si>
  <si>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</si>
  <si>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</si>
  <si>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</si>
  <si>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</si>
  <si>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</si>
  <si>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</si>
  <si>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</si>
  <si>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</si>
  <si>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</si>
  <si>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</si>
  <si>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</si>
  <si>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</si>
  <si>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</si>
  <si>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</si>
  <si>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</si>
  <si>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</si>
  <si>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</si>
  <si>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</si>
  <si>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</si>
  <si>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</si>
  <si>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</si>
  <si>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</si>
  <si>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</si>
  <si>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</si>
  <si>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</si>
  <si>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</si>
  <si>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</si>
  <si>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</si>
  <si>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</si>
  <si>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</si>
  <si>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</si>
  <si>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</si>
  <si>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</si>
  <si>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</si>
  <si>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</si>
  <si>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</si>
  <si>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</si>
  <si>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</si>
  <si>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</si>
  <si>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</si>
  <si>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</si>
  <si>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</si>
  <si>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</si>
  <si>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</si>
  <si>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</si>
  <si>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</si>
  <si>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</si>
  <si>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</si>
  <si>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</si>
  <si>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</si>
  <si>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</si>
  <si>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</si>
  <si>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</si>
  <si>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</si>
  <si>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</si>
  <si>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</si>
  <si>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</si>
  <si>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</si>
  <si>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</si>
  <si>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</si>
  <si>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</si>
  <si>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</si>
  <si>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</si>
  <si>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</si>
  <si>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</si>
  <si>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</si>
  <si>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</si>
  <si>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</si>
  <si>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</si>
  <si>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</si>
  <si>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</si>
  <si>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</si>
  <si>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</si>
  <si>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</si>
  <si>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</si>
  <si>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</si>
  <si>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</si>
  <si>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A</t>
  </si>
  <si>
    <t>アジレント・テクノロジー</t>
  </si>
  <si>
    <t>AA</t>
  </si>
  <si>
    <t>アルコア</t>
  </si>
  <si>
    <t>AAL</t>
  </si>
  <si>
    <t>アメリカン・エアーラインズ・グループ</t>
  </si>
  <si>
    <t>AAN</t>
  </si>
  <si>
    <t>アーロンズ</t>
  </si>
  <si>
    <t>AAOI</t>
  </si>
  <si>
    <t>アプライド・オプトエレクトロニクス</t>
  </si>
  <si>
    <t>AAON</t>
  </si>
  <si>
    <t>AAP</t>
  </si>
  <si>
    <t>アドバンス・オート・パーツ</t>
  </si>
  <si>
    <t>AAPL</t>
  </si>
  <si>
    <t>アップル</t>
  </si>
  <si>
    <t>AAWW</t>
  </si>
  <si>
    <t>アトラス・エア・ワールドワイド・ホールディングス</t>
  </si>
  <si>
    <t>AAXN</t>
  </si>
  <si>
    <t>アクソン・エンタープライズ</t>
  </si>
  <si>
    <t>ABB</t>
  </si>
  <si>
    <t>ＡＢＢ</t>
  </si>
  <si>
    <t>ABBV</t>
  </si>
  <si>
    <t>アッヴィ</t>
  </si>
  <si>
    <t>ABC</t>
  </si>
  <si>
    <t>アメリソース・バーゲン</t>
  </si>
  <si>
    <t>ABCB</t>
  </si>
  <si>
    <t>アメリス・バンコープ</t>
  </si>
  <si>
    <t>ABEV</t>
  </si>
  <si>
    <t>アンベブ</t>
  </si>
  <si>
    <t>ABG</t>
  </si>
  <si>
    <t>アズベリー・オートモーティブ・グループ</t>
  </si>
  <si>
    <t>ABM</t>
  </si>
  <si>
    <t>ABMインダストリーズ</t>
  </si>
  <si>
    <t>ABMD</t>
  </si>
  <si>
    <t>アビオメッド</t>
  </si>
  <si>
    <t>ABT</t>
  </si>
  <si>
    <t>アボットラボラトリーズ</t>
  </si>
  <si>
    <t>ABTX</t>
  </si>
  <si>
    <t>アレジアンス・バンクシェアーズ</t>
  </si>
  <si>
    <t>ACA</t>
  </si>
  <si>
    <t>アルコサ</t>
  </si>
  <si>
    <t>ACAD</t>
  </si>
  <si>
    <t>アカディア・ファーマシューティカルズ</t>
  </si>
  <si>
    <t>ACB</t>
  </si>
  <si>
    <t>オーロラ・カンナビス</t>
  </si>
  <si>
    <t>ACCO</t>
  </si>
  <si>
    <t>エッコー・ブランズ</t>
  </si>
  <si>
    <t>ACEL</t>
  </si>
  <si>
    <t>アクセル・エンターテインメント</t>
  </si>
  <si>
    <t>ACGL</t>
  </si>
  <si>
    <t>アーチ・キャピタル・グループ</t>
  </si>
  <si>
    <t>ACHC</t>
  </si>
  <si>
    <t>アカディア・ヘルスケア</t>
  </si>
  <si>
    <t>ACIA</t>
  </si>
  <si>
    <t>アカシア・コミュニケーションズ</t>
  </si>
  <si>
    <t>ACIW</t>
  </si>
  <si>
    <t>ＡＣＩワールドワイド</t>
  </si>
  <si>
    <t>ACLS</t>
  </si>
  <si>
    <t>アクセリス・テクノロジーズ</t>
  </si>
  <si>
    <t>ACM</t>
  </si>
  <si>
    <t>エイコム</t>
  </si>
  <si>
    <t>ACN</t>
  </si>
  <si>
    <t>アクセンチュア</t>
  </si>
  <si>
    <t>ACOR</t>
  </si>
  <si>
    <t>アコルダ・セラピューティクス</t>
  </si>
  <si>
    <t>ACTG</t>
  </si>
  <si>
    <t>アカシア・リサーチ</t>
  </si>
  <si>
    <t>ACWI</t>
  </si>
  <si>
    <t>iシェアーズ MSCI ACWI ETF</t>
  </si>
  <si>
    <t>ADBE</t>
  </si>
  <si>
    <t>アドビ</t>
  </si>
  <si>
    <t>ADES</t>
  </si>
  <si>
    <t>アドバンスト・エミッションズ・ソリューションズ</t>
  </si>
  <si>
    <t>ADI</t>
  </si>
  <si>
    <t>アナログ・デバイセズ</t>
  </si>
  <si>
    <t>ADM</t>
  </si>
  <si>
    <t>アーチャー・ダニエルズ・ミッドランド</t>
  </si>
  <si>
    <t>ADMA</t>
  </si>
  <si>
    <t>ADMAバイオロジックス</t>
  </si>
  <si>
    <t>ADMS</t>
  </si>
  <si>
    <t>アダマス・ファーマシューティカルズ</t>
  </si>
  <si>
    <t>ADNT</t>
  </si>
  <si>
    <t>アディエント</t>
  </si>
  <si>
    <t>ADP</t>
  </si>
  <si>
    <t>オートマチック・データ・プロセッシング (ADP)</t>
  </si>
  <si>
    <t>ADPT</t>
  </si>
  <si>
    <t>アダプティブ・バイオテクノロジーズ</t>
  </si>
  <si>
    <t>ADS</t>
  </si>
  <si>
    <t>アライアンス・データ・システムズ</t>
  </si>
  <si>
    <t>ADSK</t>
  </si>
  <si>
    <t>オートデスク</t>
  </si>
  <si>
    <t>ADSW</t>
  </si>
  <si>
    <t>アドバンスト・ディスポーザル・サービシズ</t>
  </si>
  <si>
    <t>ADT</t>
  </si>
  <si>
    <t>ADTN</t>
  </si>
  <si>
    <t>アドトラン</t>
  </si>
  <si>
    <t>ADUS</t>
  </si>
  <si>
    <t>アダス・ホームケア</t>
  </si>
  <si>
    <t>ADVM</t>
  </si>
  <si>
    <t>アドベラム・バイオテクノロジーズ</t>
  </si>
  <si>
    <t>AEE</t>
  </si>
  <si>
    <t>アメレン</t>
  </si>
  <si>
    <t>AEG</t>
  </si>
  <si>
    <t>エイゴン</t>
  </si>
  <si>
    <t>AEGN</t>
  </si>
  <si>
    <t>エイジオン</t>
  </si>
  <si>
    <t>AEIS</t>
  </si>
  <si>
    <t>アドバンストエナジーインダストリーズ</t>
  </si>
  <si>
    <t>AEL</t>
  </si>
  <si>
    <t>アメリカン・エクイティ・インベストメント・ライフ・ホールディング</t>
  </si>
  <si>
    <t>AEM</t>
  </si>
  <si>
    <t>アグニコ・イーグル・マインズ</t>
  </si>
  <si>
    <t>AEO</t>
  </si>
  <si>
    <t>アメリカン・イーグル・アウトフィッターズ</t>
  </si>
  <si>
    <t>AEP</t>
  </si>
  <si>
    <t>アメリカン・エレクトリック・パワー</t>
  </si>
  <si>
    <t>AER</t>
  </si>
  <si>
    <t>エアキャップ・ホールディングス</t>
  </si>
  <si>
    <t>AERI</t>
  </si>
  <si>
    <t>アエリー・ファーマシューティカルズ</t>
  </si>
  <si>
    <t>AES</t>
  </si>
  <si>
    <t>ＡＥＳ</t>
  </si>
  <si>
    <t>AET</t>
  </si>
  <si>
    <t>AFG</t>
  </si>
  <si>
    <t>アメリカン・ファイナンシャル・グループ</t>
  </si>
  <si>
    <t>AFI</t>
  </si>
  <si>
    <t>アームストロング・フローリング</t>
  </si>
  <si>
    <t>AFK</t>
  </si>
  <si>
    <t>ヴァンエック・ベクトル・アフリカ・インデックスETF</t>
  </si>
  <si>
    <t>AFL</t>
  </si>
  <si>
    <t>アフラック</t>
  </si>
  <si>
    <t>AFSI</t>
  </si>
  <si>
    <t>AFYA</t>
  </si>
  <si>
    <t>アフヤ</t>
  </si>
  <si>
    <t>AG</t>
  </si>
  <si>
    <t>ファースト・マジェスティック・シルバー</t>
  </si>
  <si>
    <t>AGCO</t>
  </si>
  <si>
    <t>アグコ</t>
  </si>
  <si>
    <t>AGG</t>
  </si>
  <si>
    <t>iシェアーズ コア米国総合債券ETF</t>
  </si>
  <si>
    <t>AGGY</t>
  </si>
  <si>
    <t>ウィズダムツリー 米国債券ファンド（利回り強化型）</t>
  </si>
  <si>
    <t>AGI</t>
  </si>
  <si>
    <t>アラモス・ゴールド</t>
  </si>
  <si>
    <t>AGIO</t>
  </si>
  <si>
    <t>アジオス・ファーマシューティカルズ</t>
  </si>
  <si>
    <t>AGN</t>
  </si>
  <si>
    <t>アラガン</t>
  </si>
  <si>
    <t>AGO</t>
  </si>
  <si>
    <t>アシュアード･ギャランティー</t>
  </si>
  <si>
    <t>AGR</t>
  </si>
  <si>
    <t>アヴァングリッド</t>
  </si>
  <si>
    <t>AGS</t>
  </si>
  <si>
    <t>プレイAGS</t>
  </si>
  <si>
    <t>AGTC</t>
  </si>
  <si>
    <t>アプライド・ジェネティック・テクノロジーズ</t>
  </si>
  <si>
    <t>AGX</t>
  </si>
  <si>
    <t>アルガン</t>
  </si>
  <si>
    <t>AGYS</t>
  </si>
  <si>
    <t>アジリシス</t>
  </si>
  <si>
    <t>AHCO</t>
  </si>
  <si>
    <t>アダプトヘルス</t>
  </si>
  <si>
    <t>AIG</t>
  </si>
  <si>
    <t>ＡＩＧ</t>
  </si>
  <si>
    <t>AIMC</t>
  </si>
  <si>
    <t>アルトラ・インダストリアル・モーション</t>
  </si>
  <si>
    <t>AIMT</t>
  </si>
  <si>
    <t>エイミューン・セラピューティクス</t>
  </si>
  <si>
    <t>AIN</t>
  </si>
  <si>
    <t>アルバニー・インターナショナル</t>
  </si>
  <si>
    <t>AIR</t>
  </si>
  <si>
    <t>AAR</t>
  </si>
  <si>
    <t>AIRG</t>
  </si>
  <si>
    <t>エアゲイン</t>
  </si>
  <si>
    <t>AIT</t>
  </si>
  <si>
    <t>アプライド・インダストリアル・テクノロジーズ</t>
  </si>
  <si>
    <t>AIZ</t>
  </si>
  <si>
    <t>アシュラント</t>
  </si>
  <si>
    <t>AJG</t>
  </si>
  <si>
    <t>アーサーＪ．ギャラガー</t>
  </si>
  <si>
    <t>AJRD</t>
  </si>
  <si>
    <t>エアロジェット・ロケットダイン・ホールディングス</t>
  </si>
  <si>
    <t>AKAM</t>
  </si>
  <si>
    <t>アカマイ・テクノロジーズ</t>
  </si>
  <si>
    <t>AKBA</t>
  </si>
  <si>
    <t>アケビア・セラピューティクス</t>
  </si>
  <si>
    <t>AKCA</t>
  </si>
  <si>
    <t>アクシア・セラピューティクス</t>
  </si>
  <si>
    <t>AKRO</t>
  </si>
  <si>
    <t>アケロ･セラピューティクス</t>
  </si>
  <si>
    <t>AKRX</t>
  </si>
  <si>
    <t>エイコーン</t>
  </si>
  <si>
    <t>AL</t>
  </si>
  <si>
    <t>エア・リース・コーポレーション</t>
  </si>
  <si>
    <t>ALB</t>
  </si>
  <si>
    <t>アルべマール</t>
  </si>
  <si>
    <t>ALC</t>
  </si>
  <si>
    <t>アルコン</t>
  </si>
  <si>
    <t>ALDX</t>
  </si>
  <si>
    <t>アルデイラ・セラピューティクス</t>
  </si>
  <si>
    <t>ALE</t>
  </si>
  <si>
    <t>アレッテ</t>
  </si>
  <si>
    <t>ALEC</t>
  </si>
  <si>
    <t>アレクター</t>
  </si>
  <si>
    <t>ALG</t>
  </si>
  <si>
    <t>アラモ・グループ</t>
  </si>
  <si>
    <t>ALGN</t>
  </si>
  <si>
    <t>アライン・テクノロジー</t>
  </si>
  <si>
    <t>ALGT</t>
  </si>
  <si>
    <t>アレジアント・トラベル</t>
  </si>
  <si>
    <t>ALK</t>
  </si>
  <si>
    <t>アラスカ・エア・グループ</t>
  </si>
  <si>
    <t>ALKS</t>
  </si>
  <si>
    <t>アルカームス</t>
  </si>
  <si>
    <t>ALL</t>
  </si>
  <si>
    <t>オールステート</t>
  </si>
  <si>
    <t>ALLE</t>
  </si>
  <si>
    <t>アレジオン</t>
  </si>
  <si>
    <t>ALLK</t>
  </si>
  <si>
    <t>アラコス</t>
  </si>
  <si>
    <t>ALLO</t>
  </si>
  <si>
    <t>アロジーン・セラピューティクス</t>
  </si>
  <si>
    <t>ALLY</t>
  </si>
  <si>
    <t>アライ・ファイナンシャル</t>
  </si>
  <si>
    <t>ALNY</t>
  </si>
  <si>
    <t>アルナイラム・ファーマシューティカルズ</t>
  </si>
  <si>
    <t>ALRM</t>
  </si>
  <si>
    <t>アラーム・ドットコム・ホールディングス</t>
  </si>
  <si>
    <t>ALSN</t>
  </si>
  <si>
    <t>アリソン・トランスミッション・ホールディングス</t>
  </si>
  <si>
    <t>ALTR</t>
  </si>
  <si>
    <t>アルテア・エンジニアリング</t>
  </si>
  <si>
    <t>ALTY</t>
  </si>
  <si>
    <t>グローバルX スーパーディビィデンド・オルタナティブズ ETF</t>
  </si>
  <si>
    <t>ALV</t>
  </si>
  <si>
    <t>オートリブ</t>
  </si>
  <si>
    <t>ALXN</t>
  </si>
  <si>
    <t>アレクション・ファーマシューティカルズ</t>
  </si>
  <si>
    <t>AM</t>
  </si>
  <si>
    <t>アンテロ・ミッドストリーム</t>
  </si>
  <si>
    <t>AMAG</t>
  </si>
  <si>
    <t>AMAGファーマシューティカルズ</t>
  </si>
  <si>
    <t>AMAL</t>
  </si>
  <si>
    <t>アマルガメイテッド・バンク</t>
  </si>
  <si>
    <t>AMAT</t>
  </si>
  <si>
    <t>アプライド　マテリアルズ</t>
  </si>
  <si>
    <t>AMBA</t>
  </si>
  <si>
    <t>アンバレラ</t>
  </si>
  <si>
    <t>AMBC</t>
  </si>
  <si>
    <t>アンバック・フィナンシャル・グループ</t>
  </si>
  <si>
    <t>AMC</t>
  </si>
  <si>
    <t>AMCエンターテインメント・ホールディングス</t>
  </si>
  <si>
    <t>AMCR</t>
  </si>
  <si>
    <t>アムコア</t>
  </si>
  <si>
    <t>AMCX</t>
  </si>
  <si>
    <t>AMCネットワークス</t>
  </si>
  <si>
    <t>AMD</t>
  </si>
  <si>
    <t>アドバンスト・マイクロ・デバイス(AMD)</t>
  </si>
  <si>
    <t>AME</t>
  </si>
  <si>
    <t>アメテック</t>
  </si>
  <si>
    <t>AMED</t>
  </si>
  <si>
    <t>アメディシス</t>
  </si>
  <si>
    <t>AMEH</t>
  </si>
  <si>
    <t>アポロ・メディカル・ホールディングス</t>
  </si>
  <si>
    <t>AMG</t>
  </si>
  <si>
    <t>アフィリエーテッド・マネジャーズ・グループ</t>
  </si>
  <si>
    <t>AMGN</t>
  </si>
  <si>
    <t>アムジェン</t>
  </si>
  <si>
    <t>AMK</t>
  </si>
  <si>
    <t>アセットマーク・ファイナンシャル・ホールディングス</t>
  </si>
  <si>
    <t>AMKR</t>
  </si>
  <si>
    <t>アムコー・テクノロジー</t>
  </si>
  <si>
    <t>AMN</t>
  </si>
  <si>
    <t>AMNヘルスケア・サービシズ</t>
  </si>
  <si>
    <t>AMP</t>
  </si>
  <si>
    <t>アメリプライズ・ファイナンシャル</t>
  </si>
  <si>
    <t>AMPH</t>
  </si>
  <si>
    <t>アンファスター・ファーマシューティカルズ</t>
  </si>
  <si>
    <t>AMRC</t>
  </si>
  <si>
    <t>アメレスコ</t>
  </si>
  <si>
    <t>AMRN</t>
  </si>
  <si>
    <t>アマリン</t>
  </si>
  <si>
    <t>AMRX</t>
  </si>
  <si>
    <t>アムニール・ファーマシューティカルズ</t>
  </si>
  <si>
    <t>AMSC</t>
  </si>
  <si>
    <t>アメリカン・スーパーコンダクター</t>
  </si>
  <si>
    <t>AMSF</t>
  </si>
  <si>
    <t>アメリセーフ</t>
  </si>
  <si>
    <t>AMSWA</t>
  </si>
  <si>
    <t>アメリカン・ソフトウエア</t>
  </si>
  <si>
    <t>AMTD</t>
  </si>
  <si>
    <t>ＴＤアメリトレード・ホールディング</t>
  </si>
  <si>
    <t>AMWD</t>
  </si>
  <si>
    <t>アメリカン・ウッドマーク</t>
  </si>
  <si>
    <t>AMX</t>
  </si>
  <si>
    <t>アメリカ・モービル（ＡＤＲ　Ｓｒ．Ｌ）</t>
  </si>
  <si>
    <t>AMZN</t>
  </si>
  <si>
    <t>アマゾン・ドット・コム</t>
  </si>
  <si>
    <t>AN</t>
  </si>
  <si>
    <t>オートネーション</t>
  </si>
  <si>
    <t>ANAB</t>
  </si>
  <si>
    <t>アナプティスバイオ</t>
  </si>
  <si>
    <t>ANDE</t>
  </si>
  <si>
    <t>アンダーソンズ</t>
  </si>
  <si>
    <t>ANDV</t>
  </si>
  <si>
    <t>ANET</t>
  </si>
  <si>
    <t>アリスタ・ネットワークス</t>
  </si>
  <si>
    <t>ANF</t>
  </si>
  <si>
    <t>アバークロンビー・アンド・　フィッチ</t>
  </si>
  <si>
    <t>ANGI</t>
  </si>
  <si>
    <t>アンジー・ホームサービス</t>
  </si>
  <si>
    <t>ANGO</t>
  </si>
  <si>
    <t>アンジオダイナミクス</t>
  </si>
  <si>
    <t>ANIK</t>
  </si>
  <si>
    <t>アニカ・セラピューティクス</t>
  </si>
  <si>
    <t>ANIP</t>
  </si>
  <si>
    <t>ANIファーマシューティカルズ</t>
  </si>
  <si>
    <t>ANSS</t>
  </si>
  <si>
    <t>アンシス</t>
  </si>
  <si>
    <t>ANTM</t>
  </si>
  <si>
    <t>アンセム</t>
  </si>
  <si>
    <t>AOBC</t>
  </si>
  <si>
    <t>アメリカン・アウトドア・ブランズ</t>
  </si>
  <si>
    <t>AON</t>
  </si>
  <si>
    <t>エーオン</t>
  </si>
  <si>
    <t>AOS</t>
  </si>
  <si>
    <t>Ａ．Ｏ．スミス</t>
  </si>
  <si>
    <t>APA</t>
  </si>
  <si>
    <t>アパッチ</t>
  </si>
  <si>
    <t>APAM</t>
  </si>
  <si>
    <t>アーチザン・パートナーズ・アセットマネジメント</t>
  </si>
  <si>
    <t>APD</t>
  </si>
  <si>
    <t>エアープロダクツ・アンド・ケミカルズ</t>
  </si>
  <si>
    <t>APEI</t>
  </si>
  <si>
    <t>アメリカン・パブリック・エデュケーション</t>
  </si>
  <si>
    <t>APH</t>
  </si>
  <si>
    <t>アンフェノール</t>
  </si>
  <si>
    <t>APHA</t>
  </si>
  <si>
    <t>アフリア</t>
  </si>
  <si>
    <t>APLS</t>
  </si>
  <si>
    <t>アペリス・ファーマシューティカルズ</t>
  </si>
  <si>
    <t>APLT</t>
  </si>
  <si>
    <t>アプライド・セラピューテクス</t>
  </si>
  <si>
    <t>APOG</t>
  </si>
  <si>
    <t>アポジー・エンタープライジズ</t>
  </si>
  <si>
    <t>APPF</t>
  </si>
  <si>
    <t>アップフォリオ</t>
  </si>
  <si>
    <t>APPN</t>
  </si>
  <si>
    <t>アピアン・コーポレーション</t>
  </si>
  <si>
    <t>APPS</t>
  </si>
  <si>
    <t>デジタル・タービン</t>
  </si>
  <si>
    <t>APRE</t>
  </si>
  <si>
    <t>アプレア・セラピューティクス</t>
  </si>
  <si>
    <t>APRN</t>
  </si>
  <si>
    <t>ブルーエプロン</t>
  </si>
  <si>
    <t>APTV</t>
  </si>
  <si>
    <t>アプティブ　PLC</t>
  </si>
  <si>
    <t>APY</t>
  </si>
  <si>
    <t>アパジー・コーポレーション</t>
  </si>
  <si>
    <t>AQN</t>
  </si>
  <si>
    <t>アルゴンキン・パワー・アンド・ユーティリティーズ</t>
  </si>
  <si>
    <t>AQUA</t>
  </si>
  <si>
    <t>エヴォクア・ウォーター・テクノロジーズ</t>
  </si>
  <si>
    <t>ARAV</t>
  </si>
  <si>
    <t>アラバイブ</t>
  </si>
  <si>
    <t>ARAY</t>
  </si>
  <si>
    <t>アキュレイ</t>
  </si>
  <si>
    <t>ARCB</t>
  </si>
  <si>
    <t>アークベスト</t>
  </si>
  <si>
    <t>ARCC</t>
  </si>
  <si>
    <t>エイリス・キャピタル</t>
  </si>
  <si>
    <t>ARCH</t>
  </si>
  <si>
    <t>アーチ・コール</t>
  </si>
  <si>
    <t>ARCO</t>
  </si>
  <si>
    <t>アルコス・ドラドス</t>
  </si>
  <si>
    <t>ARCT</t>
  </si>
  <si>
    <t>アークトゥルス・セラピューティクス・ホールディングス</t>
  </si>
  <si>
    <t>ARD</t>
  </si>
  <si>
    <t>アルダー・グループ</t>
  </si>
  <si>
    <t>ARDX</t>
  </si>
  <si>
    <t>アーデリックス</t>
  </si>
  <si>
    <t>ARES</t>
  </si>
  <si>
    <t>アレス・マネジメント</t>
  </si>
  <si>
    <t>ARGO</t>
  </si>
  <si>
    <t>アルゴ・グループ・インターナショナル・ホールディングス</t>
  </si>
  <si>
    <t>ARGX</t>
  </si>
  <si>
    <t>アルジェンX</t>
  </si>
  <si>
    <t>ARLO</t>
  </si>
  <si>
    <t>アーロ・テクノロジーズ</t>
  </si>
  <si>
    <t>ARMK</t>
  </si>
  <si>
    <t>アラマーク</t>
  </si>
  <si>
    <t>ARNA</t>
  </si>
  <si>
    <t>アリーナ・ファーマシューティカルズ</t>
  </si>
  <si>
    <t>ARNC</t>
  </si>
  <si>
    <t>AROC</t>
  </si>
  <si>
    <t>アーチロック</t>
  </si>
  <si>
    <t>ARQT</t>
  </si>
  <si>
    <t>アークティス・バイオセラピューティクス</t>
  </si>
  <si>
    <t>ARRS</t>
  </si>
  <si>
    <t>ARVN</t>
  </si>
  <si>
    <t>アルビナス</t>
  </si>
  <si>
    <t>ARW</t>
  </si>
  <si>
    <t>アロー・エレクトロニクス</t>
  </si>
  <si>
    <t>ARWR</t>
  </si>
  <si>
    <t>アローヘッド・ファーマシューティカルズ</t>
  </si>
  <si>
    <t>ASB</t>
  </si>
  <si>
    <t>アソシエーテッド・バンコープ</t>
  </si>
  <si>
    <t>ASGN</t>
  </si>
  <si>
    <t>ASH</t>
  </si>
  <si>
    <t>アシュランド</t>
  </si>
  <si>
    <t>ASIX</t>
  </si>
  <si>
    <t>アドバンシックス</t>
  </si>
  <si>
    <t>ASMB</t>
  </si>
  <si>
    <t>アセンブリー・バイオサイエンシズ</t>
  </si>
  <si>
    <t>ASML</t>
  </si>
  <si>
    <t>ASMLホールディング</t>
  </si>
  <si>
    <t>ASNA</t>
  </si>
  <si>
    <t>アシナ・リテール・グループ</t>
  </si>
  <si>
    <t>ASPS</t>
  </si>
  <si>
    <t>アルティソース・ポートフォリオ・ソリューションズ</t>
  </si>
  <si>
    <t>ASPU</t>
  </si>
  <si>
    <t>アスペン・グループ</t>
  </si>
  <si>
    <t>ASTE</t>
  </si>
  <si>
    <t>アステック・インダストリーズ</t>
  </si>
  <si>
    <t>ASV</t>
  </si>
  <si>
    <t>ATEC</t>
  </si>
  <si>
    <t>アルファテック・ホールディングス</t>
  </si>
  <si>
    <t>ATEN</t>
  </si>
  <si>
    <t>A10ネットワークス</t>
  </si>
  <si>
    <t>ATEX</t>
  </si>
  <si>
    <t>アンテリックス</t>
  </si>
  <si>
    <t>ATGE</t>
  </si>
  <si>
    <t>アドタレム・グローバル・エデュケーション</t>
  </si>
  <si>
    <t>ATH</t>
  </si>
  <si>
    <t>アテネ・ホールディング</t>
  </si>
  <si>
    <t>ATHM</t>
  </si>
  <si>
    <t>オートホーム</t>
  </si>
  <si>
    <t>ATHN</t>
  </si>
  <si>
    <t>ATI</t>
  </si>
  <si>
    <t>アレゲニー・テクノロジーズ</t>
  </si>
  <si>
    <t>ATKR</t>
  </si>
  <si>
    <t>アトコア・インターナショナル・グループ</t>
  </si>
  <si>
    <t>ATNX</t>
  </si>
  <si>
    <t>アテネックス</t>
  </si>
  <si>
    <t>ATO</t>
  </si>
  <si>
    <t>アトモス・エナジー</t>
  </si>
  <si>
    <t>ATR</t>
  </si>
  <si>
    <t>アプターグループ</t>
  </si>
  <si>
    <t>ATRA</t>
  </si>
  <si>
    <t>アタラ・バイオセラピューティクス</t>
  </si>
  <si>
    <t>ATRC</t>
  </si>
  <si>
    <t>アトリキュア</t>
  </si>
  <si>
    <t>ATRO</t>
  </si>
  <si>
    <t>アストロニクス</t>
  </si>
  <si>
    <t>ATRS</t>
  </si>
  <si>
    <t>アンタレス　・ファーマ</t>
  </si>
  <si>
    <t>ATSG</t>
  </si>
  <si>
    <t>エア・トランスポート・サービシズ・グループ</t>
  </si>
  <si>
    <t>ATUS</t>
  </si>
  <si>
    <t>アルティスUSA</t>
  </si>
  <si>
    <t>ATV</t>
  </si>
  <si>
    <t>エイコーン・インターナショナル</t>
  </si>
  <si>
    <t>ATVI</t>
  </si>
  <si>
    <t>アクティビジョン・ブリザード</t>
  </si>
  <si>
    <t>AU</t>
  </si>
  <si>
    <t>アングロゴールド・アシャンティ</t>
  </si>
  <si>
    <t>AUB</t>
  </si>
  <si>
    <t>アトランティック・ユニオン・バンクシェアーズ</t>
  </si>
  <si>
    <t>AUPH</t>
  </si>
  <si>
    <t>オーリニア・ファーマシューティカルズ</t>
  </si>
  <si>
    <t>AUTL</t>
  </si>
  <si>
    <t>オートラス・セラピューティクス</t>
  </si>
  <si>
    <t>AUTO</t>
  </si>
  <si>
    <t>オートウェブ</t>
  </si>
  <si>
    <t>AUY</t>
  </si>
  <si>
    <t>ヤマナ・ゴールド</t>
  </si>
  <si>
    <t>AVAV</t>
  </si>
  <si>
    <t>エアロバイロメント</t>
  </si>
  <si>
    <t>AVD</t>
  </si>
  <si>
    <t>アメリカン・バンガード</t>
  </si>
  <si>
    <t>AVG</t>
  </si>
  <si>
    <t>AVGO</t>
  </si>
  <si>
    <t>ブロードコム</t>
  </si>
  <si>
    <t>AVID</t>
  </si>
  <si>
    <t>アビッドテクノロジー</t>
  </si>
  <si>
    <t>AVLR</t>
  </si>
  <si>
    <t>アバララ</t>
  </si>
  <si>
    <t>AVNS</t>
  </si>
  <si>
    <t>アバノス・メディカル</t>
  </si>
  <si>
    <t>AVRO</t>
  </si>
  <si>
    <t>AVROバイオ</t>
  </si>
  <si>
    <t>AVT</t>
  </si>
  <si>
    <t>アヴネット</t>
  </si>
  <si>
    <t>AVTR</t>
  </si>
  <si>
    <t>アバンター</t>
  </si>
  <si>
    <t>AVX</t>
  </si>
  <si>
    <t>AVY</t>
  </si>
  <si>
    <t>エイブリィ・デニソン</t>
  </si>
  <si>
    <t>AVYA</t>
  </si>
  <si>
    <t>アバイア・ホールディングス</t>
  </si>
  <si>
    <t>AWI</t>
  </si>
  <si>
    <t>アームストロング・ワールド・インダストリーズ</t>
  </si>
  <si>
    <t>AWK</t>
  </si>
  <si>
    <t>アメリカンウォーターワークス</t>
  </si>
  <si>
    <t>AWR</t>
  </si>
  <si>
    <t>アメリカン・ステーツ・ウォーター</t>
  </si>
  <si>
    <t>AX</t>
  </si>
  <si>
    <t>アクソス・ファイナンシャル</t>
  </si>
  <si>
    <t>AXDX</t>
  </si>
  <si>
    <t>アクセレレート・ダイアグノスティクス</t>
  </si>
  <si>
    <t>AXE</t>
  </si>
  <si>
    <t>アニクスター・インターナショナル</t>
  </si>
  <si>
    <t>AXGN</t>
  </si>
  <si>
    <t>アクソゲン</t>
  </si>
  <si>
    <t>AXL</t>
  </si>
  <si>
    <t>アメリカン・アクスル＆マニュファクチャリング・ホールテ</t>
  </si>
  <si>
    <t>AXNX</t>
  </si>
  <si>
    <t>アクソニクス・モデュレーション・テクノロジーズ</t>
  </si>
  <si>
    <t>AXP</t>
  </si>
  <si>
    <t>アメリカン・エキスプレス</t>
  </si>
  <si>
    <t>AXS</t>
  </si>
  <si>
    <t>アクシス・キャピタル・ホールディングス</t>
  </si>
  <si>
    <t>AXSM</t>
  </si>
  <si>
    <t>アクサム・セラピューティクス</t>
  </si>
  <si>
    <t>AXTA</t>
  </si>
  <si>
    <t>アクサルタ・コーティング・システムズ</t>
  </si>
  <si>
    <t>AXTI</t>
  </si>
  <si>
    <t>AXT</t>
  </si>
  <si>
    <t>AYI</t>
  </si>
  <si>
    <t>アキュイティー・ブランズ</t>
  </si>
  <si>
    <t>AYR</t>
  </si>
  <si>
    <t>AYX</t>
  </si>
  <si>
    <t>アルタリクス</t>
  </si>
  <si>
    <t>AZN</t>
  </si>
  <si>
    <t>アストラゼネカ</t>
  </si>
  <si>
    <t>AZO</t>
  </si>
  <si>
    <t>オートゾーン</t>
  </si>
  <si>
    <t>AZPN</t>
  </si>
  <si>
    <t>アスペンテクノロジーインク</t>
  </si>
  <si>
    <t>AZRE</t>
  </si>
  <si>
    <t>アジューレ・パワー・グローバル</t>
  </si>
  <si>
    <t>AZZ</t>
  </si>
  <si>
    <t>B</t>
  </si>
  <si>
    <t>バーンズ・グループ</t>
  </si>
  <si>
    <t>BA</t>
  </si>
  <si>
    <t>ボーイング</t>
  </si>
  <si>
    <t>BABA</t>
  </si>
  <si>
    <t>アリババ・グループ・ホールディング</t>
  </si>
  <si>
    <t>BABY</t>
  </si>
  <si>
    <t>BAC</t>
  </si>
  <si>
    <t>バンク・オブ・アメリカ</t>
  </si>
  <si>
    <t>BAH</t>
  </si>
  <si>
    <t>ブーズ・アレン・ハミルトン</t>
  </si>
  <si>
    <t>BAK</t>
  </si>
  <si>
    <t>ブラスケム</t>
  </si>
  <si>
    <t>BAL</t>
  </si>
  <si>
    <t>iPath シリーズB ブルームバーグ・コットン・サブ指数トータルリターンETN</t>
  </si>
  <si>
    <t>BAM</t>
  </si>
  <si>
    <t>ブルックフィールド・アセット・マネジメント</t>
  </si>
  <si>
    <t>BANC</t>
  </si>
  <si>
    <t>バンク・オブ・カリフォルニア</t>
  </si>
  <si>
    <t>BAND</t>
  </si>
  <si>
    <t>バンドウィドゥス</t>
  </si>
  <si>
    <t>BANR</t>
  </si>
  <si>
    <t>バナー</t>
  </si>
  <si>
    <t>BAP</t>
  </si>
  <si>
    <t>クレディコープ</t>
  </si>
  <si>
    <t>BAX</t>
  </si>
  <si>
    <t>バクスター　インターナショナル</t>
  </si>
  <si>
    <t>BB</t>
  </si>
  <si>
    <t>ブラックベリー</t>
  </si>
  <si>
    <t>BBBY</t>
  </si>
  <si>
    <t>ベッド・バス・アンド・ビヨンド</t>
  </si>
  <si>
    <t>BBD</t>
  </si>
  <si>
    <t>バンコ・ブラデスコ</t>
  </si>
  <si>
    <t>BBDC</t>
  </si>
  <si>
    <t>ベアリングスBDC</t>
  </si>
  <si>
    <t>BBH</t>
  </si>
  <si>
    <t>ヴァンエック・ベクトル・バイオテクETF</t>
  </si>
  <si>
    <t>BBIO</t>
  </si>
  <si>
    <t>ブリッジバイオ･ファーマ</t>
  </si>
  <si>
    <t>BBL</t>
  </si>
  <si>
    <t>BHPグループ</t>
  </si>
  <si>
    <t>BBVA</t>
  </si>
  <si>
    <t>バンコ・ビルバオ・ビスカヤ・アルヘンタリア</t>
  </si>
  <si>
    <t>BBW</t>
  </si>
  <si>
    <t>ビルド・ア・ベア・ワークショップ</t>
  </si>
  <si>
    <t>BBY</t>
  </si>
  <si>
    <t>ベスト・バイ</t>
  </si>
  <si>
    <t>BC</t>
  </si>
  <si>
    <t>ブランズウィック・コープ</t>
  </si>
  <si>
    <t>BCC</t>
  </si>
  <si>
    <t>ボイジー・カスケード</t>
  </si>
  <si>
    <t>BCE</t>
  </si>
  <si>
    <t>ＢＣＥ</t>
  </si>
  <si>
    <t>BCEI</t>
  </si>
  <si>
    <t>ボナンザ・クリーク・エナジー</t>
  </si>
  <si>
    <t>BCEL</t>
  </si>
  <si>
    <t>アトレカ</t>
  </si>
  <si>
    <t>BCLI</t>
  </si>
  <si>
    <t>ブレインストーム・セル・セラピューティクス</t>
  </si>
  <si>
    <t>BCM</t>
  </si>
  <si>
    <t>iPathピュア・ベータ・ブロード・コモディティETN</t>
  </si>
  <si>
    <t>BCO</t>
  </si>
  <si>
    <t>ブリンクス</t>
  </si>
  <si>
    <t>BCOV</t>
  </si>
  <si>
    <t>ブライトコーブ</t>
  </si>
  <si>
    <t>BCPC</t>
  </si>
  <si>
    <t>バルケム</t>
  </si>
  <si>
    <t>BCS</t>
  </si>
  <si>
    <t>バークレイズ</t>
  </si>
  <si>
    <t>BDC</t>
  </si>
  <si>
    <t>ベルデン</t>
  </si>
  <si>
    <t>BDSI</t>
  </si>
  <si>
    <t>バイオデリバリー・サイエンス・インターナショナル</t>
  </si>
  <si>
    <t>BDTX</t>
  </si>
  <si>
    <t>ブラック・ダイヤモンド・セラピューティクス</t>
  </si>
  <si>
    <t>BDX</t>
  </si>
  <si>
    <t>ベクトン・ディッキンソン</t>
  </si>
  <si>
    <t>BE</t>
  </si>
  <si>
    <t>ブルーム・エナジー</t>
  </si>
  <si>
    <t>BEAT</t>
  </si>
  <si>
    <t>バイオテレメトリ</t>
  </si>
  <si>
    <t>BECN</t>
  </si>
  <si>
    <t>ビーコン・ルーフィング・サプライ</t>
  </si>
  <si>
    <t>BEN</t>
  </si>
  <si>
    <t>フランクリン・リソーシズ</t>
  </si>
  <si>
    <t>BERY</t>
  </si>
  <si>
    <t>ベリー・グローバル・グループ</t>
  </si>
  <si>
    <t>BF.A</t>
  </si>
  <si>
    <t>ブラウン・フォーマン　クラスA</t>
  </si>
  <si>
    <t>BF.B</t>
  </si>
  <si>
    <t>ブラウン・フォーマン　クラスB</t>
  </si>
  <si>
    <t>BFAM</t>
  </si>
  <si>
    <t>ブライト・ホライズン・ファミリー・ソリューションズ</t>
  </si>
  <si>
    <t>BG</t>
  </si>
  <si>
    <t>ブンゲ</t>
  </si>
  <si>
    <t>BGCP</t>
  </si>
  <si>
    <t>BGCパートナーズ</t>
  </si>
  <si>
    <t>BGG</t>
  </si>
  <si>
    <t>ブリッグス・アンド・ストラットン</t>
  </si>
  <si>
    <t>BGNE</t>
  </si>
  <si>
    <t>ベイジーン</t>
  </si>
  <si>
    <t>BGS</t>
  </si>
  <si>
    <t>Ｂ＆Ｇフーズ</t>
  </si>
  <si>
    <t>BHC</t>
  </si>
  <si>
    <t>ボシュ・ヘルス・カンパニーズ</t>
  </si>
  <si>
    <t>BHE</t>
  </si>
  <si>
    <t>ベンチマーク・エレクトロニクス</t>
  </si>
  <si>
    <t>BHF</t>
  </si>
  <si>
    <t>ブライトハウス　ファイナンシャル</t>
  </si>
  <si>
    <t>BHLB</t>
  </si>
  <si>
    <t>バークシャー・ヒルズ・バンコープ</t>
  </si>
  <si>
    <t>BHP</t>
  </si>
  <si>
    <t>ＢＨＰビリトン</t>
  </si>
  <si>
    <t>BHVN</t>
  </si>
  <si>
    <t>バイオヘブン・ファーマシューティカル・ホールディング</t>
  </si>
  <si>
    <t>BID</t>
  </si>
  <si>
    <t>BIDU</t>
  </si>
  <si>
    <t>バイドゥ</t>
  </si>
  <si>
    <t>BIG</t>
  </si>
  <si>
    <t>ビッグ・ロッツ</t>
  </si>
  <si>
    <t>BIIB</t>
  </si>
  <si>
    <t>バイオジェン</t>
  </si>
  <si>
    <t>BILI</t>
  </si>
  <si>
    <t>ビリビリ</t>
  </si>
  <si>
    <t>BILL</t>
  </si>
  <si>
    <t>ビルコム・ホールディングス</t>
  </si>
  <si>
    <t>BIO</t>
  </si>
  <si>
    <t>バイオ・ラッド・ラボラトリーズ</t>
  </si>
  <si>
    <t>BITA</t>
  </si>
  <si>
    <t>ビットオート・ホールディングス</t>
  </si>
  <si>
    <t>BIV</t>
  </si>
  <si>
    <t>バンガード・米国中期債券ETF</t>
  </si>
  <si>
    <t>BIVV</t>
  </si>
  <si>
    <t>BJ</t>
  </si>
  <si>
    <t>BJsホールセール・クラブ・ホールディングス</t>
  </si>
  <si>
    <t>BJRI</t>
  </si>
  <si>
    <t>ビージェーズ・レストラン</t>
  </si>
  <si>
    <t>BK</t>
  </si>
  <si>
    <t>バンク・オブ・ニューヨーク・メロン</t>
  </si>
  <si>
    <t>BKD</t>
  </si>
  <si>
    <t>ブルックデール・シニア・リビング</t>
  </si>
  <si>
    <t>BKE</t>
  </si>
  <si>
    <t>バックル</t>
  </si>
  <si>
    <t>BKH</t>
  </si>
  <si>
    <t>ブラック・ヒルズ</t>
  </si>
  <si>
    <t>BKI</t>
  </si>
  <si>
    <t>ニュー　ブラックナイト</t>
  </si>
  <si>
    <t>BKNG</t>
  </si>
  <si>
    <t>ブッキング　ホールディングス</t>
  </si>
  <si>
    <t>BKU</t>
  </si>
  <si>
    <t>バンクユナイテッド</t>
  </si>
  <si>
    <t>BL</t>
  </si>
  <si>
    <t>ブラックライン</t>
  </si>
  <si>
    <t>BLBD</t>
  </si>
  <si>
    <t>ブルー・バード</t>
  </si>
  <si>
    <t>BLD</t>
  </si>
  <si>
    <t>トップビルド・コープ</t>
  </si>
  <si>
    <t>BLDP</t>
  </si>
  <si>
    <t>バラード・パワー・システムズ</t>
  </si>
  <si>
    <t>BLDR</t>
  </si>
  <si>
    <t>ビルダーズ・ファースト・ソース</t>
  </si>
  <si>
    <t>BLFS</t>
  </si>
  <si>
    <t>バイオライフ・ソリューションズ</t>
  </si>
  <si>
    <t>BLK</t>
  </si>
  <si>
    <t>ブラックロック</t>
  </si>
  <si>
    <t>BLKB</t>
  </si>
  <si>
    <t>ブラックボー</t>
  </si>
  <si>
    <t>BLL</t>
  </si>
  <si>
    <t>ボール</t>
  </si>
  <si>
    <t>BLMN</t>
  </si>
  <si>
    <t>ブルーミン・ブランズ</t>
  </si>
  <si>
    <t>BLNK</t>
  </si>
  <si>
    <t>ブリンク・チャージング</t>
  </si>
  <si>
    <t>BLUE</t>
  </si>
  <si>
    <t>ブルーバード・バイオ</t>
  </si>
  <si>
    <t>BLV</t>
  </si>
  <si>
    <t>バンガード・米国長期債券ETF</t>
  </si>
  <si>
    <t>BLX</t>
  </si>
  <si>
    <t>バンコ・ラティーノアメリカーノ・デ・コメルシオ・エクステリオ</t>
  </si>
  <si>
    <t>BMA</t>
  </si>
  <si>
    <t>バンコ・マクロ</t>
  </si>
  <si>
    <t>BMCH</t>
  </si>
  <si>
    <t>BMCストック・ホールディングス</t>
  </si>
  <si>
    <t>BMI</t>
  </si>
  <si>
    <t>バッジャー・メーター</t>
  </si>
  <si>
    <t>BMO</t>
  </si>
  <si>
    <t>バンク・オブ・モントリオール</t>
  </si>
  <si>
    <t>BMRN</t>
  </si>
  <si>
    <t>バイオマリン・ファーマシューティカル</t>
  </si>
  <si>
    <t>BMY</t>
  </si>
  <si>
    <t>ブリストル・マイヤーズ　スクイブ</t>
  </si>
  <si>
    <t>BND</t>
  </si>
  <si>
    <t>バンガード・米国トータル債券市場ETF</t>
  </si>
  <si>
    <t>BNDX</t>
  </si>
  <si>
    <t>バンガード・トータル・インターナショナル債券ETF（米ドルヘッジあり）</t>
  </si>
  <si>
    <t>BNFT</t>
  </si>
  <si>
    <t>ベネフィットフォーカス</t>
  </si>
  <si>
    <t>BNS</t>
  </si>
  <si>
    <t>バンク・オブ・ノバスコシア</t>
  </si>
  <si>
    <t>BNTX</t>
  </si>
  <si>
    <t>バイオエヌテック</t>
  </si>
  <si>
    <t>BOH</t>
  </si>
  <si>
    <t>バンク・オブ・ハワイ</t>
  </si>
  <si>
    <t>BOKF</t>
  </si>
  <si>
    <t>BOKファイナンシャル　</t>
  </si>
  <si>
    <t>BOOM</t>
  </si>
  <si>
    <t>DMCグローバル</t>
  </si>
  <si>
    <t>BOOT</t>
  </si>
  <si>
    <t>ブート・バーン・ホールディングス</t>
  </si>
  <si>
    <t>BOTZ</t>
  </si>
  <si>
    <t>グローバルX ロボット＆AI・ETF</t>
  </si>
  <si>
    <t>BOX</t>
  </si>
  <si>
    <t>ボックス</t>
  </si>
  <si>
    <t>BP</t>
  </si>
  <si>
    <t>ＢＰ</t>
  </si>
  <si>
    <t>BPFH</t>
  </si>
  <si>
    <t>ボストン・プライベート・ファイナンシャル・ホールディングス</t>
  </si>
  <si>
    <t>BPMC</t>
  </si>
  <si>
    <t>ブループリント・メディスン</t>
  </si>
  <si>
    <t>BPTH</t>
  </si>
  <si>
    <t>バイオパス・ホールディングス</t>
  </si>
  <si>
    <t>BR</t>
  </si>
  <si>
    <t>ブロードリッジ・ファイナンシャル・ソリューションズ</t>
  </si>
  <si>
    <t>BRBR</t>
  </si>
  <si>
    <t>ベルリング・ブランドズ</t>
  </si>
  <si>
    <t>BRC</t>
  </si>
  <si>
    <t>ブレイディ</t>
  </si>
  <si>
    <t>BRCD</t>
  </si>
  <si>
    <t>BRF</t>
  </si>
  <si>
    <t>ヴァンエック・ベクトル・ブラジル小型株ETF</t>
  </si>
  <si>
    <t>BRFS</t>
  </si>
  <si>
    <t>ビーアールエフ</t>
  </si>
  <si>
    <t>BRK.B</t>
  </si>
  <si>
    <t>バークシャー・ハサウェイ　クラスB</t>
  </si>
  <si>
    <t>BRKL</t>
  </si>
  <si>
    <t>ブルックリン・バンコープ</t>
  </si>
  <si>
    <t>BRKR</t>
  </si>
  <si>
    <t>ブルカー</t>
  </si>
  <si>
    <t>BRKS</t>
  </si>
  <si>
    <t>ブルックス・オートメーション</t>
  </si>
  <si>
    <t>BRO</t>
  </si>
  <si>
    <t>ブラウン・アンド・ブラウン</t>
  </si>
  <si>
    <t>BRP</t>
  </si>
  <si>
    <t>BRPグループ</t>
  </si>
  <si>
    <t>BRY</t>
  </si>
  <si>
    <t>ベリー･ペトロリウム</t>
  </si>
  <si>
    <t>BSBR</t>
  </si>
  <si>
    <t>バンコ・サンタンデール・ブラジル</t>
  </si>
  <si>
    <t>BSIG</t>
  </si>
  <si>
    <t>ブライトスフィア・インベストメント・グループ</t>
  </si>
  <si>
    <t>BSMX</t>
  </si>
  <si>
    <t>バンコ・サンタンデール・メキシコ・エスエー・インスティチューション</t>
  </si>
  <si>
    <t>BSV</t>
  </si>
  <si>
    <t>バンガード・米国短期債券ETF</t>
  </si>
  <si>
    <t>BSX</t>
  </si>
  <si>
    <t>ボストン・サイエンティフィック</t>
  </si>
  <si>
    <t>BT</t>
  </si>
  <si>
    <t>BTI</t>
  </si>
  <si>
    <t>ブリティッシュ・アメリカン・タバコ</t>
  </si>
  <si>
    <t>BTU</t>
  </si>
  <si>
    <t>ピーボディ・エナジー</t>
  </si>
  <si>
    <t>BUD</t>
  </si>
  <si>
    <t>アンハイザー・ブッシュ・インベブ</t>
  </si>
  <si>
    <t>BURL</t>
  </si>
  <si>
    <t>バーリントン・ストアーズ</t>
  </si>
  <si>
    <t>BUSE</t>
  </si>
  <si>
    <t>ファースト・ビューシー</t>
  </si>
  <si>
    <t>BV</t>
  </si>
  <si>
    <t>ブライトビュー・ホールディングス</t>
  </si>
  <si>
    <t>BWA</t>
  </si>
  <si>
    <t>ボルグワーナー</t>
  </si>
  <si>
    <t>BWX</t>
  </si>
  <si>
    <t>SPDR ブルームバーグ・バークレイズ世界国債（除く米国）ETF</t>
  </si>
  <si>
    <t>BWXT</t>
  </si>
  <si>
    <t>BWXテクノロジーズ</t>
  </si>
  <si>
    <t>BX</t>
  </si>
  <si>
    <t>ブラックストーン・グループ</t>
  </si>
  <si>
    <t>BXC</t>
  </si>
  <si>
    <t>ブルーリンクス・ホールディングス</t>
  </si>
  <si>
    <t>BXS</t>
  </si>
  <si>
    <t>バンコープサウス</t>
  </si>
  <si>
    <t>BY</t>
  </si>
  <si>
    <t>バイライン・バンコープ</t>
  </si>
  <si>
    <t>BYD</t>
  </si>
  <si>
    <t>ボイド・ゲーミング</t>
  </si>
  <si>
    <t>BYND</t>
  </si>
  <si>
    <t>ビヨンド・ミート</t>
  </si>
  <si>
    <t>BZH</t>
  </si>
  <si>
    <t>ビーザー・ホームズUSA</t>
  </si>
  <si>
    <t>BZUN</t>
  </si>
  <si>
    <t>バオズン</t>
  </si>
  <si>
    <t>C</t>
  </si>
  <si>
    <t>シティグループ</t>
  </si>
  <si>
    <t>CAB</t>
  </si>
  <si>
    <t>CACC</t>
  </si>
  <si>
    <t>クレジット・アクセプタンス</t>
  </si>
  <si>
    <t>CACI</t>
  </si>
  <si>
    <t>CACIインターナショナル</t>
  </si>
  <si>
    <t>CADE</t>
  </si>
  <si>
    <t>ケイデンス・バンコーポレーション</t>
  </si>
  <si>
    <t>CAG</t>
  </si>
  <si>
    <t>コナグラ・ブランズ</t>
  </si>
  <si>
    <t>CAH</t>
  </si>
  <si>
    <t>カーディナルヘルス</t>
  </si>
  <si>
    <t>CAI</t>
  </si>
  <si>
    <t>CAIインターナショナル</t>
  </si>
  <si>
    <t>CAKE</t>
  </si>
  <si>
    <t>ザ・チーズケーキ・ファクトリー</t>
  </si>
  <si>
    <t>CALA</t>
  </si>
  <si>
    <t>カリセラ・バイオサイエンシズ</t>
  </si>
  <si>
    <t>CALM</t>
  </si>
  <si>
    <t>カルメイン・フーズ</t>
  </si>
  <si>
    <t>CALX</t>
  </si>
  <si>
    <t>カリックス</t>
  </si>
  <si>
    <t>CAMP</t>
  </si>
  <si>
    <t>カランプ</t>
  </si>
  <si>
    <t>CAR</t>
  </si>
  <si>
    <t>エイビス・バジェット・グループ</t>
  </si>
  <si>
    <t>CARA</t>
  </si>
  <si>
    <t>カラ・セラピューティクス</t>
  </si>
  <si>
    <t>CARE</t>
  </si>
  <si>
    <t>カーター・バンク・アンド・トラスト</t>
  </si>
  <si>
    <t>CARG</t>
  </si>
  <si>
    <t>カーグルズ</t>
  </si>
  <si>
    <t>CARS</t>
  </si>
  <si>
    <t>カーズ・コム</t>
  </si>
  <si>
    <t>CASA</t>
  </si>
  <si>
    <t>カサ・システムズ</t>
  </si>
  <si>
    <t>CASH</t>
  </si>
  <si>
    <t>メタ・ファイナンシャル・グループ</t>
  </si>
  <si>
    <t>CASI</t>
  </si>
  <si>
    <t>CASIファーマシューティカルズ</t>
  </si>
  <si>
    <t>CASY</t>
  </si>
  <si>
    <t>ケーシーズ・ゼネラル・ストアーズ</t>
  </si>
  <si>
    <t>CAT</t>
  </si>
  <si>
    <t>キャタピラー</t>
  </si>
  <si>
    <t>CATB</t>
  </si>
  <si>
    <t>カタバシス・ファーマシューティカルズ</t>
  </si>
  <si>
    <t>CATM</t>
  </si>
  <si>
    <t>カードトロニクス</t>
  </si>
  <si>
    <t>CATO</t>
  </si>
  <si>
    <t>カトー</t>
  </si>
  <si>
    <t>CATY</t>
  </si>
  <si>
    <t>キャセイ・ゼネラル・バンコープ</t>
  </si>
  <si>
    <t>CB</t>
  </si>
  <si>
    <t>チャブ</t>
  </si>
  <si>
    <t>CBIO</t>
  </si>
  <si>
    <t>カタリスト・バイオサイエンシス</t>
  </si>
  <si>
    <t>CBPO</t>
  </si>
  <si>
    <t>チャイナ・バイオロジック・プロダクツ</t>
  </si>
  <si>
    <t>CBRE</t>
  </si>
  <si>
    <t>CBREグループ</t>
  </si>
  <si>
    <t>CBRL</t>
  </si>
  <si>
    <t>クラッカー・バレル・オールド・カントリー・ストアー</t>
  </si>
  <si>
    <t>CBS</t>
  </si>
  <si>
    <t>CBSH</t>
  </si>
  <si>
    <t>コマース・バンクシェアーズ</t>
  </si>
  <si>
    <t>CBT</t>
  </si>
  <si>
    <t>キャボット</t>
  </si>
  <si>
    <t>CBU</t>
  </si>
  <si>
    <t>コミュニティー・バンク・システム</t>
  </si>
  <si>
    <t>CBZ</t>
  </si>
  <si>
    <t>CBIZ</t>
  </si>
  <si>
    <t>CC</t>
  </si>
  <si>
    <t>ケマーズ</t>
  </si>
  <si>
    <t>CCE</t>
  </si>
  <si>
    <t>CCJ</t>
  </si>
  <si>
    <t>カメコ</t>
  </si>
  <si>
    <t>CCK</t>
  </si>
  <si>
    <t>クラウン・ホールディングス</t>
  </si>
  <si>
    <t>CCL</t>
  </si>
  <si>
    <t>カーニバル</t>
  </si>
  <si>
    <t>CCOI</t>
  </si>
  <si>
    <t>コジェント・コミュニケーションズ・ホールディングス</t>
  </si>
  <si>
    <t>CCRN</t>
  </si>
  <si>
    <t>クロス・カントリー・ヘルスケア</t>
  </si>
  <si>
    <t>CCS</t>
  </si>
  <si>
    <t>センチュリー・コミュニティーズ</t>
  </si>
  <si>
    <t>CCXI</t>
  </si>
  <si>
    <t>ケモセントリクス</t>
  </si>
  <si>
    <t>CDAY</t>
  </si>
  <si>
    <t>セリディアンＨＣＭホールディングス</t>
  </si>
  <si>
    <t>CDE</t>
  </si>
  <si>
    <t>コーマイニング</t>
  </si>
  <si>
    <t>CDK</t>
  </si>
  <si>
    <t>CDKグローバル</t>
  </si>
  <si>
    <t>CDLX</t>
  </si>
  <si>
    <t>カードリティックス</t>
  </si>
  <si>
    <t>CDMO</t>
  </si>
  <si>
    <t>アビッド・バイオサービシズ</t>
  </si>
  <si>
    <t>CDNA</t>
  </si>
  <si>
    <t>ケアDx</t>
  </si>
  <si>
    <t>CDNS</t>
  </si>
  <si>
    <t>ケイデンス・デザイン・システムズ</t>
  </si>
  <si>
    <t>CDW</t>
  </si>
  <si>
    <t>ＣＤＷ</t>
  </si>
  <si>
    <t>CDXS</t>
  </si>
  <si>
    <t>コデクシス</t>
  </si>
  <si>
    <t>CE</t>
  </si>
  <si>
    <t>セラニーズ</t>
  </si>
  <si>
    <t>CECO</t>
  </si>
  <si>
    <t>CEIX</t>
  </si>
  <si>
    <t>コンソール・エナジー</t>
  </si>
  <si>
    <t>CELH</t>
  </si>
  <si>
    <t>セルシウス・ホールディングス</t>
  </si>
  <si>
    <t>CENT</t>
  </si>
  <si>
    <t>セントラル・ガーデン・アンド・ペット</t>
  </si>
  <si>
    <t>CENTA</t>
  </si>
  <si>
    <t>CENX</t>
  </si>
  <si>
    <t>センチュリー・アルミニウム</t>
  </si>
  <si>
    <t>CEO</t>
  </si>
  <si>
    <t>ＣＮＯＯＣ (中国海洋石油)</t>
  </si>
  <si>
    <t>CERN</t>
  </si>
  <si>
    <t>サーナー</t>
  </si>
  <si>
    <t>CERS</t>
  </si>
  <si>
    <t>シーラス</t>
  </si>
  <si>
    <t>CEVA</t>
  </si>
  <si>
    <t>シーバ</t>
  </si>
  <si>
    <t>CF</t>
  </si>
  <si>
    <t>ＣＦインダストリーズ・ホールディングス</t>
  </si>
  <si>
    <t>CFB</t>
  </si>
  <si>
    <t>クロスファースト・バンクシェアズ</t>
  </si>
  <si>
    <t>CFFN</t>
  </si>
  <si>
    <t>キャピトル・フェデラル・ファイナンシャル</t>
  </si>
  <si>
    <t>CFG</t>
  </si>
  <si>
    <t>シチズンズ・フィナンシャル・グループ</t>
  </si>
  <si>
    <t>CFR</t>
  </si>
  <si>
    <t>カレン・フロスト・バンカーズ</t>
  </si>
  <si>
    <t>CFX</t>
  </si>
  <si>
    <t>コルファックス・コーポレーション</t>
  </si>
  <si>
    <t>CGC</t>
  </si>
  <si>
    <t>キャノピー・グロース</t>
  </si>
  <si>
    <t>CGEN</t>
  </si>
  <si>
    <t>コンピュジェン</t>
  </si>
  <si>
    <t>CGNX</t>
  </si>
  <si>
    <t>コグネックス</t>
  </si>
  <si>
    <t>CHA</t>
  </si>
  <si>
    <t>チャイナ・テレコム</t>
  </si>
  <si>
    <t>CHAD</t>
  </si>
  <si>
    <t>Direxion デイリー CSI 300 中国A株 ベア1倍 ETF</t>
  </si>
  <si>
    <t>CHAU</t>
  </si>
  <si>
    <t>Direxion デイリー CSI 300 中国A株 ブル2倍 ETF　</t>
  </si>
  <si>
    <t>CHD</t>
  </si>
  <si>
    <t>チャーチ・アンド・ドワイト</t>
  </si>
  <si>
    <t>CHDN</t>
  </si>
  <si>
    <t>チャーチル・ダウンズ</t>
  </si>
  <si>
    <t>CHE</t>
  </si>
  <si>
    <t>ケメド</t>
  </si>
  <si>
    <t>CHEF</t>
  </si>
  <si>
    <t>シェフズ・ウェアハウス</t>
  </si>
  <si>
    <t>CHGG</t>
  </si>
  <si>
    <t>チェグ</t>
  </si>
  <si>
    <t>CHH</t>
  </si>
  <si>
    <t>チョイス・ホテルズ・インターナショナル</t>
  </si>
  <si>
    <t>CHK</t>
  </si>
  <si>
    <t>チェサピーク･エナジー</t>
  </si>
  <si>
    <t>CHKP</t>
  </si>
  <si>
    <t>チェック・ポイント・ソフトウェア・テクノロジーズ</t>
  </si>
  <si>
    <t>CHL</t>
  </si>
  <si>
    <t>チャイナモバイル</t>
  </si>
  <si>
    <t>CHMA</t>
  </si>
  <si>
    <t>キアズマ</t>
  </si>
  <si>
    <t>CHNG</t>
  </si>
  <si>
    <t>チェンジ・ヘルスケア</t>
  </si>
  <si>
    <t>CHRS</t>
  </si>
  <si>
    <t>コヒーラス・バイオサイエンシズ</t>
  </si>
  <si>
    <t>CHRW</t>
  </si>
  <si>
    <t>シー･エッチ・ロビンソン・ワールドワイド</t>
  </si>
  <si>
    <t>CHT</t>
  </si>
  <si>
    <t>チョンホア・テレコム (中華電信)</t>
  </si>
  <si>
    <t>CHTR</t>
  </si>
  <si>
    <t>チャーター・コミュニケーションズ</t>
  </si>
  <si>
    <t>CHU</t>
  </si>
  <si>
    <t>チャイナユニコム　（ホンコン）</t>
  </si>
  <si>
    <t>CHUY</t>
  </si>
  <si>
    <t>チュイズ・ホールディングス</t>
  </si>
  <si>
    <t>CHWY</t>
  </si>
  <si>
    <t>チューイー</t>
  </si>
  <si>
    <t>CI</t>
  </si>
  <si>
    <t>シグナ</t>
  </si>
  <si>
    <t>CIEN</t>
  </si>
  <si>
    <t>シエナ</t>
  </si>
  <si>
    <t>CIG</t>
  </si>
  <si>
    <t>ミナスジェライス電力</t>
  </si>
  <si>
    <t>CINF</t>
  </si>
  <si>
    <t>シンシナティ・ファイナンシャル</t>
  </si>
  <si>
    <t>CIR</t>
  </si>
  <si>
    <t>サーコア・インターナショナル</t>
  </si>
  <si>
    <t>CIT</t>
  </si>
  <si>
    <t>CITグループ　</t>
  </si>
  <si>
    <t>CKH</t>
  </si>
  <si>
    <t>SEACORホールディングズ</t>
  </si>
  <si>
    <t>CL</t>
  </si>
  <si>
    <t>コルゲート・パルモリブ</t>
  </si>
  <si>
    <t>CLAR</t>
  </si>
  <si>
    <t>クラルス</t>
  </si>
  <si>
    <t>CLB</t>
  </si>
  <si>
    <t>コア・ラボラトリーズ</t>
  </si>
  <si>
    <t>CLBK</t>
  </si>
  <si>
    <t>コロンビア・ファイナンシャル</t>
  </si>
  <si>
    <t>CLCT</t>
  </si>
  <si>
    <t>コレクターズ・ユニバース</t>
  </si>
  <si>
    <t>CLDR</t>
  </si>
  <si>
    <t>クラウデラ</t>
  </si>
  <si>
    <t>CLF</t>
  </si>
  <si>
    <t>クリーブランド・クリフス</t>
  </si>
  <si>
    <t>CLGX</t>
  </si>
  <si>
    <t>コアロジック</t>
  </si>
  <si>
    <t>CLH</t>
  </si>
  <si>
    <t>クリーンハーバーズ</t>
  </si>
  <si>
    <t>CLNE</t>
  </si>
  <si>
    <t>クリーンエナジーフューエルズ</t>
  </si>
  <si>
    <t>CLOU</t>
  </si>
  <si>
    <t>グローバルX クラウド・コンピューティング ETF</t>
  </si>
  <si>
    <t>CLPS</t>
  </si>
  <si>
    <t>ＣＬＰＳ</t>
  </si>
  <si>
    <t>CLR</t>
  </si>
  <si>
    <t>コンチネンタル・リソーシズ</t>
  </si>
  <si>
    <t>CLSN</t>
  </si>
  <si>
    <t>セルシオン</t>
  </si>
  <si>
    <t>CLVS</t>
  </si>
  <si>
    <t>クロビス・オンコロジー</t>
  </si>
  <si>
    <t>CLW</t>
  </si>
  <si>
    <t>クリアウォーター・ペーパー</t>
  </si>
  <si>
    <t>CLX</t>
  </si>
  <si>
    <t>クロロックス</t>
  </si>
  <si>
    <t>CLXT</t>
  </si>
  <si>
    <t>カリクスト</t>
  </si>
  <si>
    <t>CM</t>
  </si>
  <si>
    <t>カナディアン・インペリアル・バンク・オブ・コマース</t>
  </si>
  <si>
    <t>CMA</t>
  </si>
  <si>
    <t>コメリカ</t>
  </si>
  <si>
    <t>CMBM</t>
  </si>
  <si>
    <t>カンビアム・ネットワークス</t>
  </si>
  <si>
    <t>CMC</t>
  </si>
  <si>
    <t>コマーシャル・メタルズ</t>
  </si>
  <si>
    <t>CMCM</t>
  </si>
  <si>
    <t>チータ・モバイル</t>
  </si>
  <si>
    <t>CMCO</t>
  </si>
  <si>
    <t>コロンバス・マッキノン</t>
  </si>
  <si>
    <t>CMCSA</t>
  </si>
  <si>
    <t>コムキャスト</t>
  </si>
  <si>
    <t>CMD</t>
  </si>
  <si>
    <t>キャンテル・メディカル</t>
  </si>
  <si>
    <t>CME</t>
  </si>
  <si>
    <t>ＣＭＥグループ</t>
  </si>
  <si>
    <t>CMG</t>
  </si>
  <si>
    <t>チポトレ・メキシカン・グリル</t>
  </si>
  <si>
    <t>CMI</t>
  </si>
  <si>
    <t>カミンズ</t>
  </si>
  <si>
    <t>CMLS</t>
  </si>
  <si>
    <t>キュムラス・メディア</t>
  </si>
  <si>
    <t>CMP</t>
  </si>
  <si>
    <t>コンパス・ミネラルズ・インターナショナル</t>
  </si>
  <si>
    <t>CMS</t>
  </si>
  <si>
    <t>ＣＭＳエナジー</t>
  </si>
  <si>
    <t>CMTL</t>
  </si>
  <si>
    <t>コムテック・テレコミュニケーションズ</t>
  </si>
  <si>
    <t>CNA</t>
  </si>
  <si>
    <t>ＣＮＡファイナンシャル</t>
  </si>
  <si>
    <t>CNC</t>
  </si>
  <si>
    <t>センティーン</t>
  </si>
  <si>
    <t>CNCE</t>
  </si>
  <si>
    <t>コンサート・ファーマシューティカルズ</t>
  </si>
  <si>
    <t>CNDT</t>
  </si>
  <si>
    <t>コンデュエント</t>
  </si>
  <si>
    <t>CNHI</t>
  </si>
  <si>
    <t>CNHインダストリアル</t>
  </si>
  <si>
    <t>CNI</t>
  </si>
  <si>
    <t>カナディアン・ナショナル・レールウェイ</t>
  </si>
  <si>
    <t>CNK</t>
  </si>
  <si>
    <t>シネマーク・ホールディングス</t>
  </si>
  <si>
    <t>CNMD</t>
  </si>
  <si>
    <t>コンメド</t>
  </si>
  <si>
    <t>CNNE</t>
  </si>
  <si>
    <t>カンナエ・ホールディングス</t>
  </si>
  <si>
    <t>CNO</t>
  </si>
  <si>
    <t>CNOファイナンシャル・グループ</t>
  </si>
  <si>
    <t>CNOB</t>
  </si>
  <si>
    <t>コネクトワン・バンコープ</t>
  </si>
  <si>
    <t>CNP</t>
  </si>
  <si>
    <t>センターポイント・エナジー</t>
  </si>
  <si>
    <t>CNQ</t>
  </si>
  <si>
    <t>カナディアン・ナチュラルリソーシズ</t>
  </si>
  <si>
    <t>CNR</t>
  </si>
  <si>
    <t>コーナーストーン・ビルディング・ブランズ</t>
  </si>
  <si>
    <t>CNS</t>
  </si>
  <si>
    <t>コーヘン・アンド・スティアーズ</t>
  </si>
  <si>
    <t>CNSL</t>
  </si>
  <si>
    <t>コンソリデーテッド・コミュニケーションズ・ホールディングス</t>
  </si>
  <si>
    <t>CNST</t>
  </si>
  <si>
    <t>コンステレーション・ファーマシューティカルズ</t>
  </si>
  <si>
    <t>CNX</t>
  </si>
  <si>
    <t>CNX・リソーシーズ</t>
  </si>
  <si>
    <t>CNXN</t>
  </si>
  <si>
    <t>PCコネクション</t>
  </si>
  <si>
    <t>CNXT</t>
  </si>
  <si>
    <t>ヴァンエック・ベクトル中国AMC中小企業・創業板ETF</t>
  </si>
  <si>
    <t>COF</t>
  </si>
  <si>
    <t>キャピタル・ワン・ファイナンシャル</t>
  </si>
  <si>
    <t>COG</t>
  </si>
  <si>
    <t>キャボット・オイル＆ガス</t>
  </si>
  <si>
    <t>COHR</t>
  </si>
  <si>
    <t>コヒーレント</t>
  </si>
  <si>
    <t>COHU</t>
  </si>
  <si>
    <t>コヒュー</t>
  </si>
  <si>
    <t>COLB</t>
  </si>
  <si>
    <t>コロンビア・バンキング・システム</t>
  </si>
  <si>
    <t>COLL</t>
  </si>
  <si>
    <t>コレギウム・ファーマシューティカル</t>
  </si>
  <si>
    <t>COLM</t>
  </si>
  <si>
    <t>コロンビア・スポーツウエア</t>
  </si>
  <si>
    <t>COMM</t>
  </si>
  <si>
    <t>コムスコープ・ホールディング</t>
  </si>
  <si>
    <t>CONN</t>
  </si>
  <si>
    <t>コンズ</t>
  </si>
  <si>
    <t>COO</t>
  </si>
  <si>
    <t>クーパー</t>
  </si>
  <si>
    <t>COP</t>
  </si>
  <si>
    <t>コノコフィリップス</t>
  </si>
  <si>
    <t>CORE</t>
  </si>
  <si>
    <t>コアマーク・ホールディング</t>
  </si>
  <si>
    <t>CORT</t>
  </si>
  <si>
    <t>コーセプト・セラピューティックス</t>
  </si>
  <si>
    <t>COST</t>
  </si>
  <si>
    <t>コストコホールセール</t>
  </si>
  <si>
    <t>COT</t>
  </si>
  <si>
    <t>COTY</t>
  </si>
  <si>
    <t>コティ クラスＡ</t>
  </si>
  <si>
    <t>COUP</t>
  </si>
  <si>
    <t>クーパ・ソフトウエア</t>
  </si>
  <si>
    <t>COVS</t>
  </si>
  <si>
    <t>COW</t>
  </si>
  <si>
    <t>iPath シリーズB ブルームバーグ畜産物サブ指数トータルリターンETN</t>
  </si>
  <si>
    <t>COWN</t>
  </si>
  <si>
    <t>コーウェン</t>
  </si>
  <si>
    <t>CP</t>
  </si>
  <si>
    <t>カナディアン・パシフィック鉄道</t>
  </si>
  <si>
    <t>CPA</t>
  </si>
  <si>
    <t>コパ・ホールディングス</t>
  </si>
  <si>
    <t>CPB</t>
  </si>
  <si>
    <t>キャンベルスープ</t>
  </si>
  <si>
    <t>CPE</t>
  </si>
  <si>
    <t>キャロン・ペトロリアム</t>
  </si>
  <si>
    <t>CPF</t>
  </si>
  <si>
    <t>セントラル・パシフィック・ファイナンシャル・コープ</t>
  </si>
  <si>
    <t>CPRT</t>
  </si>
  <si>
    <t>コパート</t>
  </si>
  <si>
    <t>CPRX</t>
  </si>
  <si>
    <t>カタリスト・ファーマシューティカルズ</t>
  </si>
  <si>
    <t>CPS</t>
  </si>
  <si>
    <t>クーパー-スタンダード・ホールディングス</t>
  </si>
  <si>
    <t>CPSI</t>
  </si>
  <si>
    <t>コンピュータ・プログラムズ・アンド・システムス</t>
  </si>
  <si>
    <t>CPST</t>
  </si>
  <si>
    <t>キャプストーン・タービン</t>
  </si>
  <si>
    <t>CR</t>
  </si>
  <si>
    <t>クレイン</t>
  </si>
  <si>
    <t>CRBP</t>
  </si>
  <si>
    <t>コーバスファーマシューティカルズホールディングス</t>
  </si>
  <si>
    <t>CRC</t>
  </si>
  <si>
    <t>カリフォルニア・リソーシス</t>
  </si>
  <si>
    <t>CREE</t>
  </si>
  <si>
    <t>クリー</t>
  </si>
  <si>
    <t>CRH</t>
  </si>
  <si>
    <t>CRI</t>
  </si>
  <si>
    <t>カーターズ</t>
  </si>
  <si>
    <t>CRK</t>
  </si>
  <si>
    <t>コムストック・リソーシズ</t>
  </si>
  <si>
    <t>CRL</t>
  </si>
  <si>
    <t>チャールズリバー・ラボラトリーズ・インターナショナル</t>
  </si>
  <si>
    <t>CRM</t>
  </si>
  <si>
    <t>セールスフォース・ドットコム</t>
  </si>
  <si>
    <t>CRMT</t>
  </si>
  <si>
    <t>アメリカズ・カーマート</t>
  </si>
  <si>
    <t>CRNC</t>
  </si>
  <si>
    <t>セレンス・インク</t>
  </si>
  <si>
    <t>CRNX</t>
  </si>
  <si>
    <t>クリネティック・ファーマシューティカルズ</t>
  </si>
  <si>
    <t>CRON</t>
  </si>
  <si>
    <t>クロノス・グループ</t>
  </si>
  <si>
    <t>CROX</t>
  </si>
  <si>
    <t>クロックス</t>
  </si>
  <si>
    <t>CRR</t>
  </si>
  <si>
    <t>CRS</t>
  </si>
  <si>
    <t>カーペンター・テクノロジー</t>
  </si>
  <si>
    <t>CRSP</t>
  </si>
  <si>
    <t>CRISPRセラピューティクス</t>
  </si>
  <si>
    <t>CRTX</t>
  </si>
  <si>
    <t>コーテクシム</t>
  </si>
  <si>
    <t>CRUS</t>
  </si>
  <si>
    <t>シーラス・ロジック</t>
  </si>
  <si>
    <t>CRVL</t>
  </si>
  <si>
    <t>コーベル</t>
  </si>
  <si>
    <t>CRVS</t>
  </si>
  <si>
    <t>コーバス・ファーマシューティカルズ</t>
  </si>
  <si>
    <t>CRWD</t>
  </si>
  <si>
    <t>クラウドストライク</t>
  </si>
  <si>
    <t>CRY</t>
  </si>
  <si>
    <t>クライオライフ</t>
  </si>
  <si>
    <t>CS</t>
  </si>
  <si>
    <t>クレディ・スイス・グループ</t>
  </si>
  <si>
    <t>CSCO</t>
  </si>
  <si>
    <t>シスコシステムズ</t>
  </si>
  <si>
    <t>CSFL</t>
  </si>
  <si>
    <t>センターステート・バンクス</t>
  </si>
  <si>
    <t>CSGP</t>
  </si>
  <si>
    <t>コスター・グループ</t>
  </si>
  <si>
    <t>CSGS</t>
  </si>
  <si>
    <t>ＣＳＧシステムズ・インターナショナル</t>
  </si>
  <si>
    <t>CSII</t>
  </si>
  <si>
    <t>カーティオバスキュラー・システムズ</t>
  </si>
  <si>
    <t>CSIQ</t>
  </si>
  <si>
    <t>カナディアン・ソーラー</t>
  </si>
  <si>
    <t>CSL</t>
  </si>
  <si>
    <t>カーライル</t>
  </si>
  <si>
    <t>CSOD</t>
  </si>
  <si>
    <t>コーナーストーン　・オンデマンド</t>
  </si>
  <si>
    <t>CSTL</t>
  </si>
  <si>
    <t>キャッスル･バイオサイエンシズ</t>
  </si>
  <si>
    <t>CSV</t>
  </si>
  <si>
    <t>キャリエージ・サービス</t>
  </si>
  <si>
    <t>CSX</t>
  </si>
  <si>
    <t>ＣＳＸ</t>
  </si>
  <si>
    <t>CTAS</t>
  </si>
  <si>
    <t>シンタス</t>
  </si>
  <si>
    <t>CTB</t>
  </si>
  <si>
    <t>クーパー・タイヤ・アンド・ラバー</t>
  </si>
  <si>
    <t>CTIC</t>
  </si>
  <si>
    <t>CTIバイオファーマ</t>
  </si>
  <si>
    <t>CTL</t>
  </si>
  <si>
    <t>センチュリーリンク</t>
  </si>
  <si>
    <t>CTLT</t>
  </si>
  <si>
    <t>キャタレント</t>
  </si>
  <si>
    <t>CTMX</t>
  </si>
  <si>
    <t>サイトムエックス・セラピューティクス</t>
  </si>
  <si>
    <t>CTRA</t>
  </si>
  <si>
    <t>コントゥラ・エナジー</t>
  </si>
  <si>
    <t>CTRN</t>
  </si>
  <si>
    <t>シティ・トレンズ</t>
  </si>
  <si>
    <t>CTRP</t>
  </si>
  <si>
    <t>CTS</t>
  </si>
  <si>
    <t>CTSH</t>
  </si>
  <si>
    <t>コグニザント・テクノロジー・ソリューションズ</t>
  </si>
  <si>
    <t>CTSO</t>
  </si>
  <si>
    <t>サイトソーベンツ</t>
  </si>
  <si>
    <t>CTVA</t>
  </si>
  <si>
    <t>コルテバ</t>
  </si>
  <si>
    <t>CTXS</t>
  </si>
  <si>
    <t>シトリックス・システムズ</t>
  </si>
  <si>
    <t>CUB</t>
  </si>
  <si>
    <t>キュービック</t>
  </si>
  <si>
    <t>CUBI</t>
  </si>
  <si>
    <t>カスタマーズ・バンコープ</t>
  </si>
  <si>
    <t>CUK</t>
  </si>
  <si>
    <t>CURE</t>
  </si>
  <si>
    <t>Direxion デイリー ヘルスケア株 ブル3倍 ETF</t>
  </si>
  <si>
    <t>CURO</t>
  </si>
  <si>
    <t>CUROグループ・ホールディングス</t>
  </si>
  <si>
    <t>CUTR</t>
  </si>
  <si>
    <t>キュテラ</t>
  </si>
  <si>
    <t>CVA</t>
  </si>
  <si>
    <t>コバンタ・ホールティング</t>
  </si>
  <si>
    <t>CVBF</t>
  </si>
  <si>
    <t>ＣＶＢファイナンシャル</t>
  </si>
  <si>
    <t>CVCO</t>
  </si>
  <si>
    <t>カブコ・インダストリーズ</t>
  </si>
  <si>
    <t>CVE</t>
  </si>
  <si>
    <t>セノバス・エナジー</t>
  </si>
  <si>
    <t>CVET</t>
  </si>
  <si>
    <t>コベトラス</t>
  </si>
  <si>
    <t>CVGW</t>
  </si>
  <si>
    <t>キャラボ・グロワーズ</t>
  </si>
  <si>
    <t>CVI</t>
  </si>
  <si>
    <t>ＣＶＲエナジー</t>
  </si>
  <si>
    <t>CVLT</t>
  </si>
  <si>
    <t>コムボールト・システムズ</t>
  </si>
  <si>
    <t>CVNA</t>
  </si>
  <si>
    <t>カルバナ</t>
  </si>
  <si>
    <t>CVS</t>
  </si>
  <si>
    <t>CVSヘルス</t>
  </si>
  <si>
    <t>CVTI</t>
  </si>
  <si>
    <t>コベナント・トランスポート・グループ</t>
  </si>
  <si>
    <t>CVX</t>
  </si>
  <si>
    <t>シェブロン</t>
  </si>
  <si>
    <t>CW</t>
  </si>
  <si>
    <t>カーチス・ライト</t>
  </si>
  <si>
    <t>CWB</t>
  </si>
  <si>
    <t>SPDR ブルームバーグ・バークレイズ・コンバーチブル債券ETF</t>
  </si>
  <si>
    <t>CWEB</t>
  </si>
  <si>
    <t>Direxion デイリー CSI中国インターネット指数株 ブル 2倍 ETF</t>
  </si>
  <si>
    <t>CWEN</t>
  </si>
  <si>
    <t>クリアウェイ・エナジー</t>
  </si>
  <si>
    <t>CWH</t>
  </si>
  <si>
    <t>キャンピング・ワールド・ホールディングス</t>
  </si>
  <si>
    <t>CWI</t>
  </si>
  <si>
    <t>SPDR　MSCI 全世界株式（除く米国）　ETF</t>
  </si>
  <si>
    <t>CWK</t>
  </si>
  <si>
    <t>クッシュマン・アンド・ウェイクフィールド</t>
  </si>
  <si>
    <t>CWST</t>
  </si>
  <si>
    <t>キャセラ・ウェイスト・システムズ</t>
  </si>
  <si>
    <t>CWT</t>
  </si>
  <si>
    <t>カリフォルニア・ウォーター・サービス・グループ</t>
  </si>
  <si>
    <t>CX</t>
  </si>
  <si>
    <t>セメックス</t>
  </si>
  <si>
    <t>CXO</t>
  </si>
  <si>
    <t>コンチョ・リソーシズ</t>
  </si>
  <si>
    <t>CXSE</t>
  </si>
  <si>
    <t>ウィズダムツリー中国株ニューエコノミーファンド</t>
  </si>
  <si>
    <t>CY</t>
  </si>
  <si>
    <t>CYBR</t>
  </si>
  <si>
    <t>サイバーアーク・ソフトウェア</t>
  </si>
  <si>
    <t>CYD</t>
  </si>
  <si>
    <t>チャイナユチャイ</t>
  </si>
  <si>
    <t>CYH</t>
  </si>
  <si>
    <t>コミュニティー・ヘルス・システムズ</t>
  </si>
  <si>
    <t>CYOU</t>
  </si>
  <si>
    <t>CYRX</t>
  </si>
  <si>
    <t>クリオポート</t>
  </si>
  <si>
    <t>CYTK</t>
  </si>
  <si>
    <t>サイトカイネティックス</t>
  </si>
  <si>
    <t>CZZ</t>
  </si>
  <si>
    <t>コーサン</t>
  </si>
  <si>
    <t>D</t>
  </si>
  <si>
    <t>ドミニオン・エナジー</t>
  </si>
  <si>
    <t>DAKT</t>
  </si>
  <si>
    <t>ダクトロニクス</t>
  </si>
  <si>
    <t>DAL</t>
  </si>
  <si>
    <t>デルタ航空</t>
  </si>
  <si>
    <t>DAN</t>
  </si>
  <si>
    <t>デーナ</t>
  </si>
  <si>
    <t>DAO</t>
  </si>
  <si>
    <t>ヨウダオ</t>
  </si>
  <si>
    <t>DAR</t>
  </si>
  <si>
    <t>ダーリン・イングレディエンツ</t>
  </si>
  <si>
    <t>DAVA</t>
  </si>
  <si>
    <t>エンダバ</t>
  </si>
  <si>
    <t>DB</t>
  </si>
  <si>
    <t>ドイツ銀行</t>
  </si>
  <si>
    <t>DBA</t>
  </si>
  <si>
    <t>インベスコDBアグリカルチャー・ファンド</t>
  </si>
  <si>
    <t>DBC</t>
  </si>
  <si>
    <t>インベスコDB コモディティ・インデックス・トラッキング・ファンド</t>
  </si>
  <si>
    <t>DBD</t>
  </si>
  <si>
    <t>ディーボールド・ニックスドルフ</t>
  </si>
  <si>
    <t>DBX</t>
  </si>
  <si>
    <t>ドロップボックス</t>
  </si>
  <si>
    <t>DCI</t>
  </si>
  <si>
    <t>ドナルドソン</t>
  </si>
  <si>
    <t>DCO</t>
  </si>
  <si>
    <t>デュコマン</t>
  </si>
  <si>
    <t>DCOM</t>
  </si>
  <si>
    <t>ダイム・コミュニティ・バンクシェアーズ</t>
  </si>
  <si>
    <t>DCPH</t>
  </si>
  <si>
    <t>デシフィラ・ファーマシューティカルズ</t>
  </si>
  <si>
    <t>DD</t>
  </si>
  <si>
    <t>デュポン・ドゥ・ヌムール</t>
  </si>
  <si>
    <t>DDD</t>
  </si>
  <si>
    <t>スリーディー・システムズ</t>
  </si>
  <si>
    <t>DDOG</t>
  </si>
  <si>
    <t>データドッグ</t>
  </si>
  <si>
    <t>DDS</t>
  </si>
  <si>
    <t>ディラーズ</t>
  </si>
  <si>
    <t>DE</t>
  </si>
  <si>
    <t>ディアー</t>
  </si>
  <si>
    <t>DECK</t>
  </si>
  <si>
    <t>デッカーズ・アウトドア</t>
  </si>
  <si>
    <t>DELL</t>
  </si>
  <si>
    <t>デル・テクノロジーズ　クラスC</t>
  </si>
  <si>
    <t>DEM</t>
  </si>
  <si>
    <t>ウィズダムツリー  新興国株 高配当ファンド</t>
  </si>
  <si>
    <t>DENN</t>
  </si>
  <si>
    <t>デニーズ</t>
  </si>
  <si>
    <t>DEO</t>
  </si>
  <si>
    <t>ディアジオ</t>
  </si>
  <si>
    <t>DES</t>
  </si>
  <si>
    <t>ウィズダムツリー　米国小型株配当ファンド</t>
  </si>
  <si>
    <t>DESP</t>
  </si>
  <si>
    <t>デスペガー・ドット・コム</t>
  </si>
  <si>
    <t>DEW</t>
  </si>
  <si>
    <t>ウィズダムツリー  世界株 高配当ファンド</t>
  </si>
  <si>
    <t>DFE</t>
  </si>
  <si>
    <t>ウィズダムツリー  欧州小型株配当ファンド</t>
  </si>
  <si>
    <t>DFIN</t>
  </si>
  <si>
    <t>ドネリー・ファイナンシャル・ソリューションズ</t>
  </si>
  <si>
    <t>DFJ</t>
  </si>
  <si>
    <t>ウィズダムツリー  日本小型株配当ファンド</t>
  </si>
  <si>
    <t>DFS</t>
  </si>
  <si>
    <t>ディスカバー・ファイナンシャル・サービシズ</t>
  </si>
  <si>
    <t>DG</t>
  </si>
  <si>
    <t>ダラー・ゼネラル</t>
  </si>
  <si>
    <t>DGII</t>
  </si>
  <si>
    <t>ディジ・インターナショナル</t>
  </si>
  <si>
    <t>DGRE</t>
  </si>
  <si>
    <t>ウィズダムツリー　新興国株クオリティ配当成長ファンド</t>
  </si>
  <si>
    <t>DGRS</t>
  </si>
  <si>
    <t>ウィズダムツリー　米国小型株クオリティ配当成長ファンド</t>
  </si>
  <si>
    <t>DGRW</t>
  </si>
  <si>
    <t>ウィズダムツリー　米国株クオリティ配当成長ファンド</t>
  </si>
  <si>
    <t>DGS</t>
  </si>
  <si>
    <t>ウィズダムツリー　新興国小型株配当ファンド</t>
  </si>
  <si>
    <t>DGX</t>
  </si>
  <si>
    <t>クエスト・ダイアグノスティックス</t>
  </si>
  <si>
    <t>DHI</t>
  </si>
  <si>
    <t>Ｄ．Ｒ．ホートン</t>
  </si>
  <si>
    <t>DHR</t>
  </si>
  <si>
    <t>ダナハー</t>
  </si>
  <si>
    <t>DHS</t>
  </si>
  <si>
    <t>ウィズダムツリー  米国株 高配当ファンド</t>
  </si>
  <si>
    <t>DHT</t>
  </si>
  <si>
    <t>DHTホールディングス</t>
  </si>
  <si>
    <t>DIA</t>
  </si>
  <si>
    <t>SPDR ダウ工業株平均 ETF</t>
  </si>
  <si>
    <t>DIN</t>
  </si>
  <si>
    <t>ダイン・ブランズ・グローバル</t>
  </si>
  <si>
    <t>DIOD</t>
  </si>
  <si>
    <t>DIS</t>
  </si>
  <si>
    <t>ウォルト・ディズニー</t>
  </si>
  <si>
    <t>DISCA</t>
  </si>
  <si>
    <t>ディスカバリー　クラスＡ</t>
  </si>
  <si>
    <t>DISCK</t>
  </si>
  <si>
    <t>ディスカバリー　クラスC</t>
  </si>
  <si>
    <t>DISH</t>
  </si>
  <si>
    <t>ディッシュ・ネットワーク</t>
  </si>
  <si>
    <t>DIV</t>
  </si>
  <si>
    <t>グローバルX スーパーディビィデンド・米国低ベータ ETF</t>
  </si>
  <si>
    <t>DJP</t>
  </si>
  <si>
    <t>iPathブルームバーグ・コモディティ指数トータルリターンETN</t>
  </si>
  <si>
    <t>DK</t>
  </si>
  <si>
    <t>デレクUSホールディングス</t>
  </si>
  <si>
    <t>DKS</t>
  </si>
  <si>
    <t>ディックス・スポーティング・グッズ</t>
  </si>
  <si>
    <t>DLB</t>
  </si>
  <si>
    <t>ドルビー・ラボラトリーズ　</t>
  </si>
  <si>
    <t>DLN</t>
  </si>
  <si>
    <t>ウィズダムツリー　米国大型株配当ファンド</t>
  </si>
  <si>
    <t>DLTR</t>
  </si>
  <si>
    <t>ダラー・ツリー</t>
  </si>
  <si>
    <t>DLX</t>
  </si>
  <si>
    <t>デラックス</t>
  </si>
  <si>
    <t>DMRC</t>
  </si>
  <si>
    <t>デジマーク</t>
  </si>
  <si>
    <t>DNK</t>
  </si>
  <si>
    <t>フェニックス・ツリー・ホールディングス</t>
  </si>
  <si>
    <t>DNKN</t>
  </si>
  <si>
    <t>ダンキン　ブランズ　グループ</t>
  </si>
  <si>
    <t>DNLI</t>
  </si>
  <si>
    <t>デナリ・セラピューティクス</t>
  </si>
  <si>
    <t>DNOW</t>
  </si>
  <si>
    <t>NOWインク</t>
  </si>
  <si>
    <t>DO</t>
  </si>
  <si>
    <t>ダイヤモンド・オフショア・ドリリング</t>
  </si>
  <si>
    <t>DOCU</t>
  </si>
  <si>
    <t>ドキュサイン</t>
  </si>
  <si>
    <t>DOMO</t>
  </si>
  <si>
    <t>ドーモ</t>
  </si>
  <si>
    <t>DON</t>
  </si>
  <si>
    <t>ウィズダムツリー　米国中型株配当ファンド</t>
  </si>
  <si>
    <t>DOOR</t>
  </si>
  <si>
    <t>メイソナイト・インターナショナル</t>
  </si>
  <si>
    <t>DORM</t>
  </si>
  <si>
    <t>ドーマン・プロダクツ</t>
  </si>
  <si>
    <t>DOV</t>
  </si>
  <si>
    <t>ドーバー</t>
  </si>
  <si>
    <t>DOW</t>
  </si>
  <si>
    <t>ダウ・インク</t>
  </si>
  <si>
    <t>DOX</t>
  </si>
  <si>
    <t>アムドックス</t>
  </si>
  <si>
    <t>DOYU</t>
  </si>
  <si>
    <t>ドウユ・インターナショナル・ホールディングス</t>
  </si>
  <si>
    <t>DPZ</t>
  </si>
  <si>
    <t>ドミノ・ピザ</t>
  </si>
  <si>
    <t>DRD</t>
  </si>
  <si>
    <t>ＤＲＤゴールド</t>
  </si>
  <si>
    <t>DRI</t>
  </si>
  <si>
    <t>ダーデン・レストランツ</t>
  </si>
  <si>
    <t>DRN</t>
  </si>
  <si>
    <t>Direxion デイリー 米国リート ブル3倍 ETF</t>
  </si>
  <si>
    <t>DRNA</t>
  </si>
  <si>
    <t>ディセルナ・ファーマシューティカルズ</t>
  </si>
  <si>
    <t>DRQ</t>
  </si>
  <si>
    <t>ドリル・クイップ</t>
  </si>
  <si>
    <t>DRV</t>
  </si>
  <si>
    <t>Direxion デイリー 米国リート ベア3倍 ETF</t>
  </si>
  <si>
    <t>DSGX</t>
  </si>
  <si>
    <t>デカルト・システムズ・グループ</t>
  </si>
  <si>
    <t>DSW</t>
  </si>
  <si>
    <t>DT</t>
  </si>
  <si>
    <t>ダイナトレース</t>
  </si>
  <si>
    <t>DTE</t>
  </si>
  <si>
    <t>ＤＴＥエナジー</t>
  </si>
  <si>
    <t>DTEA</t>
  </si>
  <si>
    <t>デイビッズ・ティー</t>
  </si>
  <si>
    <t>DTIL</t>
  </si>
  <si>
    <t>プレシジョン・バイオサイエンス</t>
  </si>
  <si>
    <t>DUK</t>
  </si>
  <si>
    <t>デューク・エナジー　</t>
  </si>
  <si>
    <t>DUST</t>
  </si>
  <si>
    <t>DVA</t>
  </si>
  <si>
    <t>ダヴィータ</t>
  </si>
  <si>
    <t>DVAX</t>
  </si>
  <si>
    <t>ダイナバクス・テクノロジーズ</t>
  </si>
  <si>
    <t>DVN</t>
  </si>
  <si>
    <t>デボン・エナジー</t>
  </si>
  <si>
    <t>DVY</t>
  </si>
  <si>
    <t>iシェアーズ 好配当株式 ETF</t>
  </si>
  <si>
    <t>DXC</t>
  </si>
  <si>
    <t>DXCテクノロジー</t>
  </si>
  <si>
    <t>DXCM</t>
  </si>
  <si>
    <t>デクスコム</t>
  </si>
  <si>
    <t>DXJ</t>
  </si>
  <si>
    <t>ウィズダムツリー  日本株米ドルヘッジ付ファンド</t>
  </si>
  <si>
    <t>DXJS</t>
  </si>
  <si>
    <t>ウィズダムツリー  日本小型株米ドルヘッジ付ファンド</t>
  </si>
  <si>
    <t>DY</t>
  </si>
  <si>
    <t>ダイコム・インダストリーズ</t>
  </si>
  <si>
    <t>DZSI</t>
  </si>
  <si>
    <t>DASANゾーン・ソリューションズ</t>
  </si>
  <si>
    <t>EA</t>
  </si>
  <si>
    <t>エレクトロニック・アーツ</t>
  </si>
  <si>
    <t>EAF</t>
  </si>
  <si>
    <t>グラフテック・インターナショナル</t>
  </si>
  <si>
    <t>EAT</t>
  </si>
  <si>
    <t>ブリンカー・インターナショナル</t>
  </si>
  <si>
    <t>EB</t>
  </si>
  <si>
    <t>イベントブライト</t>
  </si>
  <si>
    <t>EBAY</t>
  </si>
  <si>
    <t>イーベイ</t>
  </si>
  <si>
    <t>EBF</t>
  </si>
  <si>
    <t>エニス</t>
  </si>
  <si>
    <t>EBIX</t>
  </si>
  <si>
    <t>イービックス</t>
  </si>
  <si>
    <t>EBND</t>
  </si>
  <si>
    <t>SPDR ブルームバーグ・バークレイズ 新興国債券（現地通貨建て）ETF</t>
  </si>
  <si>
    <t>EBS</t>
  </si>
  <si>
    <t>エマージェント・バイオソリューションズ</t>
  </si>
  <si>
    <t>EBSB</t>
  </si>
  <si>
    <t>メリディアン・バンコープ</t>
  </si>
  <si>
    <t>ECA</t>
  </si>
  <si>
    <t>ECHO</t>
  </si>
  <si>
    <t>エコ・グローバル・ロジスティクス</t>
  </si>
  <si>
    <t>ECL</t>
  </si>
  <si>
    <t>エコラブ</t>
  </si>
  <si>
    <t>ECOL</t>
  </si>
  <si>
    <t>ＵＳエコロジー</t>
  </si>
  <si>
    <t>ECOM</t>
  </si>
  <si>
    <t>チャンネルアドバイザー</t>
  </si>
  <si>
    <t>ECPG</t>
  </si>
  <si>
    <t>アンコール・キャピタル・グループ</t>
  </si>
  <si>
    <t>ED</t>
  </si>
  <si>
    <t>コンソリデーテッド・エジソン</t>
  </si>
  <si>
    <t>EDC</t>
  </si>
  <si>
    <t>Direxion デイリー 新興国株 ブル3倍 ETF</t>
  </si>
  <si>
    <t>EDIT</t>
  </si>
  <si>
    <t>エディタス・メディシン</t>
  </si>
  <si>
    <t>EDU</t>
  </si>
  <si>
    <t>ニューオリエンタルエデュケーションアンドテクノロジー</t>
  </si>
  <si>
    <t>EDV</t>
  </si>
  <si>
    <t>バンガード・超長期米国債ETF</t>
  </si>
  <si>
    <t>EDZ</t>
  </si>
  <si>
    <t>Direxion デイリー 新興国株 ベア3倍 ETF</t>
  </si>
  <si>
    <t>EE</t>
  </si>
  <si>
    <t>エルパソ・エレクトリック</t>
  </si>
  <si>
    <t>EEFT</t>
  </si>
  <si>
    <t>ユーロネット・ワールドワイド</t>
  </si>
  <si>
    <t>EEM</t>
  </si>
  <si>
    <t>iシェアーズ MSCI エマージング・マーケット ETF</t>
  </si>
  <si>
    <t>EEMS</t>
  </si>
  <si>
    <t>iシェアーズ MSCI エマージング・マーケット小型株 ETF</t>
  </si>
  <si>
    <t>EEX</t>
  </si>
  <si>
    <t>エメラルド・エクスポジションズ・イベンツ</t>
  </si>
  <si>
    <t>EFA</t>
  </si>
  <si>
    <t>iシェアーズ MSCI EAFE ETF</t>
  </si>
  <si>
    <t>EFSC</t>
  </si>
  <si>
    <t>エンタープライズ・ファイナンシャル・サービシーズ</t>
  </si>
  <si>
    <t>EFX</t>
  </si>
  <si>
    <t>エクイファックス</t>
  </si>
  <si>
    <t>EGAN</t>
  </si>
  <si>
    <t>イーゲイン・コーポレーション</t>
  </si>
  <si>
    <t>EGBN</t>
  </si>
  <si>
    <t>イーグル・バンコープ</t>
  </si>
  <si>
    <t>EGHT</t>
  </si>
  <si>
    <t>8X8</t>
  </si>
  <si>
    <t>EGL</t>
  </si>
  <si>
    <t>EGO</t>
  </si>
  <si>
    <t>エルドラド・ゴールド</t>
  </si>
  <si>
    <t>EGOV</t>
  </si>
  <si>
    <t>NIC</t>
  </si>
  <si>
    <t>EGRX</t>
  </si>
  <si>
    <t>イーグル・ファーマシューティカルズ</t>
  </si>
  <si>
    <t>EH</t>
  </si>
  <si>
    <t>イーハン・ホールディングス</t>
  </si>
  <si>
    <t>EHC</t>
  </si>
  <si>
    <t>エンコンパス・ヘルス</t>
  </si>
  <si>
    <t>EHTH</t>
  </si>
  <si>
    <t>eヘルス</t>
  </si>
  <si>
    <t>EIDO</t>
  </si>
  <si>
    <t>iシェアーズ MSCI インドネシア ETF</t>
  </si>
  <si>
    <t>EIDX</t>
  </si>
  <si>
    <t>エイドス・セラピューティクス</t>
  </si>
  <si>
    <t>EIG</t>
  </si>
  <si>
    <t>エンプロイヤーズ・ホールディングス</t>
  </si>
  <si>
    <t>EIGI</t>
  </si>
  <si>
    <t>エンデュランス・インターナショナル・グループ</t>
  </si>
  <si>
    <t>EIGR</t>
  </si>
  <si>
    <t>アイガー・バイオファーマシューティカルズ</t>
  </si>
  <si>
    <t>EIX</t>
  </si>
  <si>
    <t>エジソン・インターナショナル</t>
  </si>
  <si>
    <t>EL</t>
  </si>
  <si>
    <t>エスティ　ローダー</t>
  </si>
  <si>
    <t>ELAN</t>
  </si>
  <si>
    <t>エランコ･アニマル･ヘルス</t>
  </si>
  <si>
    <t>ELD</t>
  </si>
  <si>
    <t>ウィズダムツリー  新興国現地通貨建債券ファンド</t>
  </si>
  <si>
    <t>ELF</t>
  </si>
  <si>
    <t>e.l.f.ビューティー</t>
  </si>
  <si>
    <t>ELY</t>
  </si>
  <si>
    <t>キャロウェイゴルフ</t>
  </si>
  <si>
    <t>EMB</t>
  </si>
  <si>
    <t>iシェアーズ J.P.モルガン・米ドル建てエマージング・マーケット債券 ETF</t>
  </si>
  <si>
    <t>EME</t>
  </si>
  <si>
    <t>エムコア・グループ</t>
  </si>
  <si>
    <t>EMLC</t>
  </si>
  <si>
    <t>ヴァンエック・ベクトル・JPモルガン新興国債券（現地通貨建て）ETF</t>
  </si>
  <si>
    <t>EMN</t>
  </si>
  <si>
    <t>イーストマン・ケミカル</t>
  </si>
  <si>
    <t>EMR</t>
  </si>
  <si>
    <t>エマソン・エレクトリック</t>
  </si>
  <si>
    <t>ENB</t>
  </si>
  <si>
    <t>エンブリッジ</t>
  </si>
  <si>
    <t>ENDP</t>
  </si>
  <si>
    <t>エンド・インターナショナル</t>
  </si>
  <si>
    <t>ENPH</t>
  </si>
  <si>
    <t>エンフェーズ・エナジー</t>
  </si>
  <si>
    <t>ENR</t>
  </si>
  <si>
    <t>エナジャイザー・ホールディングス</t>
  </si>
  <si>
    <t>ENS</t>
  </si>
  <si>
    <t>エナーシス</t>
  </si>
  <si>
    <t>ENSG</t>
  </si>
  <si>
    <t>エンサイン・グループ</t>
  </si>
  <si>
    <t>ENTA</t>
  </si>
  <si>
    <t>エナンタ・ファーマシューティカルズ</t>
  </si>
  <si>
    <t>ENTG</t>
  </si>
  <si>
    <t>インテグリス</t>
  </si>
  <si>
    <t>ENV</t>
  </si>
  <si>
    <t>エンべストネット</t>
  </si>
  <si>
    <t>ENVA</t>
  </si>
  <si>
    <t>エノバ・インターナショナル</t>
  </si>
  <si>
    <t>EOG</t>
  </si>
  <si>
    <t>ＥＯＧリソーシズ</t>
  </si>
  <si>
    <t>EOLS</t>
  </si>
  <si>
    <t>エボラス</t>
  </si>
  <si>
    <t>EPAC</t>
  </si>
  <si>
    <t>エナパック・ツール・グループ</t>
  </si>
  <si>
    <t>EPAM</t>
  </si>
  <si>
    <t>EPAMシステムズ</t>
  </si>
  <si>
    <t>EPAY</t>
  </si>
  <si>
    <t>ボトムライン・テクノロジーズ（DE）</t>
  </si>
  <si>
    <t>EPC</t>
  </si>
  <si>
    <t>エッジウェル・パーソナル・ケア</t>
  </si>
  <si>
    <t>EPHE</t>
  </si>
  <si>
    <t>iシェアーズ MSCI フィリピン ETF</t>
  </si>
  <si>
    <t>EPI</t>
  </si>
  <si>
    <t>ウィズダムツリー  インド株収益ファンド</t>
  </si>
  <si>
    <t>EPOL</t>
  </si>
  <si>
    <t>iシェアーズ MSCI ポーランドETF</t>
  </si>
  <si>
    <t>EPP</t>
  </si>
  <si>
    <t>iシェアーズ MSCI パシフィック（除く日本）ETF</t>
  </si>
  <si>
    <t>EPZM</t>
  </si>
  <si>
    <t>エピザイム</t>
  </si>
  <si>
    <t>EQH</t>
  </si>
  <si>
    <t>ＡＸＡエクイタブル・ホールディングス</t>
  </si>
  <si>
    <t>EQNR</t>
  </si>
  <si>
    <t>エクイノール</t>
  </si>
  <si>
    <t>EQT</t>
  </si>
  <si>
    <t>ＥＱＴ</t>
  </si>
  <si>
    <t>ERA</t>
  </si>
  <si>
    <t>エラ・グループ</t>
  </si>
  <si>
    <t>ERF</t>
  </si>
  <si>
    <t>イナープラス</t>
  </si>
  <si>
    <t>ERI</t>
  </si>
  <si>
    <t>エルドラド・リゾーツ</t>
  </si>
  <si>
    <t>ERIC</t>
  </si>
  <si>
    <t>LMエリクソン</t>
  </si>
  <si>
    <t>ERIE</t>
  </si>
  <si>
    <t>エリー・インデムニティー</t>
  </si>
  <si>
    <t>ERII</t>
  </si>
  <si>
    <t>エナジー・リカバリー</t>
  </si>
  <si>
    <t>ERJ</t>
  </si>
  <si>
    <t>エンブラエル</t>
  </si>
  <si>
    <t>EROS</t>
  </si>
  <si>
    <t>エロス・インターナショナル</t>
  </si>
  <si>
    <t>ERUS</t>
  </si>
  <si>
    <t>iシェアーズ MSCI ロシアETF</t>
  </si>
  <si>
    <t>ERX</t>
  </si>
  <si>
    <t>ERY</t>
  </si>
  <si>
    <t>ES</t>
  </si>
  <si>
    <t>エバーソース・エナジー</t>
  </si>
  <si>
    <t>ESE</t>
  </si>
  <si>
    <t>エスコ・テクノロジーズ</t>
  </si>
  <si>
    <t>ESNT</t>
  </si>
  <si>
    <t>エッセント・グループ</t>
  </si>
  <si>
    <t>ESPR</t>
  </si>
  <si>
    <t>エスペリオン・セラピューティクス</t>
  </si>
  <si>
    <t>ESTC</t>
  </si>
  <si>
    <t>エラスティック</t>
  </si>
  <si>
    <t>ETFC</t>
  </si>
  <si>
    <t>イー・トレード・ファイナンシャル</t>
  </si>
  <si>
    <t>ETH</t>
  </si>
  <si>
    <t>イーサン・アレン・インテリアズ</t>
  </si>
  <si>
    <t>ETM</t>
  </si>
  <si>
    <t>エンターコム・コミュニケーションズ</t>
  </si>
  <si>
    <t>ETN</t>
  </si>
  <si>
    <t>イートン</t>
  </si>
  <si>
    <t>ETR</t>
  </si>
  <si>
    <t>エンタージ</t>
  </si>
  <si>
    <t>ETSY</t>
  </si>
  <si>
    <t>エッツィー</t>
  </si>
  <si>
    <t>EUDG</t>
  </si>
  <si>
    <t>ウィズダムツリー　欧州株クオリティ配当成長ファンド</t>
  </si>
  <si>
    <t>EURN</t>
  </si>
  <si>
    <t>ユーロナブ</t>
  </si>
  <si>
    <t>EV</t>
  </si>
  <si>
    <t>イートン・バンス　</t>
  </si>
  <si>
    <t>EVBG</t>
  </si>
  <si>
    <t>エバーブリッジ</t>
  </si>
  <si>
    <t>EVER</t>
  </si>
  <si>
    <t>エバークォート</t>
  </si>
  <si>
    <t>EVFM</t>
  </si>
  <si>
    <t>エウ゛ォフェム・バイオサイエンシズ</t>
  </si>
  <si>
    <t>EVH</t>
  </si>
  <si>
    <t>エボレント・ヘルス</t>
  </si>
  <si>
    <t>EVHC</t>
  </si>
  <si>
    <t>EVOP</t>
  </si>
  <si>
    <t>ＥＶＯペイメンツ</t>
  </si>
  <si>
    <t>EVR</t>
  </si>
  <si>
    <t>エバーコア</t>
  </si>
  <si>
    <t>EVRG</t>
  </si>
  <si>
    <t>エヴァジー</t>
  </si>
  <si>
    <t>EVRI</t>
  </si>
  <si>
    <t>エブリ・ホールディングス</t>
  </si>
  <si>
    <t>EVTC</t>
  </si>
  <si>
    <t>エバーテック</t>
  </si>
  <si>
    <t>EW</t>
  </si>
  <si>
    <t>エドワーズライフサイエンス</t>
  </si>
  <si>
    <t>EWBC</t>
  </si>
  <si>
    <t>イースト・ウエスト・バンコープ</t>
  </si>
  <si>
    <t>EWG</t>
  </si>
  <si>
    <t>iシェアーズ MSCI ドイツ ETF</t>
  </si>
  <si>
    <t>EWJ</t>
  </si>
  <si>
    <t>iシェアーズ MSCI ジャパン ETF</t>
  </si>
  <si>
    <t>EWM</t>
  </si>
  <si>
    <t>iシェアーズ MSCI マレーシア ETF</t>
  </si>
  <si>
    <t>EWS</t>
  </si>
  <si>
    <t>iシェアーズ MSCI シンガポールETF</t>
  </si>
  <si>
    <t>EWT</t>
  </si>
  <si>
    <t>iシェアーズ MSCI 台湾 ETF　</t>
  </si>
  <si>
    <t>EWW</t>
  </si>
  <si>
    <t>iシェアーズ MSCI メキシコ ETF</t>
  </si>
  <si>
    <t>EWY</t>
  </si>
  <si>
    <t>iシェアーズ MSCI 韓国 ETF</t>
  </si>
  <si>
    <t>EWZ</t>
  </si>
  <si>
    <t>iシェアーズ MSCI ブラジル ETF</t>
  </si>
  <si>
    <t>EXAS</t>
  </si>
  <si>
    <t>イグザクド・サイエンシズ</t>
  </si>
  <si>
    <t>EXC</t>
  </si>
  <si>
    <t>エクセロン</t>
  </si>
  <si>
    <t>EXEL</t>
  </si>
  <si>
    <t>エクセリクス</t>
  </si>
  <si>
    <t>EXI</t>
  </si>
  <si>
    <t>iシェアーズ グローバル資本財 ETF</t>
  </si>
  <si>
    <t>EXLS</t>
  </si>
  <si>
    <t>EXLサービス・ホールディングス</t>
  </si>
  <si>
    <t>EXP</t>
  </si>
  <si>
    <t>イーグル・マテリアルズ</t>
  </si>
  <si>
    <t>EXPD</t>
  </si>
  <si>
    <t>エクスペディターズ・インターナショナル・オブ・ワシントン</t>
  </si>
  <si>
    <t>EXPE</t>
  </si>
  <si>
    <t>エクスペディア・グループ</t>
  </si>
  <si>
    <t>EXPI</t>
  </si>
  <si>
    <t>eXpワールド・ホールディングス</t>
  </si>
  <si>
    <t>EXPO</t>
  </si>
  <si>
    <t>エクスポーネント</t>
  </si>
  <si>
    <t>EXPR</t>
  </si>
  <si>
    <t>エクスプレス</t>
  </si>
  <si>
    <t>EXTR</t>
  </si>
  <si>
    <t>エクストリーム　ネットワークス</t>
  </si>
  <si>
    <t>EYE</t>
  </si>
  <si>
    <t>ナショナル・ビジョン・ホールディングス</t>
  </si>
  <si>
    <t>EZA</t>
  </si>
  <si>
    <t>iシェアーズ MSCI 南アフリカ ETF</t>
  </si>
  <si>
    <t>EZPW</t>
  </si>
  <si>
    <t>イージーコープ</t>
  </si>
  <si>
    <t>F</t>
  </si>
  <si>
    <t>フォード・モーター</t>
  </si>
  <si>
    <t>FAF</t>
  </si>
  <si>
    <t>ファースト・アメリカン・ファイナンシャル</t>
  </si>
  <si>
    <t>FANG</t>
  </si>
  <si>
    <t>ダイヤモンドバック・エネルギー</t>
  </si>
  <si>
    <t>FANH</t>
  </si>
  <si>
    <t>フェンフア</t>
  </si>
  <si>
    <t>FARM</t>
  </si>
  <si>
    <t>ファーマー・ブラザーズ</t>
  </si>
  <si>
    <t>FARO</t>
  </si>
  <si>
    <t>ファロ・テクノロジーズ</t>
  </si>
  <si>
    <t>FAS</t>
  </si>
  <si>
    <t>Direxion デイリー 米国金融株 ブル3倍 ETF</t>
  </si>
  <si>
    <t>FAST</t>
  </si>
  <si>
    <t>ファスナル</t>
  </si>
  <si>
    <t>FATE</t>
  </si>
  <si>
    <t>フェイト・セラピューティクス</t>
  </si>
  <si>
    <t>FAZ</t>
  </si>
  <si>
    <t>Direxion デイリー 米国金融株 ベア3倍 ETF</t>
  </si>
  <si>
    <t>FB</t>
  </si>
  <si>
    <t>フェイスブック</t>
  </si>
  <si>
    <t>FBC</t>
  </si>
  <si>
    <t>フラッグスター・バンコープ</t>
  </si>
  <si>
    <t>FBHS</t>
  </si>
  <si>
    <t>フォーチュン・ブランズ・ホーム・アンド・セキュリティ</t>
  </si>
  <si>
    <t>FBK</t>
  </si>
  <si>
    <t>FBファイナンシャル</t>
  </si>
  <si>
    <t>FBM</t>
  </si>
  <si>
    <t>ファンデーション・ビルディング・マテリアルズ</t>
  </si>
  <si>
    <t>FBMS</t>
  </si>
  <si>
    <t>ファースト・バンクシェアーズ</t>
  </si>
  <si>
    <t>FBNC</t>
  </si>
  <si>
    <t>ファースト・バンコープ</t>
  </si>
  <si>
    <t>FBP</t>
  </si>
  <si>
    <t>FBR</t>
  </si>
  <si>
    <t>FC</t>
  </si>
  <si>
    <t>フランクリン・コヴィー</t>
  </si>
  <si>
    <t>FCAU</t>
  </si>
  <si>
    <t>フィアット・クライスラー・オートモービルズ</t>
  </si>
  <si>
    <t>FCEL</t>
  </si>
  <si>
    <t>フュエルセル・エナジー</t>
  </si>
  <si>
    <t>FCF</t>
  </si>
  <si>
    <t>ファースト・コモンウェルス・ファイナンシャル</t>
  </si>
  <si>
    <t>FCFS</t>
  </si>
  <si>
    <t>ファーストキャッシュ</t>
  </si>
  <si>
    <t>FCN</t>
  </si>
  <si>
    <t>FTIコンサルティング</t>
  </si>
  <si>
    <t>FCX</t>
  </si>
  <si>
    <t>フリーポート・マクモラン</t>
  </si>
  <si>
    <t>FDEF</t>
  </si>
  <si>
    <t>ファースト・デファイアンス・ファイナンシャル</t>
  </si>
  <si>
    <t>FDP</t>
  </si>
  <si>
    <t>フレッシュ・デルモンテ・プロデュース</t>
  </si>
  <si>
    <t>FDS</t>
  </si>
  <si>
    <t>ファクトセット・リサーチ・システムズ</t>
  </si>
  <si>
    <t>FDX</t>
  </si>
  <si>
    <t>フェデックス</t>
  </si>
  <si>
    <t>FE</t>
  </si>
  <si>
    <t>ファーストエナジー</t>
  </si>
  <si>
    <t>FEIM</t>
  </si>
  <si>
    <t>フレクエンシー・エレクトロニクス</t>
  </si>
  <si>
    <t>FELE</t>
  </si>
  <si>
    <t>フランクリン・エレクトリック</t>
  </si>
  <si>
    <t>FEYE</t>
  </si>
  <si>
    <t>ファイア・アイ</t>
  </si>
  <si>
    <t>FEZ</t>
  </si>
  <si>
    <t>SPDR ユーロ・ストックス50 ETF</t>
  </si>
  <si>
    <t>FF</t>
  </si>
  <si>
    <t>フューチャーフューエル</t>
  </si>
  <si>
    <t>FFBC</t>
  </si>
  <si>
    <t>ファースト・ファイナンシャル・バンコープ</t>
  </si>
  <si>
    <t>FFIC</t>
  </si>
  <si>
    <t>フラッシング・ファイナンシャル</t>
  </si>
  <si>
    <t>FFIN</t>
  </si>
  <si>
    <t>ファースト・ファイナンシャル・バンクシェアーズ</t>
  </si>
  <si>
    <t>FFIV</t>
  </si>
  <si>
    <t>Ｆ５ネットワークス</t>
  </si>
  <si>
    <t>FFWM</t>
  </si>
  <si>
    <t>ファースト・ファウンデーション</t>
  </si>
  <si>
    <t>FG</t>
  </si>
  <si>
    <t>FLGホールディングス</t>
  </si>
  <si>
    <t>FGEN</t>
  </si>
  <si>
    <t>ファイブロジェン</t>
  </si>
  <si>
    <t>FHB</t>
  </si>
  <si>
    <t>ファースト・ハワイアン</t>
  </si>
  <si>
    <t>FHI</t>
  </si>
  <si>
    <t>フェデレーテッド・ヘルメス</t>
  </si>
  <si>
    <t>FHL</t>
  </si>
  <si>
    <t>FHN</t>
  </si>
  <si>
    <t>ファースト・ホライズン・ナショナル</t>
  </si>
  <si>
    <t>FIBK</t>
  </si>
  <si>
    <t>ファースト・インターステート・バンクシステム</t>
  </si>
  <si>
    <t>FICO</t>
  </si>
  <si>
    <t>フェア・アイザック</t>
  </si>
  <si>
    <t>FINX</t>
  </si>
  <si>
    <t>グローバルX フィンテック ETF</t>
  </si>
  <si>
    <t>FIS</t>
  </si>
  <si>
    <t>フィデリティ・ナショナル・インフォメーション・サービシーズ</t>
  </si>
  <si>
    <t>FISV</t>
  </si>
  <si>
    <t>ファイサーブ</t>
  </si>
  <si>
    <t>FIT</t>
  </si>
  <si>
    <t>フィットビット</t>
  </si>
  <si>
    <t>FITB</t>
  </si>
  <si>
    <t>フィフス・サード・バンコープ</t>
  </si>
  <si>
    <t>FIVE</t>
  </si>
  <si>
    <t>ファイブ ビロウ</t>
  </si>
  <si>
    <t>FIVN</t>
  </si>
  <si>
    <t>ファイブ9</t>
  </si>
  <si>
    <t>FIX</t>
  </si>
  <si>
    <t>コンフォート・システムズＵＳＡ</t>
  </si>
  <si>
    <t>FIXX</t>
  </si>
  <si>
    <t>ホモロジー・メディシンズ</t>
  </si>
  <si>
    <t>FIZZ</t>
  </si>
  <si>
    <t>ナショナル・ビバリッジ</t>
  </si>
  <si>
    <t>FL</t>
  </si>
  <si>
    <t>フット・ロッカー</t>
  </si>
  <si>
    <t>FLDM</t>
  </si>
  <si>
    <t>フリューダイム</t>
  </si>
  <si>
    <t>FLEX</t>
  </si>
  <si>
    <t>フレクストロニクス・インターナショナル</t>
  </si>
  <si>
    <t>FLGT</t>
  </si>
  <si>
    <t>フルジェント・ジェネティクス</t>
  </si>
  <si>
    <t>FLIR</t>
  </si>
  <si>
    <t>フリアー・システムズ</t>
  </si>
  <si>
    <t>FLMN</t>
  </si>
  <si>
    <t>ファルコン・ミネラルズ</t>
  </si>
  <si>
    <t>FLO</t>
  </si>
  <si>
    <t>フラワーズ・フーズ</t>
  </si>
  <si>
    <t>FLOW</t>
  </si>
  <si>
    <t>SPXフロー</t>
  </si>
  <si>
    <t>FLR</t>
  </si>
  <si>
    <t>フルアー・コープ</t>
  </si>
  <si>
    <t>FLS</t>
  </si>
  <si>
    <t>フローサーブ</t>
  </si>
  <si>
    <t>FLT</t>
  </si>
  <si>
    <t>フリートコ・テクノロジーズ</t>
  </si>
  <si>
    <t>FLWS</t>
  </si>
  <si>
    <t>1-800フラワーズ・ドットコム</t>
  </si>
  <si>
    <t>FLXN</t>
  </si>
  <si>
    <t>フレクシオン・セラピューティクス</t>
  </si>
  <si>
    <t>FM</t>
  </si>
  <si>
    <t>iシェアーズ MSCI フロンティア 100 ETF</t>
  </si>
  <si>
    <t>FMBI</t>
  </si>
  <si>
    <t>ファースト・ミッドウエスト・バンコープ</t>
  </si>
  <si>
    <t>FMC</t>
  </si>
  <si>
    <t>ＦＭＣ</t>
  </si>
  <si>
    <t>FMS</t>
  </si>
  <si>
    <t>フレゼニウス・メディカル・ケア</t>
  </si>
  <si>
    <t>FMX</t>
  </si>
  <si>
    <t>フォメント・エコノミコ・メヒカノ</t>
  </si>
  <si>
    <t>FN</t>
  </si>
  <si>
    <t>ファブリネット</t>
  </si>
  <si>
    <t>FNB</t>
  </si>
  <si>
    <t>ＦＮＢ</t>
  </si>
  <si>
    <t>FND</t>
  </si>
  <si>
    <t>フロア・アンド・デコレ　HD</t>
  </si>
  <si>
    <t>FNKO</t>
  </si>
  <si>
    <t>ファンコ</t>
  </si>
  <si>
    <t>FNV</t>
  </si>
  <si>
    <t>フランコ－ネバダ</t>
  </si>
  <si>
    <t>FOCS</t>
  </si>
  <si>
    <t>フォーカス･ファイナンシャル･パートナーズ</t>
  </si>
  <si>
    <t>FOE</t>
  </si>
  <si>
    <t>フェロ</t>
  </si>
  <si>
    <t>FOLD</t>
  </si>
  <si>
    <t>アミカス・セラピューティクス</t>
  </si>
  <si>
    <t>FOMX</t>
  </si>
  <si>
    <t>FOR</t>
  </si>
  <si>
    <t>フォレスター・グループ</t>
  </si>
  <si>
    <t>FORM</t>
  </si>
  <si>
    <t>フォームファクター</t>
  </si>
  <si>
    <t>FOSL</t>
  </si>
  <si>
    <t>フォッシルグループ</t>
  </si>
  <si>
    <t>FOX</t>
  </si>
  <si>
    <t>フォックス・コーポレーション　クラスB</t>
  </si>
  <si>
    <t>FOXA</t>
  </si>
  <si>
    <t>フォックス・コーポレーション　クラスA</t>
  </si>
  <si>
    <t>FOXF</t>
  </si>
  <si>
    <t>フォックス・ファクトリー・ホールディング</t>
  </si>
  <si>
    <t>FPRX</t>
  </si>
  <si>
    <t>ファイブ・プライム・セラピューティクス</t>
  </si>
  <si>
    <t>FRAC</t>
  </si>
  <si>
    <t>FRAN</t>
  </si>
  <si>
    <t>フランチェスカズ・ホールディングス</t>
  </si>
  <si>
    <t>FRC</t>
  </si>
  <si>
    <t>ファースト・リパブリック・バンク</t>
  </si>
  <si>
    <t>FREQ</t>
  </si>
  <si>
    <t>フリークエンシー・セラピューティクス</t>
  </si>
  <si>
    <t>FRGI</t>
  </si>
  <si>
    <t>フィエスタ・レストラン・グループ</t>
  </si>
  <si>
    <t>FRHC</t>
  </si>
  <si>
    <t>フリーダム・ホールディング</t>
  </si>
  <si>
    <t>FRME</t>
  </si>
  <si>
    <t>ファースト・マーチャンツ</t>
  </si>
  <si>
    <t>FRO</t>
  </si>
  <si>
    <t>フロントライン</t>
  </si>
  <si>
    <t>FRPT</t>
  </si>
  <si>
    <t>フレッシュペット</t>
  </si>
  <si>
    <t>FRTA</t>
  </si>
  <si>
    <t>フォーテラ</t>
  </si>
  <si>
    <t>FSB</t>
  </si>
  <si>
    <t>フランクリン・ファイナンシャル・ネットワーク</t>
  </si>
  <si>
    <t>FSCT</t>
  </si>
  <si>
    <t>フォアスカウト・テクノロジーズ</t>
  </si>
  <si>
    <t>FSLR</t>
  </si>
  <si>
    <t>ファーストソーラー</t>
  </si>
  <si>
    <t>FSLY</t>
  </si>
  <si>
    <t>ファストリー</t>
  </si>
  <si>
    <t>FSM</t>
  </si>
  <si>
    <t>フォルトゥナ・シルバー・マインズ</t>
  </si>
  <si>
    <t>FSS</t>
  </si>
  <si>
    <t>フェデラル・シグナル</t>
  </si>
  <si>
    <t>FTCH</t>
  </si>
  <si>
    <t>ファーフェッチ</t>
  </si>
  <si>
    <t>FTDR</t>
  </si>
  <si>
    <t>フロントドア</t>
  </si>
  <si>
    <t>FTI</t>
  </si>
  <si>
    <t>テクニップＦＭＣ</t>
  </si>
  <si>
    <t>FTNT</t>
  </si>
  <si>
    <t>フォーティネット</t>
  </si>
  <si>
    <t>FTR</t>
  </si>
  <si>
    <t>フロンティア･コミュニケーションズ</t>
  </si>
  <si>
    <t>FTS</t>
  </si>
  <si>
    <t>フォーティス</t>
  </si>
  <si>
    <t>FTSV</t>
  </si>
  <si>
    <t>FTV</t>
  </si>
  <si>
    <t>フォーティブ</t>
  </si>
  <si>
    <t>FUL</t>
  </si>
  <si>
    <t>Ｈ．Ｂ．フラー</t>
  </si>
  <si>
    <t>FULC</t>
  </si>
  <si>
    <t>フルクラム・セラピューティクス</t>
  </si>
  <si>
    <t>FULT</t>
  </si>
  <si>
    <t>フルトン・ファイナンシャル</t>
  </si>
  <si>
    <t>FVE</t>
  </si>
  <si>
    <t>ファイブ・スター・シニア・リビング</t>
  </si>
  <si>
    <t>FVRR</t>
  </si>
  <si>
    <t>ファイバー・インターナショナル</t>
  </si>
  <si>
    <t>FWRD</t>
  </si>
  <si>
    <t>フォワード・エアー</t>
  </si>
  <si>
    <t>FXI</t>
  </si>
  <si>
    <t>iシェアーズ 中国大型株 ETF</t>
  </si>
  <si>
    <t>GAL</t>
  </si>
  <si>
    <t>SPDR　SSgA グローバル・アロケーション ETF</t>
  </si>
  <si>
    <t>GATX</t>
  </si>
  <si>
    <t>ガテックス</t>
  </si>
  <si>
    <t>GBCI</t>
  </si>
  <si>
    <t>グレーシャー・バンコープ</t>
  </si>
  <si>
    <t>GBT</t>
  </si>
  <si>
    <t>グローバル・ブラッド・セラピューティクス</t>
  </si>
  <si>
    <t>GBUY</t>
  </si>
  <si>
    <t>GS Motif消費イノベーションETF</t>
  </si>
  <si>
    <t>GBX</t>
  </si>
  <si>
    <t>グリーンブライアー・カンパニーズ</t>
  </si>
  <si>
    <t>GCI</t>
  </si>
  <si>
    <t>ガネット</t>
  </si>
  <si>
    <t>GCO</t>
  </si>
  <si>
    <t>ゼネスコ</t>
  </si>
  <si>
    <t>GCP</t>
  </si>
  <si>
    <t>GCPアプライド・テクノロジーズ</t>
  </si>
  <si>
    <t>GD</t>
  </si>
  <si>
    <t>ゼネラル・ダイナミクス</t>
  </si>
  <si>
    <t>GDAT</t>
  </si>
  <si>
    <t>GS MotifデータイノベーションETF</t>
  </si>
  <si>
    <t>GDDY</t>
  </si>
  <si>
    <t>ゴーダディ</t>
  </si>
  <si>
    <t>GDEN</t>
  </si>
  <si>
    <t>ゴールデン・エンターテインメント</t>
  </si>
  <si>
    <t>GDNA</t>
  </si>
  <si>
    <t>GS MotifヘルスケアイノベーションETF</t>
  </si>
  <si>
    <t>GDOT</t>
  </si>
  <si>
    <t>グリーンドット</t>
  </si>
  <si>
    <t>GDS</t>
  </si>
  <si>
    <t>GDSホールディングス</t>
  </si>
  <si>
    <t>GDX</t>
  </si>
  <si>
    <t>ヴァンエック・ベクトル・金鉱株ETF</t>
  </si>
  <si>
    <t>GDXJ</t>
  </si>
  <si>
    <t>ヴァンエック・ベクトル・中小型金鉱株ETF</t>
  </si>
  <si>
    <t>GE</t>
  </si>
  <si>
    <t>ゼネラル・エレクトリック</t>
  </si>
  <si>
    <t>GECXU</t>
  </si>
  <si>
    <t>GEF</t>
  </si>
  <si>
    <t>グライフ</t>
  </si>
  <si>
    <t>GERN</t>
  </si>
  <si>
    <t>ジェロン</t>
  </si>
  <si>
    <t>GES</t>
  </si>
  <si>
    <t>ゲス</t>
  </si>
  <si>
    <t>GFF</t>
  </si>
  <si>
    <t>グリフォン</t>
  </si>
  <si>
    <t>GFI</t>
  </si>
  <si>
    <t>ゴールドフィールズ</t>
  </si>
  <si>
    <t>GFIN</t>
  </si>
  <si>
    <t>GS Motif金融イノベーションETF</t>
  </si>
  <si>
    <t>GGB</t>
  </si>
  <si>
    <t>ゲルダウ</t>
  </si>
  <si>
    <t>GGG</t>
  </si>
  <si>
    <t>グレコ</t>
  </si>
  <si>
    <t>GH</t>
  </si>
  <si>
    <t>ガーダント・ヘルス</t>
  </si>
  <si>
    <t>GHG</t>
  </si>
  <si>
    <t>グリーン・ツリー・ホスピタリティー・グループ</t>
  </si>
  <si>
    <t>GHL</t>
  </si>
  <si>
    <t>グリーンヒル・アンド・カンパニー</t>
  </si>
  <si>
    <t>GIB</t>
  </si>
  <si>
    <t>CGIグループ</t>
  </si>
  <si>
    <t>GIGM</t>
  </si>
  <si>
    <t>ギガメディア</t>
  </si>
  <si>
    <t>GIII</t>
  </si>
  <si>
    <t>G-IIIアパレル・グループ</t>
  </si>
  <si>
    <t>GIL</t>
  </si>
  <si>
    <t>ギルダン・アクティブウエア　</t>
  </si>
  <si>
    <t>GILD</t>
  </si>
  <si>
    <t>ギリアド・サイエンシズ</t>
  </si>
  <si>
    <t>GIS</t>
  </si>
  <si>
    <t>ゼネラル・ミルズ</t>
  </si>
  <si>
    <t>GKOS</t>
  </si>
  <si>
    <t>グラウコス</t>
  </si>
  <si>
    <t>GLD</t>
  </si>
  <si>
    <t>SPDR ゴールド・シェア</t>
  </si>
  <si>
    <t>GLDD</t>
  </si>
  <si>
    <t>グレート・レークス・ドレッジ・アンド・ドック</t>
  </si>
  <si>
    <t>GLDM</t>
  </si>
  <si>
    <t>SPDR ゴールド・ミニシェアーズ・トラスト</t>
  </si>
  <si>
    <t>GLMD</t>
  </si>
  <si>
    <t>ガルメド・ファーマシューティカルズ</t>
  </si>
  <si>
    <t>GLNG</t>
  </si>
  <si>
    <t>ゴラールLNG</t>
  </si>
  <si>
    <t>GLOB</t>
  </si>
  <si>
    <t>グローバント</t>
  </si>
  <si>
    <t>GLOG</t>
  </si>
  <si>
    <t>ガスログ</t>
  </si>
  <si>
    <t>GLRE</t>
  </si>
  <si>
    <t>グリーンライト・キャピタル</t>
  </si>
  <si>
    <t>GLT</t>
  </si>
  <si>
    <t>グラットフェルター</t>
  </si>
  <si>
    <t>GLUU</t>
  </si>
  <si>
    <t>グル・モバイル</t>
  </si>
  <si>
    <t>GLW</t>
  </si>
  <si>
    <t>コーニング</t>
  </si>
  <si>
    <t>GLYC</t>
  </si>
  <si>
    <t>グリコミメティクス</t>
  </si>
  <si>
    <t>GM</t>
  </si>
  <si>
    <t>ゼネラル・モーターズ</t>
  </si>
  <si>
    <t>GMAB</t>
  </si>
  <si>
    <t>ジェンマブ</t>
  </si>
  <si>
    <t>GMAN</t>
  </si>
  <si>
    <t>GS Motif製造イノベーションETF</t>
  </si>
  <si>
    <t>GME</t>
  </si>
  <si>
    <t>ゲームストップ</t>
  </si>
  <si>
    <t>GMED</t>
  </si>
  <si>
    <t>グローバス・メディカル</t>
  </si>
  <si>
    <t>GMF</t>
  </si>
  <si>
    <t>SPDR　S&amp;P　ア ジ ア・パ シ フィ ッ ク　新興国株式 ETF</t>
  </si>
  <si>
    <t>GMS</t>
  </si>
  <si>
    <t>GNC</t>
  </si>
  <si>
    <t>ＧＮＣホールディングス</t>
  </si>
  <si>
    <t>GNE</t>
  </si>
  <si>
    <t>ジニー・エナジー</t>
  </si>
  <si>
    <t>GNLN</t>
  </si>
  <si>
    <t>グリーンレーン･ホールディングス</t>
  </si>
  <si>
    <t>GNMK</t>
  </si>
  <si>
    <t>ジェンマーク・ダイアグノスティクスシス</t>
  </si>
  <si>
    <t>GNOM</t>
  </si>
  <si>
    <t>グローバルX ゲノム＆バイオテクノロジー ETF</t>
  </si>
  <si>
    <t>GNRC</t>
  </si>
  <si>
    <t>ジェネラック・ホールディングス</t>
  </si>
  <si>
    <t>GNTX</t>
  </si>
  <si>
    <t>ジェンテックス　</t>
  </si>
  <si>
    <t>GNW</t>
  </si>
  <si>
    <t>ジェンワース・ファイナンシャル</t>
  </si>
  <si>
    <t>GO</t>
  </si>
  <si>
    <t>グローサリー･アウトレット･ホールディング</t>
  </si>
  <si>
    <t>GOGO</t>
  </si>
  <si>
    <t>ゴーゴー</t>
  </si>
  <si>
    <t>GOL</t>
  </si>
  <si>
    <t>ゴル‐リニャス・アエリアス・インテリジェンス</t>
  </si>
  <si>
    <t>GOLD</t>
  </si>
  <si>
    <t>バリック・ゴールド</t>
  </si>
  <si>
    <t>GOLF</t>
  </si>
  <si>
    <t>アクシネット・ホールディングス</t>
  </si>
  <si>
    <t>GOOG</t>
  </si>
  <si>
    <t>アルファベット クラスC</t>
  </si>
  <si>
    <t>GOOGL</t>
  </si>
  <si>
    <t>アルファベット クラスA</t>
  </si>
  <si>
    <t>GOOS</t>
  </si>
  <si>
    <t>カナダ・グース・ホールディングス</t>
  </si>
  <si>
    <t>GOSS</t>
  </si>
  <si>
    <t>ゴッサマー・バイオ</t>
  </si>
  <si>
    <t>GPC</t>
  </si>
  <si>
    <t>ジェニュイン・パーツ</t>
  </si>
  <si>
    <t>GPI</t>
  </si>
  <si>
    <t>グループ・ワン・オートモーティブ</t>
  </si>
  <si>
    <t>GPK</t>
  </si>
  <si>
    <t>グラフィック・パッケージング・ホールディング</t>
  </si>
  <si>
    <t>GPN</t>
  </si>
  <si>
    <t>グローバル･ペイメンツ</t>
  </si>
  <si>
    <t>GPRE</t>
  </si>
  <si>
    <t>グリーン・プレインズ</t>
  </si>
  <si>
    <t>GPRK</t>
  </si>
  <si>
    <t>ジオパーク</t>
  </si>
  <si>
    <t>GPRO</t>
  </si>
  <si>
    <t>ゴープロ</t>
  </si>
  <si>
    <t>GPS</t>
  </si>
  <si>
    <t>ギャップ</t>
  </si>
  <si>
    <t>GRA</t>
  </si>
  <si>
    <t>Ｗ．Ｒ．グレース</t>
  </si>
  <si>
    <t>GRBK</t>
  </si>
  <si>
    <t>グリーンブリック・パートナーズ</t>
  </si>
  <si>
    <t>GRMN</t>
  </si>
  <si>
    <t>ガーミン</t>
  </si>
  <si>
    <t>GRPN</t>
  </si>
  <si>
    <t>グルーポン</t>
  </si>
  <si>
    <t>GRTS</t>
  </si>
  <si>
    <t>グリットストーン・オンコロジー</t>
  </si>
  <si>
    <t>GRUB</t>
  </si>
  <si>
    <t>グラブハブ</t>
  </si>
  <si>
    <t>GRVY</t>
  </si>
  <si>
    <t>グラヴィティ</t>
  </si>
  <si>
    <t>GS</t>
  </si>
  <si>
    <t>ゴールドマン・サックス・グループ</t>
  </si>
  <si>
    <t>GSG</t>
  </si>
  <si>
    <t>iシェアーズ S&amp;P GSCI コモディティ・インデックス・トラスト</t>
  </si>
  <si>
    <t>GSHD</t>
  </si>
  <si>
    <t>グースヘッド・インシュアランス</t>
  </si>
  <si>
    <t>GSK</t>
  </si>
  <si>
    <t>グラクソ・スミスクライン</t>
  </si>
  <si>
    <t>GSKY</t>
  </si>
  <si>
    <t>グリーンスカイ</t>
  </si>
  <si>
    <t>GSP</t>
  </si>
  <si>
    <t>iPath S&amp;P GSCIトータルリターン指数ETN</t>
  </si>
  <si>
    <t>GSX</t>
  </si>
  <si>
    <t>GSXテックエデュ</t>
  </si>
  <si>
    <t>GT</t>
  </si>
  <si>
    <t>グッドイヤー・タイヤ・アンド・ラバー</t>
  </si>
  <si>
    <t>GTES</t>
  </si>
  <si>
    <t>ゲイツ・インダストリアル</t>
  </si>
  <si>
    <t>GTHX</t>
  </si>
  <si>
    <t>G1セラピューティクス</t>
  </si>
  <si>
    <t>GTLS</t>
  </si>
  <si>
    <t>チャート・インダストリーズ</t>
  </si>
  <si>
    <t>GTN</t>
  </si>
  <si>
    <t>グレイ・テレビジョン</t>
  </si>
  <si>
    <t>GTS</t>
  </si>
  <si>
    <t>トリプルSマネジメント</t>
  </si>
  <si>
    <t>GTT</t>
  </si>
  <si>
    <t>GTTコミュニケーションズ</t>
  </si>
  <si>
    <t>GTX</t>
  </si>
  <si>
    <t>ギャレット・モーション</t>
  </si>
  <si>
    <t>GULF</t>
  </si>
  <si>
    <t>ウィズダムツリー  中東株配当ファンド</t>
  </si>
  <si>
    <t>GVA</t>
  </si>
  <si>
    <t>グラナイト・コンストラクション</t>
  </si>
  <si>
    <t>GWB</t>
  </si>
  <si>
    <t>グレート・ウェスタン・バンコープ</t>
  </si>
  <si>
    <t>GWPH</t>
  </si>
  <si>
    <t>GWファーマシューティカルズ</t>
  </si>
  <si>
    <t>GWRE</t>
  </si>
  <si>
    <t>ガイドワイア・ソフトウェア</t>
  </si>
  <si>
    <t>GWW</t>
  </si>
  <si>
    <t>Ｗ・Ｗ・グレインジャー</t>
  </si>
  <si>
    <t>GXTG</t>
  </si>
  <si>
    <t>グローバルX マルチテーマ成長株 ETF</t>
  </si>
  <si>
    <t>H</t>
  </si>
  <si>
    <t>ハイアット・ホテルズ　クラスＡ</t>
  </si>
  <si>
    <t>HA</t>
  </si>
  <si>
    <t>ハワイアン・ホールディングス</t>
  </si>
  <si>
    <t>HACK</t>
  </si>
  <si>
    <t>ETFMG・プライム・サイバー・セキュリティー・ETF</t>
  </si>
  <si>
    <t>HAE</t>
  </si>
  <si>
    <t>ヘモネティクス</t>
  </si>
  <si>
    <t>HAFC</t>
  </si>
  <si>
    <t>ハンミ・ファイナンシャル</t>
  </si>
  <si>
    <t>HAIN</t>
  </si>
  <si>
    <t>ハイン・セレスチャル・グループ</t>
  </si>
  <si>
    <t>HAL</t>
  </si>
  <si>
    <t>ハリバートン</t>
  </si>
  <si>
    <t>HALO</t>
  </si>
  <si>
    <t>ハロザイム・セラピューティクス</t>
  </si>
  <si>
    <t>HARP</t>
  </si>
  <si>
    <t>ハープーン・セラピューティクス</t>
  </si>
  <si>
    <t>HAS</t>
  </si>
  <si>
    <t>ハスブロ</t>
  </si>
  <si>
    <t>HAYN</t>
  </si>
  <si>
    <t>ヘインズ・インターナショナル</t>
  </si>
  <si>
    <t>HBAN</t>
  </si>
  <si>
    <t>ハンティントン・バンクシェアーズ</t>
  </si>
  <si>
    <t>HBI</t>
  </si>
  <si>
    <t>ヘインズブランズ</t>
  </si>
  <si>
    <t>HBNC</t>
  </si>
  <si>
    <t>ホライゾン・バンコープ</t>
  </si>
  <si>
    <t>HBT</t>
  </si>
  <si>
    <t>HBTファイナンシャル</t>
  </si>
  <si>
    <t>HCA</t>
  </si>
  <si>
    <t>HCA ヘルスケア</t>
  </si>
  <si>
    <t>HCAT</t>
  </si>
  <si>
    <t>ヘルス・カタリスト</t>
  </si>
  <si>
    <t>HCC</t>
  </si>
  <si>
    <t>ウォリアー・メット・コール</t>
  </si>
  <si>
    <t>HCKT</t>
  </si>
  <si>
    <t>ハケット・グループ</t>
  </si>
  <si>
    <t>HCM</t>
  </si>
  <si>
    <t>ハチソン・チャイナ・メディテック</t>
  </si>
  <si>
    <t>HCSG</t>
  </si>
  <si>
    <t>ヘルスケア・サービシズ・グループ</t>
  </si>
  <si>
    <t>HD</t>
  </si>
  <si>
    <t>ホームデポ</t>
  </si>
  <si>
    <t>HDB</t>
  </si>
  <si>
    <t>ＨＤＦＣバンク</t>
  </si>
  <si>
    <t>HDS</t>
  </si>
  <si>
    <t>HDサプライ・ホールディングス</t>
  </si>
  <si>
    <t>HDV</t>
  </si>
  <si>
    <t>iシェアーズ コア米国高配当株 ETF</t>
  </si>
  <si>
    <t>HE</t>
  </si>
  <si>
    <t>ハワイアン・エレクトリック・インダストリーズ</t>
  </si>
  <si>
    <t>HEAR</t>
  </si>
  <si>
    <t>タートル・ビーチ</t>
  </si>
  <si>
    <t>HEDJ</t>
  </si>
  <si>
    <t>ウィズダムツリー  欧州株米ドルヘッジ付ファンド</t>
  </si>
  <si>
    <t>HEES</t>
  </si>
  <si>
    <t>H&amp;Eエクイップメント・サービシズ</t>
  </si>
  <si>
    <t>HEI</t>
  </si>
  <si>
    <t>ハイコ</t>
  </si>
  <si>
    <t>HELE</t>
  </si>
  <si>
    <t>ヘレン・オブ・トロイ</t>
  </si>
  <si>
    <t>HERO</t>
  </si>
  <si>
    <t>グローバルX ヒーローズ（ゲーム＆eスポーツ）ETF</t>
  </si>
  <si>
    <t>HES</t>
  </si>
  <si>
    <t>ヘス</t>
  </si>
  <si>
    <t>HEWG</t>
  </si>
  <si>
    <t>iシェアーズ 米ドルヘッジ MSCI ドイツ ETF</t>
  </si>
  <si>
    <t>HEWJ</t>
  </si>
  <si>
    <t>iシェアーズ 米ドルヘッジ MSCI ジャパン ETF</t>
  </si>
  <si>
    <t>HEXO</t>
  </si>
  <si>
    <t>ヘクソ</t>
  </si>
  <si>
    <t>HEZU</t>
  </si>
  <si>
    <t>iシェアーズ 米ドルヘッジ MSCI ユーロゾーン ETF</t>
  </si>
  <si>
    <t>HFC</t>
  </si>
  <si>
    <t>ホーリーフロンティアー</t>
  </si>
  <si>
    <t>HFFG</t>
  </si>
  <si>
    <t>HFフーズ・グループ</t>
  </si>
  <si>
    <t>HFWA</t>
  </si>
  <si>
    <t>ヘリテージ・ファイナンシャル</t>
  </si>
  <si>
    <t>HGV</t>
  </si>
  <si>
    <t>ヒルトン・グランド・バケーションズ</t>
  </si>
  <si>
    <t>HHC</t>
  </si>
  <si>
    <t>ハワード・ヒューズ</t>
  </si>
  <si>
    <t>HHR</t>
  </si>
  <si>
    <t>ヘッドハンター・グループ</t>
  </si>
  <si>
    <t>HI</t>
  </si>
  <si>
    <t>ヒレンブランド</t>
  </si>
  <si>
    <t>HIBB</t>
  </si>
  <si>
    <t>ヒベット・スポーツ</t>
  </si>
  <si>
    <t>HIG</t>
  </si>
  <si>
    <t>ハートフォード・フィナンシャル・サービシズ</t>
  </si>
  <si>
    <t>HII</t>
  </si>
  <si>
    <t>ハンティントン・インガルス・インダストリーズ</t>
  </si>
  <si>
    <t>HIIQ</t>
  </si>
  <si>
    <t>HL</t>
  </si>
  <si>
    <t>ヘクラ・マイニング</t>
  </si>
  <si>
    <t>HLF</t>
  </si>
  <si>
    <t>ハーバライフ・ニュートリション</t>
  </si>
  <si>
    <t>HLI</t>
  </si>
  <si>
    <t>フーリハン・ローキー</t>
  </si>
  <si>
    <t>HLIT</t>
  </si>
  <si>
    <t>ハーモニック</t>
  </si>
  <si>
    <t>HLT</t>
  </si>
  <si>
    <t>ヒルトン・ワールドワイド・ホールディングス</t>
  </si>
  <si>
    <t>HLX</t>
  </si>
  <si>
    <t>ヘリックス・エナジー・ソリューションズ・グループ</t>
  </si>
  <si>
    <t>HMHC</t>
  </si>
  <si>
    <t>ホートン・ミフリン・ハーコート</t>
  </si>
  <si>
    <t>HMI</t>
  </si>
  <si>
    <t>ファーミ</t>
  </si>
  <si>
    <t>HMN</t>
  </si>
  <si>
    <t>ホレース・マン・エデュケーターズ</t>
  </si>
  <si>
    <t>HMST</t>
  </si>
  <si>
    <t>ホームストリート</t>
  </si>
  <si>
    <t>HMSY</t>
  </si>
  <si>
    <t>ＨＭＳホールディングス</t>
  </si>
  <si>
    <t>HMY</t>
  </si>
  <si>
    <t>ハーモニー・ゴールド・マイニング</t>
  </si>
  <si>
    <t>HNGR</t>
  </si>
  <si>
    <t>ハンガー・グループ</t>
  </si>
  <si>
    <t>HNI</t>
  </si>
  <si>
    <t>HOFT</t>
  </si>
  <si>
    <t>フッカー・ファーニチャー</t>
  </si>
  <si>
    <t>HOG</t>
  </si>
  <si>
    <t>ハーレーダビッドソン</t>
  </si>
  <si>
    <t>HOLI</t>
  </si>
  <si>
    <t>ホリシス・オートメーション・テクノロジーズ</t>
  </si>
  <si>
    <t>HOLX</t>
  </si>
  <si>
    <t>ホロジック</t>
  </si>
  <si>
    <t>HOMB</t>
  </si>
  <si>
    <t>ホーム・バンクシェアーズ</t>
  </si>
  <si>
    <t>HOME</t>
  </si>
  <si>
    <t>アットホーム・グループ</t>
  </si>
  <si>
    <t>HON</t>
  </si>
  <si>
    <t>ハネウェル　インターナショナル</t>
  </si>
  <si>
    <t>HONE</t>
  </si>
  <si>
    <t>ハーバーワン・バンコープ</t>
  </si>
  <si>
    <t>HOPE</t>
  </si>
  <si>
    <t>ホープ・バンコープ</t>
  </si>
  <si>
    <t>HOS</t>
  </si>
  <si>
    <t>HOV</t>
  </si>
  <si>
    <t>ホブナニアン・エンタープライジーズ</t>
  </si>
  <si>
    <t>HP</t>
  </si>
  <si>
    <t>ヘルメリッチ・アンド・ペイン</t>
  </si>
  <si>
    <t>HPE</t>
  </si>
  <si>
    <t>ヒューレット・パッカード・エンタープライズ</t>
  </si>
  <si>
    <t>HPQ</t>
  </si>
  <si>
    <t>HPインク</t>
  </si>
  <si>
    <t>HQY</t>
  </si>
  <si>
    <t>ヘルスエクイティー</t>
  </si>
  <si>
    <t>HRB</t>
  </si>
  <si>
    <t>Ｈ＆Ｒブロック</t>
  </si>
  <si>
    <t>HRC</t>
  </si>
  <si>
    <t>ヒルロム</t>
  </si>
  <si>
    <t>HRI</t>
  </si>
  <si>
    <t>ハーク・ホールディングス</t>
  </si>
  <si>
    <t>HRL</t>
  </si>
  <si>
    <t>ホーメル・フーズ</t>
  </si>
  <si>
    <t>HROW</t>
  </si>
  <si>
    <t>ハロー・ヘルス</t>
  </si>
  <si>
    <t>HRTG</t>
  </si>
  <si>
    <t>ヘリテージ・インシュアランス・ホールディングス</t>
  </si>
  <si>
    <t>HRTX</t>
  </si>
  <si>
    <t>ヘロン・セラピューティクス</t>
  </si>
  <si>
    <t>HSBC</t>
  </si>
  <si>
    <t>ＨＳＢＣホールディングス</t>
  </si>
  <si>
    <t>HSC</t>
  </si>
  <si>
    <t>ハースコ</t>
  </si>
  <si>
    <t>HSIC</t>
  </si>
  <si>
    <t>ヘンリー・シャイン</t>
  </si>
  <si>
    <t>HSII</t>
  </si>
  <si>
    <t>ハイドリック・アンド・ストラグルズ・インターナショナル</t>
  </si>
  <si>
    <t>HSKA</t>
  </si>
  <si>
    <t>ヘスカ</t>
  </si>
  <si>
    <t>HSTM</t>
  </si>
  <si>
    <t>ヘルスストリーム</t>
  </si>
  <si>
    <t>HSY</t>
  </si>
  <si>
    <t>ハーシー</t>
  </si>
  <si>
    <t>HTBK</t>
  </si>
  <si>
    <t>ヘリテージ・コマース</t>
  </si>
  <si>
    <t>HTGC</t>
  </si>
  <si>
    <t>ハーキュリーズ・キャピタル</t>
  </si>
  <si>
    <t>HTGM</t>
  </si>
  <si>
    <t>HTGﾓﾚｷｭﾗｰ･ﾀﾞｲｱｸﾞﾉｽﾃｨｸｽ</t>
  </si>
  <si>
    <t>HTH</t>
  </si>
  <si>
    <t>ヒルトップ・ホールディングス</t>
  </si>
  <si>
    <t>HTHT</t>
  </si>
  <si>
    <t>ホワジュー・グループ</t>
  </si>
  <si>
    <t>HTLD</t>
  </si>
  <si>
    <t>ハートランド・エクスプレス</t>
  </si>
  <si>
    <t>HTLF</t>
  </si>
  <si>
    <t>ハートランド・ファイナンシャルＵＳＡ</t>
  </si>
  <si>
    <t>HTZ</t>
  </si>
  <si>
    <t>ハーツ・グローバル・ホールディングス</t>
  </si>
  <si>
    <t>HUBB</t>
  </si>
  <si>
    <t>ハベル</t>
  </si>
  <si>
    <t>HUBG</t>
  </si>
  <si>
    <t>ハブ・グループ</t>
  </si>
  <si>
    <t>HUBS</t>
  </si>
  <si>
    <t>ハブスポット</t>
  </si>
  <si>
    <t>HUD</t>
  </si>
  <si>
    <t>ハドソン</t>
  </si>
  <si>
    <t>HUM</t>
  </si>
  <si>
    <t>ヒューマナ</t>
  </si>
  <si>
    <t>HUN</t>
  </si>
  <si>
    <t>ハンツマン</t>
  </si>
  <si>
    <t>HURN</t>
  </si>
  <si>
    <t>ヒューロン・コンサルティング・グループ</t>
  </si>
  <si>
    <t>HUYA</t>
  </si>
  <si>
    <t>フヤ</t>
  </si>
  <si>
    <t>HVT</t>
  </si>
  <si>
    <t>ハバティー・ファーニチャー</t>
  </si>
  <si>
    <t>HWC</t>
  </si>
  <si>
    <t>ハンコック・ホイットニー</t>
  </si>
  <si>
    <t>HXL</t>
  </si>
  <si>
    <t>ヘクセル</t>
  </si>
  <si>
    <t>HY</t>
  </si>
  <si>
    <t>ハイスター・エール・マテリアルズ・ハンドリング</t>
  </si>
  <si>
    <t>HYEM</t>
  </si>
  <si>
    <t>ヴァンエック・ベクトル新興国ハイ・イールド債ETF</t>
  </si>
  <si>
    <t>HYG</t>
  </si>
  <si>
    <t>iシェアーズ iBoxx 米ドル建てハイイールド社債 ETF</t>
  </si>
  <si>
    <t>HYND</t>
  </si>
  <si>
    <t>ウィズダムツリー 米国ハイイールド社債ファンド（金利ベア型）</t>
  </si>
  <si>
    <t>HYRE</t>
  </si>
  <si>
    <t>ハイレカー</t>
  </si>
  <si>
    <t>HYZD</t>
  </si>
  <si>
    <t>ウィズダムツリー 米国ハイイールド社債ファンド（金利ヘッジ型）</t>
  </si>
  <si>
    <t>HZNP</t>
  </si>
  <si>
    <t>ホライゾン・セラピューティクス</t>
  </si>
  <si>
    <t>HZO</t>
  </si>
  <si>
    <t>マリンマックス</t>
  </si>
  <si>
    <t>I</t>
  </si>
  <si>
    <t>インテルサット</t>
  </si>
  <si>
    <t>IAA</t>
  </si>
  <si>
    <t>IAC</t>
  </si>
  <si>
    <t>ＩＡＣ／インタラクティブコープ</t>
  </si>
  <si>
    <t>IAG</t>
  </si>
  <si>
    <t>イアムゴールド</t>
  </si>
  <si>
    <t>IART</t>
  </si>
  <si>
    <t>インテグラ・ライフサイエンシズ・ホールディングス</t>
  </si>
  <si>
    <t>IAU</t>
  </si>
  <si>
    <t>iシェアーズ ゴールド・トラスト</t>
  </si>
  <si>
    <t>IBB</t>
  </si>
  <si>
    <t>iシェアーズ NASDAQ バイオテクノロジー ETF</t>
  </si>
  <si>
    <t>IBCP</t>
  </si>
  <si>
    <t>インディペンデント・バンク</t>
  </si>
  <si>
    <t>IBKC</t>
  </si>
  <si>
    <t>イベリアバンク</t>
  </si>
  <si>
    <t>IBM</t>
  </si>
  <si>
    <t>ＩＢＭ</t>
  </si>
  <si>
    <t>IBN</t>
  </si>
  <si>
    <t>ＩＣＩＣＩバンク</t>
  </si>
  <si>
    <t>IBOC</t>
  </si>
  <si>
    <t>インターナショナル・バンクシェアーズ</t>
  </si>
  <si>
    <t>IBP</t>
  </si>
  <si>
    <t>インストールド・ビルディング・プロダクツ</t>
  </si>
  <si>
    <t>IBTX</t>
  </si>
  <si>
    <t>インディペンデント・バンク・グループ</t>
  </si>
  <si>
    <t>ICE</t>
  </si>
  <si>
    <t>インターコンチネンタル・エクスチェンジ</t>
  </si>
  <si>
    <t>ICFI</t>
  </si>
  <si>
    <t>ICFインターナショナル</t>
  </si>
  <si>
    <t>ICHR</t>
  </si>
  <si>
    <t>コル・ホールディングス</t>
  </si>
  <si>
    <t>ICLN</t>
  </si>
  <si>
    <t>iシェアーズ グローバル・クリーンエネルギー ETF</t>
  </si>
  <si>
    <t>ICPT</t>
  </si>
  <si>
    <t>インターセプト・ファーマシューティカルズ</t>
  </si>
  <si>
    <t>ICUI</t>
  </si>
  <si>
    <t>ICUメディカル</t>
  </si>
  <si>
    <t>IDA</t>
  </si>
  <si>
    <t>アイダコープ</t>
  </si>
  <si>
    <t>IDCC</t>
  </si>
  <si>
    <t>インターデジタル</t>
  </si>
  <si>
    <t>IDHQ</t>
  </si>
  <si>
    <t>インベスコ　S&amp;P 世界先進国クオリティ・ ETF</t>
  </si>
  <si>
    <t>IDT</t>
  </si>
  <si>
    <t>IDX</t>
  </si>
  <si>
    <t>ヴァンエック・ベクトル・インドネシア・インデックスETF</t>
  </si>
  <si>
    <t>IDXX</t>
  </si>
  <si>
    <t>アイデックス　ラボラトリーズ</t>
  </si>
  <si>
    <t>IEF</t>
  </si>
  <si>
    <t>iシェアーズ 米国国債 7-10年 ETF</t>
  </si>
  <si>
    <t>IEMG</t>
  </si>
  <si>
    <t>iシェアーズ コア　MSCI エマージング・マーケット ETF</t>
  </si>
  <si>
    <t>IEV</t>
  </si>
  <si>
    <t>iシェアーズ ヨーロッパ ETF</t>
  </si>
  <si>
    <t>IEX</t>
  </si>
  <si>
    <t>アイデックス</t>
  </si>
  <si>
    <t>IFF</t>
  </si>
  <si>
    <t>インターナショナル・フレーバー・アンド・フレグランス</t>
  </si>
  <si>
    <t>IFGL</t>
  </si>
  <si>
    <t>iシェアーズ 先進国（除く米国） REIT ETF</t>
  </si>
  <si>
    <t>IFS</t>
  </si>
  <si>
    <t>インターコープ・ファイナンシャル・サービシズ</t>
  </si>
  <si>
    <t>IGF</t>
  </si>
  <si>
    <t>iシェアーズ グローバル・インフラ ETF</t>
  </si>
  <si>
    <t>IGIB</t>
  </si>
  <si>
    <t>iシェアーズ 米ドル建て中期社債 ETF</t>
  </si>
  <si>
    <t>IGMS</t>
  </si>
  <si>
    <t>IGMバイオサイエンシズ</t>
  </si>
  <si>
    <t>IGOV</t>
  </si>
  <si>
    <t>iシェアーズ 世界国債（除く米国）ETF</t>
  </si>
  <si>
    <t>IGSB</t>
  </si>
  <si>
    <t>iシェアーズ 米ドル建て短期社債 ETF</t>
  </si>
  <si>
    <t>IHG</t>
  </si>
  <si>
    <t>インターコンチネンタルホテルズグループ</t>
  </si>
  <si>
    <t>IHY</t>
  </si>
  <si>
    <t>ヴァンエック・ベクトル国際ハイ・イールド債ETF</t>
  </si>
  <si>
    <t>IIIN</t>
  </si>
  <si>
    <t>インスティール・インダストリーズ</t>
  </si>
  <si>
    <t>IIIV</t>
  </si>
  <si>
    <t>i3バーティカルズ</t>
  </si>
  <si>
    <t>IIVI</t>
  </si>
  <si>
    <t>ツー・シックス</t>
  </si>
  <si>
    <t>IJH</t>
  </si>
  <si>
    <t>iシェアーズ S&amp;P 中型株 ETF</t>
  </si>
  <si>
    <t>IJR</t>
  </si>
  <si>
    <t>iシェアーズ S&amp;P 小型株 ETF</t>
  </si>
  <si>
    <t>ILF</t>
  </si>
  <si>
    <t>iシェアーズ ラテンアメリカ 40 ETF</t>
  </si>
  <si>
    <t>ILMN</t>
  </si>
  <si>
    <t>イルミナ</t>
  </si>
  <si>
    <t>IMAB</t>
  </si>
  <si>
    <t>アイ・マブ</t>
  </si>
  <si>
    <t>IMAX</t>
  </si>
  <si>
    <t>アイマックス</t>
  </si>
  <si>
    <t>IMGN</t>
  </si>
  <si>
    <t>イミュノジェン</t>
  </si>
  <si>
    <t>IMKTA</t>
  </si>
  <si>
    <t>イングルス・マーケッツ</t>
  </si>
  <si>
    <t>IMMR</t>
  </si>
  <si>
    <t>イマージョン</t>
  </si>
  <si>
    <t>IMMU</t>
  </si>
  <si>
    <t>イミュノメディクス</t>
  </si>
  <si>
    <t>IMPV</t>
  </si>
  <si>
    <t>IMXI</t>
  </si>
  <si>
    <t>インターナショナル・マネー・エクスプレス</t>
  </si>
  <si>
    <t>INCY</t>
  </si>
  <si>
    <t>INDB</t>
  </si>
  <si>
    <t>INDL</t>
  </si>
  <si>
    <t>Direxion デイリー インド株 ブル3倍 ETF</t>
  </si>
  <si>
    <t>INFN</t>
  </si>
  <si>
    <t>インフィネラ</t>
  </si>
  <si>
    <t>INFO</t>
  </si>
  <si>
    <t>IHSマークイット</t>
  </si>
  <si>
    <t>INFY</t>
  </si>
  <si>
    <t>インフォシス・テクノロジーズ</t>
  </si>
  <si>
    <t>ING</t>
  </si>
  <si>
    <t>ＩＮＧグループ</t>
  </si>
  <si>
    <t>INGN</t>
  </si>
  <si>
    <t>イノジェン</t>
  </si>
  <si>
    <t>INGR</t>
  </si>
  <si>
    <t>イングレディオン</t>
  </si>
  <si>
    <t>INKM</t>
  </si>
  <si>
    <t>SPDR　SSgA インカム・アロケーション ETF</t>
  </si>
  <si>
    <t>INMD</t>
  </si>
  <si>
    <t>インモード</t>
  </si>
  <si>
    <t>INO</t>
  </si>
  <si>
    <t>イノビオ・ファーマシューティカルズ</t>
  </si>
  <si>
    <t>INOV</t>
  </si>
  <si>
    <t>イノベーロン・ホールディングス</t>
  </si>
  <si>
    <t>INSG</t>
  </si>
  <si>
    <t>インシーゴー</t>
  </si>
  <si>
    <t>INSP</t>
  </si>
  <si>
    <t>インスパイア・メディカル・システムズ</t>
  </si>
  <si>
    <t>INST</t>
  </si>
  <si>
    <t>INT</t>
  </si>
  <si>
    <t>ワールド・ヒュエル・サービシーズ</t>
  </si>
  <si>
    <t>INTC</t>
  </si>
  <si>
    <t>インテル</t>
  </si>
  <si>
    <t>INTL</t>
  </si>
  <si>
    <t>INTL FCストーン</t>
  </si>
  <si>
    <t>INTU</t>
  </si>
  <si>
    <t>インテュイット</t>
  </si>
  <si>
    <t>INVA</t>
  </si>
  <si>
    <t>イノヴィヴァ</t>
  </si>
  <si>
    <t>IO</t>
  </si>
  <si>
    <t>IONジオフィジカル</t>
  </si>
  <si>
    <t>IONS</t>
  </si>
  <si>
    <t>アイオニス・ファーマシューティカルズ</t>
  </si>
  <si>
    <t>IOO</t>
  </si>
  <si>
    <t>iシェアーズ グローバル 100 ETF</t>
  </si>
  <si>
    <t>IOSP</t>
  </si>
  <si>
    <t>イノスペック</t>
  </si>
  <si>
    <t>IOTS</t>
  </si>
  <si>
    <t>アデスト・テクノロジーズ</t>
  </si>
  <si>
    <t>IOVA</t>
  </si>
  <si>
    <t>アイオバンス・バイオセラピューティクス</t>
  </si>
  <si>
    <t>IP</t>
  </si>
  <si>
    <t>インターナショナル・ペーパー</t>
  </si>
  <si>
    <t>IPAR</t>
  </si>
  <si>
    <t>インター・パフューム</t>
  </si>
  <si>
    <t>IPG</t>
  </si>
  <si>
    <t>インターパブリック・グループ・オブ・カンパニーズ</t>
  </si>
  <si>
    <t>IPGP</t>
  </si>
  <si>
    <t>アイ・ピー・ジーフォトニクス</t>
  </si>
  <si>
    <t>IPHI</t>
  </si>
  <si>
    <t>インファイ</t>
  </si>
  <si>
    <t>IQ</t>
  </si>
  <si>
    <t>アイチーイー</t>
  </si>
  <si>
    <t>IQV</t>
  </si>
  <si>
    <t>IQVIAホールディングス</t>
  </si>
  <si>
    <t>IR</t>
  </si>
  <si>
    <t>インガソール・ランド</t>
  </si>
  <si>
    <t>IRBT</t>
  </si>
  <si>
    <t>アイロボット</t>
  </si>
  <si>
    <t>IRDM</t>
  </si>
  <si>
    <t>イリジウム・コミュニケーションズ</t>
  </si>
  <si>
    <t>IRTC</t>
  </si>
  <si>
    <t>アイリズム・テクノロジーズ</t>
  </si>
  <si>
    <t>IRWD</t>
  </si>
  <si>
    <t>アイアンウッド・ファーマシューティカルズ</t>
  </si>
  <si>
    <t>ISBC</t>
  </si>
  <si>
    <t>インベスターズ・バンコープ</t>
  </si>
  <si>
    <t>ISRG</t>
  </si>
  <si>
    <t>インテュイティブ・サージカル</t>
  </si>
  <si>
    <t>IT</t>
  </si>
  <si>
    <t>ガートナー</t>
  </si>
  <si>
    <t>ITCI</t>
  </si>
  <si>
    <t>イントラセルラー・セラピーズ</t>
  </si>
  <si>
    <t>ITGR</t>
  </si>
  <si>
    <t>インテジャー・ホールディングス</t>
  </si>
  <si>
    <t>ITRI</t>
  </si>
  <si>
    <t>アイトロン</t>
  </si>
  <si>
    <t>ITT</t>
  </si>
  <si>
    <t>ITUB</t>
  </si>
  <si>
    <t>イタウ・ウニバンコ・ホールディング</t>
  </si>
  <si>
    <t>ITW</t>
  </si>
  <si>
    <t>ＩＴＷ（イリノイ・ツール・ワークス）</t>
  </si>
  <si>
    <t>IVC</t>
  </si>
  <si>
    <t>インバケア</t>
  </si>
  <si>
    <t>IVOG</t>
  </si>
  <si>
    <t>バンガード・S&amp;Pミッドキャップ400グロースETF</t>
  </si>
  <si>
    <t>IVOO</t>
  </si>
  <si>
    <t>バンガード・S&amp;Pミッドキャップ400 ETF</t>
  </si>
  <si>
    <t>IVOV</t>
  </si>
  <si>
    <t>バンガード・S&amp;Pミッドキャップ400バリューETF</t>
  </si>
  <si>
    <t>IVV</t>
  </si>
  <si>
    <t>iシェアーズ・コア S&amp;P 500 ETF</t>
  </si>
  <si>
    <t>IVZ</t>
  </si>
  <si>
    <t>インベスコ</t>
  </si>
  <si>
    <t>IWM</t>
  </si>
  <si>
    <t>iシェアーズ ラッセル 2000 ETF</t>
  </si>
  <si>
    <t>IXC</t>
  </si>
  <si>
    <t>iシェアーズ グローバル・エネルギー ETF</t>
  </si>
  <si>
    <t>IXG</t>
  </si>
  <si>
    <t>iシェアーズ グローバル金融 ETF</t>
  </si>
  <si>
    <t>IXJ</t>
  </si>
  <si>
    <t>iシェアーズ グローバル・ヘルスケア ETF</t>
  </si>
  <si>
    <t>IXN</t>
  </si>
  <si>
    <t>iシェアーズ グローバル・テクノロジー ETF</t>
  </si>
  <si>
    <t>IXP</t>
  </si>
  <si>
    <t>iシェアーズ グローバル電気通信 ETF</t>
  </si>
  <si>
    <t>IYR</t>
  </si>
  <si>
    <t>iシェアーズ 米国不動産 ETF</t>
  </si>
  <si>
    <t>JACK</t>
  </si>
  <si>
    <t>ジャック・イン・ザ・ボックス</t>
  </si>
  <si>
    <t>JAZZ</t>
  </si>
  <si>
    <t>ジャズ・ファーマシューティカルズ</t>
  </si>
  <si>
    <t>JBHT</t>
  </si>
  <si>
    <t>ＪＢハント・トランスポート・サービシズ</t>
  </si>
  <si>
    <t>JBL</t>
  </si>
  <si>
    <t>ジェイビル</t>
  </si>
  <si>
    <t>JBLU</t>
  </si>
  <si>
    <t>ジェットブルー・エアウェイズ</t>
  </si>
  <si>
    <t>JBSS</t>
  </si>
  <si>
    <t>ジョンＢサンフィリッポ・アンド・サン</t>
  </si>
  <si>
    <t>JBT</t>
  </si>
  <si>
    <t>ジョンビーン・テクノロジー</t>
  </si>
  <si>
    <t>JCI</t>
  </si>
  <si>
    <t>ジョンソンコントロールズ</t>
  </si>
  <si>
    <t>JCOM</t>
  </si>
  <si>
    <t>j2グローバル</t>
  </si>
  <si>
    <t>JCP</t>
  </si>
  <si>
    <t>ＪＣペニー</t>
  </si>
  <si>
    <t>JD</t>
  </si>
  <si>
    <t>JD.COM（京東商城）</t>
  </si>
  <si>
    <t>JEF</t>
  </si>
  <si>
    <t>ジェフリーズ・ファイナンシャル・グループ</t>
  </si>
  <si>
    <t>JELD</t>
  </si>
  <si>
    <t>ジェルド・ウェン・ホールディング</t>
  </si>
  <si>
    <t>JFIN</t>
  </si>
  <si>
    <t>ジアイン･グループ</t>
  </si>
  <si>
    <t>JG</t>
  </si>
  <si>
    <t>オーロラ・モバイル</t>
  </si>
  <si>
    <t>JHG</t>
  </si>
  <si>
    <t>ジャナス・ヘンダーソン・グループ</t>
  </si>
  <si>
    <t>JILL</t>
  </si>
  <si>
    <t>ジェイ・ジル</t>
  </si>
  <si>
    <t>JJA</t>
  </si>
  <si>
    <t>iPath シリーズB ブルームバーグ農産物サブ指数トータルリターンETN</t>
  </si>
  <si>
    <t>JJC</t>
  </si>
  <si>
    <t>iPath シリーズB ブルームバーグ銅サブ指数トータルリターンETN</t>
  </si>
  <si>
    <t>JJG</t>
  </si>
  <si>
    <t>iPath シリーズB ブルームバーグ穀物サブ指数トータルリターンETN</t>
  </si>
  <si>
    <t>JJM</t>
  </si>
  <si>
    <t>iPath  シリーズB ブルームバーグ産業用金属サブ指数トータルリターンETN</t>
  </si>
  <si>
    <t>JJN</t>
  </si>
  <si>
    <t>iPath シリーズB ブルームバーグ・ニッケル・サブ指数トータルリターンETN</t>
  </si>
  <si>
    <t>JJSF</t>
  </si>
  <si>
    <t>J&amp;Jスナック・フーズ</t>
  </si>
  <si>
    <t>JKHY</t>
  </si>
  <si>
    <t>ジャック・ヘンリー・アンド・アソシエーツ</t>
  </si>
  <si>
    <t>JKS</t>
  </si>
  <si>
    <t>ジンコソーラー・ホールディング</t>
  </si>
  <si>
    <t>JLL</t>
  </si>
  <si>
    <t>ジョーンズ・ラング・ラサール</t>
  </si>
  <si>
    <t>JMIA</t>
  </si>
  <si>
    <t>ジュミア・テクノロジーズ</t>
  </si>
  <si>
    <t>JMU</t>
  </si>
  <si>
    <t>JNCE</t>
  </si>
  <si>
    <t>ジョンス・セラピューティクス</t>
  </si>
  <si>
    <t>JNJ</t>
  </si>
  <si>
    <t>ジョンソン・エンド・ジョンソン</t>
  </si>
  <si>
    <t>JNK</t>
  </si>
  <si>
    <t>SPDR ブルームバーグ・バークレイズ・ハイ・イールド債券 ETF</t>
  </si>
  <si>
    <t>JNPR</t>
  </si>
  <si>
    <t>ジュニパーネットワークス</t>
  </si>
  <si>
    <t>JO</t>
  </si>
  <si>
    <t>iPath シリーズB ブルームバーグ・コーヒー・サブ指数トータルリターンETN</t>
  </si>
  <si>
    <t>JOBS</t>
  </si>
  <si>
    <t>５１ジョブ</t>
  </si>
  <si>
    <t>JOE</t>
  </si>
  <si>
    <t>セント・ジョー</t>
  </si>
  <si>
    <t>JPM</t>
  </si>
  <si>
    <t>ＪＰモルガン・チェース</t>
  </si>
  <si>
    <t>JRVR</t>
  </si>
  <si>
    <t>ジェームズ・リバー・グループ・ホールディンク</t>
  </si>
  <si>
    <t>JWN</t>
  </si>
  <si>
    <t>ノードストローム</t>
  </si>
  <si>
    <t>JXI</t>
  </si>
  <si>
    <t>iシェアーズ グローバル公益事業 ETF</t>
  </si>
  <si>
    <t>JYNT</t>
  </si>
  <si>
    <t>ジョイント</t>
  </si>
  <si>
    <t>K</t>
  </si>
  <si>
    <t>ケロッグ</t>
  </si>
  <si>
    <t>KAI</t>
  </si>
  <si>
    <t>カダント</t>
  </si>
  <si>
    <t>KALA</t>
  </si>
  <si>
    <t>カラ・ファーマシューティカルズ</t>
  </si>
  <si>
    <t>KALU</t>
  </si>
  <si>
    <t>カイザー・アルミナム</t>
  </si>
  <si>
    <t>KALV</t>
  </si>
  <si>
    <t>カルビスタ・ファーマシューティカルズ</t>
  </si>
  <si>
    <t>KAMN</t>
  </si>
  <si>
    <t>ケイマン</t>
  </si>
  <si>
    <t>KAR</t>
  </si>
  <si>
    <t>KARオークション・サービス</t>
  </si>
  <si>
    <t>KB</t>
  </si>
  <si>
    <t>ＫＢフィナンシャル・グループ</t>
  </si>
  <si>
    <t>KBH</t>
  </si>
  <si>
    <t>ＫＢホーム</t>
  </si>
  <si>
    <t>KBR</t>
  </si>
  <si>
    <t>KDMN</t>
  </si>
  <si>
    <t>カドモン・ホールティングス</t>
  </si>
  <si>
    <t>KDP</t>
  </si>
  <si>
    <t>キューリグ・ドクターペッパー</t>
  </si>
  <si>
    <t>KELYA</t>
  </si>
  <si>
    <t>ケリー・サービシズ</t>
  </si>
  <si>
    <t>KEM</t>
  </si>
  <si>
    <t>ケメット</t>
  </si>
  <si>
    <t>KEP</t>
  </si>
  <si>
    <t>コリア・エレクトリック・パワー</t>
  </si>
  <si>
    <t>KEX</t>
  </si>
  <si>
    <t>カービー</t>
  </si>
  <si>
    <t>KEY</t>
  </si>
  <si>
    <t>キーコープ</t>
  </si>
  <si>
    <t>KEYS</t>
  </si>
  <si>
    <t>キイサイト・テクノロジー</t>
  </si>
  <si>
    <t>KFRC</t>
  </si>
  <si>
    <t>Kフォース</t>
  </si>
  <si>
    <t>KFY</t>
  </si>
  <si>
    <t>コーン・フェリー</t>
  </si>
  <si>
    <t>KGC</t>
  </si>
  <si>
    <t>キンロス・ゴールド</t>
  </si>
  <si>
    <t>KHC</t>
  </si>
  <si>
    <t>クラフト・ハインツ</t>
  </si>
  <si>
    <t>KIDS</t>
  </si>
  <si>
    <t>オーソピディアトリックス</t>
  </si>
  <si>
    <t>KL</t>
  </si>
  <si>
    <t>カークランド・レイク・ゴールド</t>
  </si>
  <si>
    <t>KLAC</t>
  </si>
  <si>
    <t>KLAコーポレーション</t>
  </si>
  <si>
    <t>KLXI</t>
  </si>
  <si>
    <t>KMB</t>
  </si>
  <si>
    <t>キンバリークラーク</t>
  </si>
  <si>
    <t>KMI</t>
  </si>
  <si>
    <t>キンダーモルガン</t>
  </si>
  <si>
    <t>KMPR</t>
  </si>
  <si>
    <t>ケンパー</t>
  </si>
  <si>
    <t>KMT</t>
  </si>
  <si>
    <t>ケナメタル</t>
  </si>
  <si>
    <t>KMX</t>
  </si>
  <si>
    <t>カーマックス</t>
  </si>
  <si>
    <t>KN</t>
  </si>
  <si>
    <t>クノールズ</t>
  </si>
  <si>
    <t>KNDI</t>
  </si>
  <si>
    <t>カンディ・テクノロジーズ・グループ</t>
  </si>
  <si>
    <t>KNL</t>
  </si>
  <si>
    <t>ノール</t>
  </si>
  <si>
    <t>KNOW</t>
  </si>
  <si>
    <t>Direxion インサイダー・センチメント ETF</t>
  </si>
  <si>
    <t>KNSA</t>
  </si>
  <si>
    <t>キニクサ・ファーマシューティカルズ</t>
  </si>
  <si>
    <t>KNSL</t>
  </si>
  <si>
    <t>キンセール・キャピタル・グループ</t>
  </si>
  <si>
    <t>KNX</t>
  </si>
  <si>
    <t>ナイト・スウィフト・トランスポテーション</t>
  </si>
  <si>
    <t>KO</t>
  </si>
  <si>
    <t>コカ・コーラ</t>
  </si>
  <si>
    <t>KOD</t>
  </si>
  <si>
    <t>コディアック・サイエンシズ</t>
  </si>
  <si>
    <t>KOF</t>
  </si>
  <si>
    <t>コカ・コーラ・フェムサ</t>
  </si>
  <si>
    <t>KOL</t>
  </si>
  <si>
    <t>ヴァンエック・ベクトル・石炭株 ETF</t>
  </si>
  <si>
    <t>KOP</t>
  </si>
  <si>
    <t>コパーズ・ホールディングス</t>
  </si>
  <si>
    <t>KOPN</t>
  </si>
  <si>
    <t>コピン</t>
  </si>
  <si>
    <t>KORS</t>
  </si>
  <si>
    <t>KOS</t>
  </si>
  <si>
    <t>コスモス・エナジー</t>
  </si>
  <si>
    <t>KPTI</t>
  </si>
  <si>
    <t>カリオファーム・セラピューティクス</t>
  </si>
  <si>
    <t>KR</t>
  </si>
  <si>
    <t>クローガー</t>
  </si>
  <si>
    <t>KRA</t>
  </si>
  <si>
    <t>クレイトン</t>
  </si>
  <si>
    <t>KRMA</t>
  </si>
  <si>
    <t>グローバルX ESG経営企業 ETF</t>
  </si>
  <si>
    <t>KRNT</t>
  </si>
  <si>
    <t>コーニット・デジタル</t>
  </si>
  <si>
    <t>KRNY</t>
  </si>
  <si>
    <t>カーニー・ファイナンシャル</t>
  </si>
  <si>
    <t>KRO</t>
  </si>
  <si>
    <t>クロノス・ワールドワイド</t>
  </si>
  <si>
    <t>KRTX</t>
  </si>
  <si>
    <t>カルナ・セラピューティクス</t>
  </si>
  <si>
    <t>KRUS</t>
  </si>
  <si>
    <t>くら寿司USA</t>
  </si>
  <si>
    <t>KRYS</t>
  </si>
  <si>
    <t>クリスタル・バイオテック</t>
  </si>
  <si>
    <t>KSS</t>
  </si>
  <si>
    <t>コールズ</t>
  </si>
  <si>
    <t>KSU</t>
  </si>
  <si>
    <t>カンザスシティー・サザン</t>
  </si>
  <si>
    <t>KT</t>
  </si>
  <si>
    <t>ＫＴ</t>
  </si>
  <si>
    <t>KTB</t>
  </si>
  <si>
    <t>コントール・ブランズ</t>
  </si>
  <si>
    <t>KTOS</t>
  </si>
  <si>
    <t>クラトス・ディフェンス＆セキュリティー・ソリューションズ</t>
  </si>
  <si>
    <t>KURA</t>
  </si>
  <si>
    <t>クラ・オンコロジー</t>
  </si>
  <si>
    <t>KW</t>
  </si>
  <si>
    <t>ケネディ・ウィルソン・ホールディングス</t>
  </si>
  <si>
    <t>KWR</t>
  </si>
  <si>
    <t>クエーカー・ケミカル</t>
  </si>
  <si>
    <t>KXI</t>
  </si>
  <si>
    <t>iシェアーズ グローバル生活必需品 ETF</t>
  </si>
  <si>
    <t>L</t>
  </si>
  <si>
    <t>ロウズ</t>
  </si>
  <si>
    <t>LABD</t>
  </si>
  <si>
    <t>Direxion デイリー S&amp;P バイオテック株 ベア3倍 ETF</t>
  </si>
  <si>
    <t>LABU</t>
  </si>
  <si>
    <t>Direxion デイリー S&amp;P バイオテック株 ブル3倍 ETF</t>
  </si>
  <si>
    <t>LAD</t>
  </si>
  <si>
    <t>リシア・モーターズ</t>
  </si>
  <si>
    <t>LAIX</t>
  </si>
  <si>
    <t>LAIXインク</t>
  </si>
  <si>
    <t>LAKE</t>
  </si>
  <si>
    <t>レイクランド・インダストリーズ</t>
  </si>
  <si>
    <t>LANC</t>
  </si>
  <si>
    <t>ランカスター・コロニー</t>
  </si>
  <si>
    <t>LASR</t>
  </si>
  <si>
    <t>エヌライト</t>
  </si>
  <si>
    <t>LAUR</t>
  </si>
  <si>
    <t>ロレッテ・エデュケーション</t>
  </si>
  <si>
    <t>LAZ</t>
  </si>
  <si>
    <t>ラザード</t>
  </si>
  <si>
    <t>LB</t>
  </si>
  <si>
    <t>Lブランズ</t>
  </si>
  <si>
    <t>LBAI</t>
  </si>
  <si>
    <t>レイクランド・バンコープ</t>
  </si>
  <si>
    <t>LBRDA</t>
  </si>
  <si>
    <t>リバティ・ブロードバンド　クラスA</t>
  </si>
  <si>
    <t>LBRDK</t>
  </si>
  <si>
    <t>リバティ・ブロードバンド　クラスC</t>
  </si>
  <si>
    <t>LBRT</t>
  </si>
  <si>
    <t>リバティー・オイルフィールド・サービシズ</t>
  </si>
  <si>
    <t>LBTYA</t>
  </si>
  <si>
    <t>リバティ ・グローバル　クラスA</t>
  </si>
  <si>
    <t>LBTYK</t>
  </si>
  <si>
    <t>リバティ・グローバル</t>
  </si>
  <si>
    <t>LC</t>
  </si>
  <si>
    <t>レンディングクラブ</t>
  </si>
  <si>
    <t>LCI</t>
  </si>
  <si>
    <t>ラネット</t>
  </si>
  <si>
    <t>LCII</t>
  </si>
  <si>
    <t>LCIインダストリーズ</t>
  </si>
  <si>
    <t>LDL</t>
  </si>
  <si>
    <t>ライダル</t>
  </si>
  <si>
    <t>LDOS</t>
  </si>
  <si>
    <t>レイドス・ホールディングス</t>
  </si>
  <si>
    <t>LE</t>
  </si>
  <si>
    <t>ランズ　エンド</t>
  </si>
  <si>
    <t>LEA</t>
  </si>
  <si>
    <t>リア</t>
  </si>
  <si>
    <t>LEAF</t>
  </si>
  <si>
    <t>リーフ・グループ</t>
  </si>
  <si>
    <t>LECO</t>
  </si>
  <si>
    <t>リンカーン・エレクトリック・ホールディングズ</t>
  </si>
  <si>
    <t>LEG</t>
  </si>
  <si>
    <t>レゲットアンドプラット</t>
  </si>
  <si>
    <t>LEGH</t>
  </si>
  <si>
    <t>レガシー・ハウジング</t>
  </si>
  <si>
    <t>LEMB</t>
  </si>
  <si>
    <t>iシェアーズ J.P.モルガン・現地通貨建てエマージング・マーケット債券 ETF</t>
  </si>
  <si>
    <t>LEN</t>
  </si>
  <si>
    <t>レナー</t>
  </si>
  <si>
    <t>LEN.B</t>
  </si>
  <si>
    <t>レナー クラスB</t>
  </si>
  <si>
    <t>LEVI</t>
  </si>
  <si>
    <t>リーバイ・ストラウス</t>
  </si>
  <si>
    <t>LFC</t>
  </si>
  <si>
    <t>中国人寿保険　［チャイナ・ライフ・インシュアランス］</t>
  </si>
  <si>
    <t>LFUS</t>
  </si>
  <si>
    <t>リテルヒューズ</t>
  </si>
  <si>
    <t>LFVN</t>
  </si>
  <si>
    <t>ライフバンテージ</t>
  </si>
  <si>
    <t>LGF.A</t>
  </si>
  <si>
    <t>ライオンズ・ゲート・エンターテインメント　クラスA</t>
  </si>
  <si>
    <t>LGF.B</t>
  </si>
  <si>
    <t>ライオンズ・ゲート・エンターテインメント　クラスB</t>
  </si>
  <si>
    <t>LGIH</t>
  </si>
  <si>
    <t>LGIホームズ</t>
  </si>
  <si>
    <t>LGND</t>
  </si>
  <si>
    <t>リガンド・ファーマシューティカルズ</t>
  </si>
  <si>
    <t>LH</t>
  </si>
  <si>
    <t>ラボラトリー・コープ・オブ・アメリカ・ホールディングス</t>
  </si>
  <si>
    <t>LHCG</t>
  </si>
  <si>
    <t>LHCグループ</t>
  </si>
  <si>
    <t>LHX</t>
  </si>
  <si>
    <t>L3ハリス・テクノロジーズ</t>
  </si>
  <si>
    <t>LII</t>
  </si>
  <si>
    <t>レノックス・インターナショナル</t>
  </si>
  <si>
    <t>LILA</t>
  </si>
  <si>
    <t>リバティ・ラテン・アメリカ</t>
  </si>
  <si>
    <t>LILAK</t>
  </si>
  <si>
    <t>リバティー・ラテン・アメリカ</t>
  </si>
  <si>
    <t>LIN</t>
  </si>
  <si>
    <t>リンデ</t>
  </si>
  <si>
    <t>LIND</t>
  </si>
  <si>
    <t>リンドブラッド・エクスペディションズ・ホールディングス</t>
  </si>
  <si>
    <t>LINX</t>
  </si>
  <si>
    <t>リンクス</t>
  </si>
  <si>
    <t>LITE</t>
  </si>
  <si>
    <t>ルメンタム・ホールディングス</t>
  </si>
  <si>
    <t>LIVN</t>
  </si>
  <si>
    <t>リワノワ</t>
  </si>
  <si>
    <t>LIZI</t>
  </si>
  <si>
    <t>リージー</t>
  </si>
  <si>
    <t>LJPC</t>
  </si>
  <si>
    <t>ラホヤ・ファーマシューティカル</t>
  </si>
  <si>
    <t>LK</t>
  </si>
  <si>
    <t>ラッキン・コーヒー</t>
  </si>
  <si>
    <t>LKQ</t>
  </si>
  <si>
    <t>ＬＫＱ</t>
  </si>
  <si>
    <t>LL</t>
  </si>
  <si>
    <t>ランバー・リクイデーターズ・ホールディングス</t>
  </si>
  <si>
    <t>LLNW</t>
  </si>
  <si>
    <t>ライムライト・ネットワーク</t>
  </si>
  <si>
    <t>LLY</t>
  </si>
  <si>
    <t>イーライリリー</t>
  </si>
  <si>
    <t>LM</t>
  </si>
  <si>
    <t>レッグ・メイソン</t>
  </si>
  <si>
    <t>LMAT</t>
  </si>
  <si>
    <t>ルメイトレ・バスキュラー</t>
  </si>
  <si>
    <t>LMNX</t>
  </si>
  <si>
    <t>ルミネックス</t>
  </si>
  <si>
    <t>LMPX</t>
  </si>
  <si>
    <t>LMPオートモーティブ・ホールディングス</t>
  </si>
  <si>
    <t>LMT</t>
  </si>
  <si>
    <t>ロッキード・マーチン</t>
  </si>
  <si>
    <t>LN</t>
  </si>
  <si>
    <t>LINE</t>
  </si>
  <si>
    <t>LNC</t>
  </si>
  <si>
    <t>リンカーン・ナショナル</t>
  </si>
  <si>
    <t>LNDC</t>
  </si>
  <si>
    <t>ランデック</t>
  </si>
  <si>
    <t>LNN</t>
  </si>
  <si>
    <t>リンゼー</t>
  </si>
  <si>
    <t>LNT</t>
  </si>
  <si>
    <t>アライアント・エナジー</t>
  </si>
  <si>
    <t>LNTH</t>
  </si>
  <si>
    <t>ランセウス・ホールディングス</t>
  </si>
  <si>
    <t>LOB</t>
  </si>
  <si>
    <t>ライブ・オーク・バンクシェアーズ</t>
  </si>
  <si>
    <t>LOCO</t>
  </si>
  <si>
    <t>エル・ポヨ・ロコ</t>
  </si>
  <si>
    <t>LOGC</t>
  </si>
  <si>
    <t>ロジックバイオ・セラピューティックス</t>
  </si>
  <si>
    <t>LOGI</t>
  </si>
  <si>
    <t>ロジテック・インターナショナル</t>
  </si>
  <si>
    <t>LOGM</t>
  </si>
  <si>
    <t>ログミーイン</t>
  </si>
  <si>
    <t>LOPE</t>
  </si>
  <si>
    <t>グランド・キャニオン・エデュケーション</t>
  </si>
  <si>
    <t>LOVE</t>
  </si>
  <si>
    <t>ザ･ラブサック</t>
  </si>
  <si>
    <t>LOW</t>
  </si>
  <si>
    <t>ロウズ・カンパニーズ</t>
  </si>
  <si>
    <t>LPL</t>
  </si>
  <si>
    <t>ＬＧディスプレイ</t>
  </si>
  <si>
    <t>LPLA</t>
  </si>
  <si>
    <t>ＬＰＬインベストメント・ホールディングス</t>
  </si>
  <si>
    <t>LPSN</t>
  </si>
  <si>
    <t>ライブパーソン</t>
  </si>
  <si>
    <t>LPX</t>
  </si>
  <si>
    <t>ルイジアナ・パシフィック</t>
  </si>
  <si>
    <t>LQD</t>
  </si>
  <si>
    <t>iシェアーズ iBoxx 米ドル建て投資適格社債 ETF</t>
  </si>
  <si>
    <t>LQDA</t>
  </si>
  <si>
    <t>リキディア・テクノロジーズ</t>
  </si>
  <si>
    <t>LQDT</t>
  </si>
  <si>
    <t>リクイディティ・サービシズ</t>
  </si>
  <si>
    <t>LRCX</t>
  </si>
  <si>
    <t>ラムリサーチ</t>
  </si>
  <si>
    <t>LRN</t>
  </si>
  <si>
    <t>K12</t>
  </si>
  <si>
    <t>LSCC</t>
  </si>
  <si>
    <t>ラティス・セミコンダクター</t>
  </si>
  <si>
    <t>LSTR</t>
  </si>
  <si>
    <t>ランドスター・システム</t>
  </si>
  <si>
    <t>LTHM</t>
  </si>
  <si>
    <t>ライベント</t>
  </si>
  <si>
    <t>LTRPA</t>
  </si>
  <si>
    <t>リバティ・トリップアドバイザーＨｌｄｇ</t>
  </si>
  <si>
    <t>LULU</t>
  </si>
  <si>
    <t>ルルレモン・アスレティカ</t>
  </si>
  <si>
    <t>LUNA</t>
  </si>
  <si>
    <t>ルナイノベーション</t>
  </si>
  <si>
    <t>LUV</t>
  </si>
  <si>
    <t>サウスウエスト・エアライン</t>
  </si>
  <si>
    <t>LVGO</t>
  </si>
  <si>
    <t>リボンゴ・ヘルス</t>
  </si>
  <si>
    <t>LVS</t>
  </si>
  <si>
    <t>ラスベガス・サンズ</t>
  </si>
  <si>
    <t>LW</t>
  </si>
  <si>
    <t>ラム・ウェストン・ホールディングス</t>
  </si>
  <si>
    <t>LXRX</t>
  </si>
  <si>
    <t>レキシコン・ファーマシューティカルズ</t>
  </si>
  <si>
    <t>LYB</t>
  </si>
  <si>
    <t>ライオンデルバセル・インダストリーズ</t>
  </si>
  <si>
    <t>LYFT</t>
  </si>
  <si>
    <t>リフト</t>
  </si>
  <si>
    <t>LYG</t>
  </si>
  <si>
    <t>ロイズ・バンキング・グループ</t>
  </si>
  <si>
    <t>LYTS</t>
  </si>
  <si>
    <t>LSIインダストリーズ</t>
  </si>
  <si>
    <t>LYV</t>
  </si>
  <si>
    <t>ライブ・ネーション・エンターテインメント</t>
  </si>
  <si>
    <t>LZB</t>
  </si>
  <si>
    <t>レイジーボーイ</t>
  </si>
  <si>
    <t>M</t>
  </si>
  <si>
    <t>メーシーズ</t>
  </si>
  <si>
    <t>MA</t>
  </si>
  <si>
    <t>マスターカード</t>
  </si>
  <si>
    <t>MAGS</t>
  </si>
  <si>
    <t>マガール・セキュリティ・システムズ</t>
  </si>
  <si>
    <t>MAIN</t>
  </si>
  <si>
    <t>メイン・ストリート・キャピタル</t>
  </si>
  <si>
    <t>MAN</t>
  </si>
  <si>
    <t>マンパワーグループ</t>
  </si>
  <si>
    <t>MANH</t>
  </si>
  <si>
    <t>マンハッタン・アソシエイツ</t>
  </si>
  <si>
    <t>MANT</t>
  </si>
  <si>
    <t>マンテック・インターナショナル</t>
  </si>
  <si>
    <t>MANU</t>
  </si>
  <si>
    <t>マンチェスター・ユナイテッド</t>
  </si>
  <si>
    <t>MAR</t>
  </si>
  <si>
    <t>マリオット・インターナショナル</t>
  </si>
  <si>
    <t>MAS</t>
  </si>
  <si>
    <t>マスコ・コーポレーション</t>
  </si>
  <si>
    <t>MASI</t>
  </si>
  <si>
    <t>マシモ</t>
  </si>
  <si>
    <t>MAT</t>
  </si>
  <si>
    <t>マテル</t>
  </si>
  <si>
    <t>MATW</t>
  </si>
  <si>
    <t>マシューズ・インターナショナル</t>
  </si>
  <si>
    <t>MATX</t>
  </si>
  <si>
    <t>マットソン</t>
  </si>
  <si>
    <t>MAXR</t>
  </si>
  <si>
    <t>マクサー・テクノロジーズ</t>
  </si>
  <si>
    <t>MBB</t>
  </si>
  <si>
    <t>iシェアーズ 米国 MBS ETF</t>
  </si>
  <si>
    <t>MBFI</t>
  </si>
  <si>
    <t>MBI</t>
  </si>
  <si>
    <t>MBIA</t>
  </si>
  <si>
    <t>MBOT</t>
  </si>
  <si>
    <t>マイクロボット・メディカル</t>
  </si>
  <si>
    <t>MBT</t>
  </si>
  <si>
    <t>モバイル・テレシステムズ</t>
  </si>
  <si>
    <t>MBUU</t>
  </si>
  <si>
    <t>マリブボーツ</t>
  </si>
  <si>
    <t>MC</t>
  </si>
  <si>
    <t>モーリス</t>
  </si>
  <si>
    <t>MCD</t>
  </si>
  <si>
    <t>マクドナルド</t>
  </si>
  <si>
    <t>MCHP</t>
  </si>
  <si>
    <t>マイクロチップ・テクノロジー</t>
  </si>
  <si>
    <t>MCK</t>
  </si>
  <si>
    <t>マケッソン</t>
  </si>
  <si>
    <t>MCO</t>
  </si>
  <si>
    <t>ムーディーズ</t>
  </si>
  <si>
    <t>MCS</t>
  </si>
  <si>
    <t>マーカス</t>
  </si>
  <si>
    <t>MCY</t>
  </si>
  <si>
    <t>マーキュリー・ゼネラル</t>
  </si>
  <si>
    <t>MD</t>
  </si>
  <si>
    <t>メドナックス</t>
  </si>
  <si>
    <t>MDB</t>
  </si>
  <si>
    <t>モンゴＤＢ</t>
  </si>
  <si>
    <t>MDC</t>
  </si>
  <si>
    <t>ＭＤＣホールディングズ</t>
  </si>
  <si>
    <t>MDCO</t>
  </si>
  <si>
    <t>MDGL</t>
  </si>
  <si>
    <t>マドリガル・ファーマシューティカルズ</t>
  </si>
  <si>
    <t>MDLA</t>
  </si>
  <si>
    <t>メダリア</t>
  </si>
  <si>
    <t>MDLZ</t>
  </si>
  <si>
    <t>モンデリーズ・インターナショナル</t>
  </si>
  <si>
    <t>MDP</t>
  </si>
  <si>
    <t>メレディス</t>
  </si>
  <si>
    <t>MDR</t>
  </si>
  <si>
    <t>MDRX</t>
  </si>
  <si>
    <t>オールスクリプツ・ヘルスケア・ソリューションズ</t>
  </si>
  <si>
    <t>MDT</t>
  </si>
  <si>
    <t>メドトロニック</t>
  </si>
  <si>
    <t>MDU</t>
  </si>
  <si>
    <t>MDUリソーシズ・グループ</t>
  </si>
  <si>
    <t>MED</t>
  </si>
  <si>
    <t>メディファスト</t>
  </si>
  <si>
    <t>MEDP</t>
  </si>
  <si>
    <t>メドペース・ホールディングス</t>
  </si>
  <si>
    <t>MEET</t>
  </si>
  <si>
    <t>ザ・ミート・グループ</t>
  </si>
  <si>
    <t>MEI</t>
  </si>
  <si>
    <t>メソッド・エレクトロニクス</t>
  </si>
  <si>
    <t>MELI</t>
  </si>
  <si>
    <t>メルカドリブレ</t>
  </si>
  <si>
    <t>MEOH</t>
  </si>
  <si>
    <t>メサネックス</t>
  </si>
  <si>
    <t>MERC</t>
  </si>
  <si>
    <t>マーサー・インターナショナル</t>
  </si>
  <si>
    <t>MESA</t>
  </si>
  <si>
    <t>メサ・エアー</t>
  </si>
  <si>
    <t>MET</t>
  </si>
  <si>
    <t>メットライフ</t>
  </si>
  <si>
    <t>MFC</t>
  </si>
  <si>
    <t>マニュライフ・ファイナンシャル</t>
  </si>
  <si>
    <t>MFGP</t>
  </si>
  <si>
    <t>マイクロ・フォーカス・インターナショナル</t>
  </si>
  <si>
    <t>MFIN</t>
  </si>
  <si>
    <t>メダリオン・ファイナンシャル</t>
  </si>
  <si>
    <t>MG</t>
  </si>
  <si>
    <t>ミストラス・グループ</t>
  </si>
  <si>
    <t>MGA</t>
  </si>
  <si>
    <t>マグナ・インターナショナル</t>
  </si>
  <si>
    <t>MGC</t>
  </si>
  <si>
    <t>バンガード・米国メガキャップETF</t>
  </si>
  <si>
    <t>MGEE</t>
  </si>
  <si>
    <t>MGEエナジー</t>
  </si>
  <si>
    <t>MGK</t>
  </si>
  <si>
    <t>バンガード・米国メガキャップ・グロースETF</t>
  </si>
  <si>
    <t>MGLN</t>
  </si>
  <si>
    <t>マゼラン・ヘルス・サービシズ</t>
  </si>
  <si>
    <t>MGM</t>
  </si>
  <si>
    <t>ＭＧＭリゾート・インタナショナル</t>
  </si>
  <si>
    <t>MGNX</t>
  </si>
  <si>
    <t>マクロジェニックス</t>
  </si>
  <si>
    <t>MGPI</t>
  </si>
  <si>
    <t>MGPイングリディエンツ</t>
  </si>
  <si>
    <t>MGRC</t>
  </si>
  <si>
    <t>マグラス・レントコープ</t>
  </si>
  <si>
    <t>MGTA</t>
  </si>
  <si>
    <t>マジェンタ・セラピューティクス</t>
  </si>
  <si>
    <t>MGTX</t>
  </si>
  <si>
    <t>メイラGTxホールディングス</t>
  </si>
  <si>
    <t>MGV</t>
  </si>
  <si>
    <t>バンガード・米国メガキャップ・バリューETF</t>
  </si>
  <si>
    <t>MGY</t>
  </si>
  <si>
    <t>マグノリア・オイル・アンド・ガス</t>
  </si>
  <si>
    <t>MHK</t>
  </si>
  <si>
    <t>モホーク・インダストリーズ</t>
  </si>
  <si>
    <t>MHO</t>
  </si>
  <si>
    <t>M/Iホームズ</t>
  </si>
  <si>
    <t>MIC</t>
  </si>
  <si>
    <t>マッコーリー・インフラストラクチャー</t>
  </si>
  <si>
    <t>MIDD</t>
  </si>
  <si>
    <t>ミドルビー</t>
  </si>
  <si>
    <t>MIK</t>
  </si>
  <si>
    <t>マイケルス</t>
  </si>
  <si>
    <t>MILN</t>
  </si>
  <si>
    <t>グローバルX ミレニアル世代 ETF</t>
  </si>
  <si>
    <t>MIME</t>
  </si>
  <si>
    <t>マイムキャスト</t>
  </si>
  <si>
    <t>MINI</t>
  </si>
  <si>
    <t>モバイル・ミニ</t>
  </si>
  <si>
    <t>MIRM</t>
  </si>
  <si>
    <t>ミラム・ファーマシューティカルズ</t>
  </si>
  <si>
    <t>MITK</t>
  </si>
  <si>
    <t>マイテック・システムズ</t>
  </si>
  <si>
    <t>MKC</t>
  </si>
  <si>
    <t>マコーミック</t>
  </si>
  <si>
    <t>MKL</t>
  </si>
  <si>
    <t>マーケル</t>
  </si>
  <si>
    <t>MKSI</t>
  </si>
  <si>
    <t>ＭＫＳインスツルメンツ</t>
  </si>
  <si>
    <t>MKTX</t>
  </si>
  <si>
    <t>マーケットアクセス・ホールディングス</t>
  </si>
  <si>
    <t>MLCO</t>
  </si>
  <si>
    <t>メルコ・リゾーツ・エンターテイメント</t>
  </si>
  <si>
    <t>MLHR</t>
  </si>
  <si>
    <t>ハーマンミラー</t>
  </si>
  <si>
    <t>MLI</t>
  </si>
  <si>
    <t>ミューラー・インダストリーズ</t>
  </si>
  <si>
    <t>MLM</t>
  </si>
  <si>
    <t>マーチン・マリエッタ・マテリアルズ</t>
  </si>
  <si>
    <t>MLNX</t>
  </si>
  <si>
    <t>メラノックス・テクノロジーズ</t>
  </si>
  <si>
    <t>MMC</t>
  </si>
  <si>
    <t>マーシュ　アンド　マクレナン</t>
  </si>
  <si>
    <t>MMM</t>
  </si>
  <si>
    <t>スリーエム</t>
  </si>
  <si>
    <t>MMS</t>
  </si>
  <si>
    <t>マキシマス</t>
  </si>
  <si>
    <t>MMSI</t>
  </si>
  <si>
    <t>メリット・メディカル・システムズ</t>
  </si>
  <si>
    <t>MMYT</t>
  </si>
  <si>
    <t>メイクマイトリップ</t>
  </si>
  <si>
    <t>MNK</t>
  </si>
  <si>
    <t>マリンクロット</t>
  </si>
  <si>
    <t>MNKD</t>
  </si>
  <si>
    <t>マンカインド</t>
  </si>
  <si>
    <t>MNLO</t>
  </si>
  <si>
    <t>メンロー・セラピューティクス</t>
  </si>
  <si>
    <t>MNOV</t>
  </si>
  <si>
    <t>MNPR</t>
  </si>
  <si>
    <t>モノパー・セラピューティクス</t>
  </si>
  <si>
    <t>MNRL</t>
  </si>
  <si>
    <t>ブリガム・ミネラルズ</t>
  </si>
  <si>
    <t>MNRO</t>
  </si>
  <si>
    <t>モンロ</t>
  </si>
  <si>
    <t>MNST</t>
  </si>
  <si>
    <t>モンスタービバレッジ</t>
  </si>
  <si>
    <t>MNTA</t>
  </si>
  <si>
    <t>モメンタ・ファーマシューティカルズ</t>
  </si>
  <si>
    <t>MO</t>
  </si>
  <si>
    <t>アルトリア・グループ</t>
  </si>
  <si>
    <t>MOBL</t>
  </si>
  <si>
    <t>モバイルアイアン</t>
  </si>
  <si>
    <t>MOD</t>
  </si>
  <si>
    <t>モーディン・マニュファクチャリング</t>
  </si>
  <si>
    <t>MODN</t>
  </si>
  <si>
    <t>モデルN</t>
  </si>
  <si>
    <t>MOGU</t>
  </si>
  <si>
    <t>モグ</t>
  </si>
  <si>
    <t>MOH</t>
  </si>
  <si>
    <t>モリナ・ヘルスケア</t>
  </si>
  <si>
    <t>MOMO</t>
  </si>
  <si>
    <t>モモ</t>
  </si>
  <si>
    <t>MOO</t>
  </si>
  <si>
    <t>ヴァンエック・ベクトル・アグリビジネスETF</t>
  </si>
  <si>
    <t>MORN</t>
  </si>
  <si>
    <t>MOS</t>
  </si>
  <si>
    <t>モザイク</t>
  </si>
  <si>
    <t>MOV</t>
  </si>
  <si>
    <t>モバード・グループ</t>
  </si>
  <si>
    <t>MPAA</t>
  </si>
  <si>
    <t>モーターカー・パーツ・オブ・アメリカ</t>
  </si>
  <si>
    <t>MPC</t>
  </si>
  <si>
    <t>マラソン・ペトロリアム</t>
  </si>
  <si>
    <t>MPWR</t>
  </si>
  <si>
    <t>モノリシック・パワー・システムズ</t>
  </si>
  <si>
    <t>MRAM</t>
  </si>
  <si>
    <t>エバースピン・テクノロジー</t>
  </si>
  <si>
    <t>MRC</t>
  </si>
  <si>
    <t>MRCグローバル</t>
  </si>
  <si>
    <t>MRCY</t>
  </si>
  <si>
    <t>マーキュリー・システムズ</t>
  </si>
  <si>
    <t>MRK</t>
  </si>
  <si>
    <t>メルク</t>
  </si>
  <si>
    <t>MRNA</t>
  </si>
  <si>
    <t>モデルナ</t>
  </si>
  <si>
    <t>MRO</t>
  </si>
  <si>
    <t>マラソン・オイル</t>
  </si>
  <si>
    <t>MRTN</t>
  </si>
  <si>
    <t>マーテン・トランスポート</t>
  </si>
  <si>
    <t>MRTX</t>
  </si>
  <si>
    <t>ミラティ・セラピューティクス</t>
  </si>
  <si>
    <t>MRVL</t>
  </si>
  <si>
    <t>マーベル・テクノロジー・グループ</t>
  </si>
  <si>
    <t>MS</t>
  </si>
  <si>
    <t>モルガン・スタンレー</t>
  </si>
  <si>
    <t>MSA</t>
  </si>
  <si>
    <t>MSAセーフティー</t>
  </si>
  <si>
    <t>MSBI</t>
  </si>
  <si>
    <t>ミッドランド・ステーツ・バンコープ</t>
  </si>
  <si>
    <t>MSCI</t>
  </si>
  <si>
    <t>ＭＳＣＩ</t>
  </si>
  <si>
    <t>MSEX</t>
  </si>
  <si>
    <t>ミドルセックス・ウォーター</t>
  </si>
  <si>
    <t>MSFT</t>
  </si>
  <si>
    <t>マイクロソフト</t>
  </si>
  <si>
    <t>MSG</t>
  </si>
  <si>
    <t>MSGN</t>
  </si>
  <si>
    <t>MSGネットワーク</t>
  </si>
  <si>
    <t>MSI</t>
  </si>
  <si>
    <t>モトローラ　ソリューションズ</t>
  </si>
  <si>
    <t>MSM</t>
  </si>
  <si>
    <t>MSCインダストリアル・ダイレクト</t>
  </si>
  <si>
    <t>MSON</t>
  </si>
  <si>
    <t>ミソニックス</t>
  </si>
  <si>
    <t>MSTR</t>
  </si>
  <si>
    <t>マイクロストラテジー</t>
  </si>
  <si>
    <t>MT</t>
  </si>
  <si>
    <t>アルセロール・ミタル</t>
  </si>
  <si>
    <t>MTB</t>
  </si>
  <si>
    <t>Ｍ＆Ｔバンク</t>
  </si>
  <si>
    <t>MTCH</t>
  </si>
  <si>
    <t>マッチ・グループ</t>
  </si>
  <si>
    <t>MTD</t>
  </si>
  <si>
    <t>メトラー・トレド・インターナショナル</t>
  </si>
  <si>
    <t>MTDR</t>
  </si>
  <si>
    <t>マタドール・リソーシズ</t>
  </si>
  <si>
    <t>MTEM</t>
  </si>
  <si>
    <t>モレキュラー・テンプレーツ</t>
  </si>
  <si>
    <t>MTEX</t>
  </si>
  <si>
    <t>マナテック</t>
  </si>
  <si>
    <t>MTG</t>
  </si>
  <si>
    <t>MGICインベストメント</t>
  </si>
  <si>
    <t>MTH</t>
  </si>
  <si>
    <t>メリテージ・ホームズ</t>
  </si>
  <si>
    <t>MTL</t>
  </si>
  <si>
    <t>メシェル</t>
  </si>
  <si>
    <t>MTN</t>
  </si>
  <si>
    <t>ベイル・リゾーツ</t>
  </si>
  <si>
    <t>MTOR</t>
  </si>
  <si>
    <t>メリター</t>
  </si>
  <si>
    <t>MTRN</t>
  </si>
  <si>
    <t>マテリオン</t>
  </si>
  <si>
    <t>MTRX</t>
  </si>
  <si>
    <t>マトリックス・サービス</t>
  </si>
  <si>
    <t>MTSC</t>
  </si>
  <si>
    <t>MTSシステムズ</t>
  </si>
  <si>
    <t>MTSI</t>
  </si>
  <si>
    <t>メイコム・テクノロジー・ソリューションズ・ホールディングス</t>
  </si>
  <si>
    <t>MTW</t>
  </si>
  <si>
    <t>マニトウォック</t>
  </si>
  <si>
    <t>MTX</t>
  </si>
  <si>
    <t>ミネラルズ・テクノロジーズ</t>
  </si>
  <si>
    <t>MTZ</t>
  </si>
  <si>
    <t>マステック</t>
  </si>
  <si>
    <t>MU</t>
  </si>
  <si>
    <t>マイクロン　テクノロジー</t>
  </si>
  <si>
    <t>MUR</t>
  </si>
  <si>
    <t>マーフィー・オイル</t>
  </si>
  <si>
    <t>MUSA</t>
  </si>
  <si>
    <t>マーフィーUSA</t>
  </si>
  <si>
    <t>MWA</t>
  </si>
  <si>
    <t>ミューラー・ウォーター・プロダクツ</t>
  </si>
  <si>
    <t>MX</t>
  </si>
  <si>
    <t>マグナチップセミコンダクター</t>
  </si>
  <si>
    <t>MXI</t>
  </si>
  <si>
    <t>iシェアーズ グローバル素材 ETF</t>
  </si>
  <si>
    <t>MXIM</t>
  </si>
  <si>
    <t>マキシム・インテグレーテッド・プロダクツ</t>
  </si>
  <si>
    <t>MXL</t>
  </si>
  <si>
    <t>マックスリニア</t>
  </si>
  <si>
    <t>MYE</t>
  </si>
  <si>
    <t>マイヤーズ・インダストリーズ</t>
  </si>
  <si>
    <t>MYGN</t>
  </si>
  <si>
    <t>ミリアド・ジェネティックス</t>
  </si>
  <si>
    <t>MYL</t>
  </si>
  <si>
    <t>マイラン</t>
  </si>
  <si>
    <t>MYOK</t>
  </si>
  <si>
    <t>マイオカーディア</t>
  </si>
  <si>
    <t>MYOV</t>
  </si>
  <si>
    <t>マイオバント・サイエンシズ</t>
  </si>
  <si>
    <t>MYRG</t>
  </si>
  <si>
    <t>MYRグループ</t>
  </si>
  <si>
    <t>NAME</t>
  </si>
  <si>
    <t>NATI</t>
  </si>
  <si>
    <t>ナショナル・インスツルメンツ</t>
  </si>
  <si>
    <t>NAV</t>
  </si>
  <si>
    <t>ナビスター・インターナショナル</t>
  </si>
  <si>
    <t>NAVI</t>
  </si>
  <si>
    <t>ナビエント</t>
  </si>
  <si>
    <t>NBEV</t>
  </si>
  <si>
    <t>ニューエイジ・ビバレッジズ</t>
  </si>
  <si>
    <t>NBHC</t>
  </si>
  <si>
    <t>ナショナル・バンク・ホールディングス</t>
  </si>
  <si>
    <t>NBIX</t>
  </si>
  <si>
    <t>ニューロクライン・バイオサイエンシス</t>
  </si>
  <si>
    <t>NBL</t>
  </si>
  <si>
    <t>ノーブル・エナジー</t>
  </si>
  <si>
    <t>NBSE</t>
  </si>
  <si>
    <t>オール・ファーマシューティカル</t>
  </si>
  <si>
    <t>NBTB</t>
  </si>
  <si>
    <t>NBTバンコープ</t>
  </si>
  <si>
    <t>NCI</t>
  </si>
  <si>
    <t>NCLH</t>
  </si>
  <si>
    <t>ノルウェージャン・クルーズ・ライン</t>
  </si>
  <si>
    <t>NCMI</t>
  </si>
  <si>
    <t>ナショナル・シネメディア</t>
  </si>
  <si>
    <t>NCR</t>
  </si>
  <si>
    <t>エヌ・シー・アール</t>
  </si>
  <si>
    <t>NCTY</t>
  </si>
  <si>
    <t>ザナイン</t>
  </si>
  <si>
    <t>NDAQ</t>
  </si>
  <si>
    <t>ナスダック</t>
  </si>
  <si>
    <t>NDLS</t>
  </si>
  <si>
    <t>ヌードル・アンド・カンパニー</t>
  </si>
  <si>
    <t>NDSN</t>
  </si>
  <si>
    <t>ノードソン</t>
  </si>
  <si>
    <t>NE</t>
  </si>
  <si>
    <t>ノーブル</t>
  </si>
  <si>
    <t>NEE</t>
  </si>
  <si>
    <t>ネクステラ・エナジー</t>
  </si>
  <si>
    <t>NEM</t>
  </si>
  <si>
    <t>ニューモント・マイニング</t>
  </si>
  <si>
    <t>NEO</t>
  </si>
  <si>
    <t>ネオゲノミクス</t>
  </si>
  <si>
    <t>NEOG</t>
  </si>
  <si>
    <t>ネオゲン</t>
  </si>
  <si>
    <t>NERV</t>
  </si>
  <si>
    <t>ミネルバ・ニューロサイエンシズ</t>
  </si>
  <si>
    <t>NET</t>
  </si>
  <si>
    <t>クラウドフレア</t>
  </si>
  <si>
    <t>NEW</t>
  </si>
  <si>
    <t>プーシン</t>
  </si>
  <si>
    <t>NEWR</t>
  </si>
  <si>
    <t>ニュー・レリック</t>
  </si>
  <si>
    <t>NEWT</t>
  </si>
  <si>
    <t>ニューテク・ビジネス・サービシズ</t>
  </si>
  <si>
    <t>NFBK</t>
  </si>
  <si>
    <t>ノースフィールド・バンコープ</t>
  </si>
  <si>
    <t>NFE</t>
  </si>
  <si>
    <t>ニュー・フォートレス・エナジー</t>
  </si>
  <si>
    <t>NFG</t>
  </si>
  <si>
    <t>ナショナル・フューエル・ガス</t>
  </si>
  <si>
    <t>NFLX</t>
  </si>
  <si>
    <t>ネットフリックス</t>
  </si>
  <si>
    <t>NGG</t>
  </si>
  <si>
    <t>ナショナル・グリッド</t>
  </si>
  <si>
    <t>NGHC</t>
  </si>
  <si>
    <t>ナショナル・ジェネラル・ホールディングス</t>
  </si>
  <si>
    <t>NGM</t>
  </si>
  <si>
    <t>NGMバイオファーマシューティカルズ</t>
  </si>
  <si>
    <t>NGS</t>
  </si>
  <si>
    <t>ナチュラル・ガス・サービシズ・グループ</t>
  </si>
  <si>
    <t>NGVC</t>
  </si>
  <si>
    <t>ナチュラルグローサーズ・バイバイタミンコテージ</t>
  </si>
  <si>
    <t>NGVT</t>
  </si>
  <si>
    <t>インジェビティ</t>
  </si>
  <si>
    <t>NI</t>
  </si>
  <si>
    <t>ナイソース</t>
  </si>
  <si>
    <t>NIB</t>
  </si>
  <si>
    <t>iPathブルームバーグ・カカオ・サブ指数トータルリターンETN</t>
  </si>
  <si>
    <t>NICE</t>
  </si>
  <si>
    <t>ナイス</t>
  </si>
  <si>
    <t>NIO</t>
  </si>
  <si>
    <t>ニオ</t>
  </si>
  <si>
    <t>NIU</t>
  </si>
  <si>
    <t>ニウ・テクノロジーズ</t>
  </si>
  <si>
    <t>NJR</t>
  </si>
  <si>
    <t>ニュージャージー・リソーシーズ</t>
  </si>
  <si>
    <t>NK</t>
  </si>
  <si>
    <t>ナントクウェスト</t>
  </si>
  <si>
    <t>NKE</t>
  </si>
  <si>
    <t>ナイキ</t>
  </si>
  <si>
    <t>NKTR</t>
  </si>
  <si>
    <t>ネクター・セラピューティクス</t>
  </si>
  <si>
    <t>NLOK</t>
  </si>
  <si>
    <t>ノートンライフロック</t>
  </si>
  <si>
    <t>NLR</t>
  </si>
  <si>
    <t>ヴァンエック・ベクトル・ウラン＋原子力エネルギーETF</t>
  </si>
  <si>
    <t>NLSN</t>
  </si>
  <si>
    <t>ニールセン・ホールディングス</t>
  </si>
  <si>
    <t>NLTX</t>
  </si>
  <si>
    <t>ネオロイキン・ファーマシューティカルズ</t>
  </si>
  <si>
    <t>NMIH</t>
  </si>
  <si>
    <t>NMIホールディングス</t>
  </si>
  <si>
    <t>NMRK</t>
  </si>
  <si>
    <t>ニューマーク・グループ</t>
  </si>
  <si>
    <t>NNBR</t>
  </si>
  <si>
    <t>NNインク</t>
  </si>
  <si>
    <t>NNI</t>
  </si>
  <si>
    <t>ネルネット</t>
  </si>
  <si>
    <t>NOAH</t>
  </si>
  <si>
    <t>ノアホールディングス</t>
  </si>
  <si>
    <t>NOC</t>
  </si>
  <si>
    <t>ノースロップ・グラマン</t>
  </si>
  <si>
    <t>NOK</t>
  </si>
  <si>
    <t>ノキア</t>
  </si>
  <si>
    <t>NOV</t>
  </si>
  <si>
    <t>ナショナル・オイルウエル・バーコ</t>
  </si>
  <si>
    <t>NOVA</t>
  </si>
  <si>
    <t>サンノバ・エネルギー・インターナショナル</t>
  </si>
  <si>
    <t>NOVT</t>
  </si>
  <si>
    <t>ノバンタ</t>
  </si>
  <si>
    <t>NOW</t>
  </si>
  <si>
    <t>サービスナウ</t>
  </si>
  <si>
    <t>NP</t>
  </si>
  <si>
    <t>ニーナ</t>
  </si>
  <si>
    <t>NPO</t>
  </si>
  <si>
    <t>エンプロ・インダストリーズ</t>
  </si>
  <si>
    <t>NPTN</t>
  </si>
  <si>
    <t>ネオフォトニクス</t>
  </si>
  <si>
    <t>NR</t>
  </si>
  <si>
    <t>ニューパーク・リソーシーズ</t>
  </si>
  <si>
    <t>NRG</t>
  </si>
  <si>
    <t>NRGエナジー</t>
  </si>
  <si>
    <t>NSC</t>
  </si>
  <si>
    <t>ノーフォーク・サザン</t>
  </si>
  <si>
    <t>NSIT</t>
  </si>
  <si>
    <t>インサイト・エンタープライジズ</t>
  </si>
  <si>
    <t>NSP</t>
  </si>
  <si>
    <t>インスペリティー</t>
  </si>
  <si>
    <t>NSSC</t>
  </si>
  <si>
    <t>ナプコ・セキュリティ・テクノロジーズ</t>
  </si>
  <si>
    <t>NSTG</t>
  </si>
  <si>
    <t>ナノストリング・テクノロジーズ</t>
  </si>
  <si>
    <t>NTAP</t>
  </si>
  <si>
    <t>ネットアップ</t>
  </si>
  <si>
    <t>NTB</t>
  </si>
  <si>
    <t>バンク・オブ・エヌティー・バターフィールド＆サン</t>
  </si>
  <si>
    <t>NTCT</t>
  </si>
  <si>
    <t>ネットスカウトシステムズ</t>
  </si>
  <si>
    <t>NTES</t>
  </si>
  <si>
    <t>ネットイーズ</t>
  </si>
  <si>
    <t>NTGR</t>
  </si>
  <si>
    <t>ネットギア</t>
  </si>
  <si>
    <t>NTLA</t>
  </si>
  <si>
    <t>インテリア・セラピューティクス</t>
  </si>
  <si>
    <t>NTNX</t>
  </si>
  <si>
    <t>ニュータニックス</t>
  </si>
  <si>
    <t>NTR</t>
  </si>
  <si>
    <t>ニュートリエン</t>
  </si>
  <si>
    <t>NTRA</t>
  </si>
  <si>
    <t>ナテラ</t>
  </si>
  <si>
    <t>NTRS</t>
  </si>
  <si>
    <t>ノーザン・トラスト</t>
  </si>
  <si>
    <t>NUAN</t>
  </si>
  <si>
    <t>ニュアンスコミュニケーションズ</t>
  </si>
  <si>
    <t>NUE</t>
  </si>
  <si>
    <t>ニューコア</t>
  </si>
  <si>
    <t>NUGT</t>
  </si>
  <si>
    <t>NUS</t>
  </si>
  <si>
    <t>ニュー　スキン　エンタープライズ</t>
  </si>
  <si>
    <t>NUVA</t>
  </si>
  <si>
    <t>ニューベイシブ</t>
  </si>
  <si>
    <t>NVAX</t>
  </si>
  <si>
    <t>ノババックス</t>
  </si>
  <si>
    <t>NVCR</t>
  </si>
  <si>
    <t>ノボキュア</t>
  </si>
  <si>
    <t>NVDA</t>
  </si>
  <si>
    <t>エヌビディア</t>
  </si>
  <si>
    <t>NVEE</t>
  </si>
  <si>
    <t>NV5グローバル</t>
  </si>
  <si>
    <t>NVGS</t>
  </si>
  <si>
    <t>ナビゲーター・ホールディングス</t>
  </si>
  <si>
    <t>NVMI</t>
  </si>
  <si>
    <t>ノヴァ・メジャリング・インストゥルメンツ</t>
  </si>
  <si>
    <t>NVO</t>
  </si>
  <si>
    <t>ノボ・ノルディスク</t>
  </si>
  <si>
    <t>NVR</t>
  </si>
  <si>
    <t>ＮＶＲ</t>
  </si>
  <si>
    <t>NVRO</t>
  </si>
  <si>
    <t>ネブロ</t>
  </si>
  <si>
    <t>NVS</t>
  </si>
  <si>
    <t>ノバルティス</t>
  </si>
  <si>
    <t>NVST</t>
  </si>
  <si>
    <t>エンビスタ・ホールディングス</t>
  </si>
  <si>
    <t>NVT</t>
  </si>
  <si>
    <t>エヌヴェント・エレクトリック</t>
  </si>
  <si>
    <t>NVTA</t>
  </si>
  <si>
    <t>インビティ</t>
  </si>
  <si>
    <t>NWBI</t>
  </si>
  <si>
    <t>ノースウェスト・バンクシェアーズ</t>
  </si>
  <si>
    <t>NWE</t>
  </si>
  <si>
    <t>ノースウェスタン</t>
  </si>
  <si>
    <t>NWL</t>
  </si>
  <si>
    <t>ニューウェル・ブランズ</t>
  </si>
  <si>
    <t>NWN</t>
  </si>
  <si>
    <t>ノースウェスト・ナチュラル・ホールディング</t>
  </si>
  <si>
    <t>NWPX</t>
  </si>
  <si>
    <t>ノースウエスト・パイプ</t>
  </si>
  <si>
    <t>NWS</t>
  </si>
  <si>
    <t>ニューズ・コーポレーション</t>
  </si>
  <si>
    <t>NWSA</t>
  </si>
  <si>
    <t>ニューズ・コーポレーション クラスＡ</t>
  </si>
  <si>
    <t>NX</t>
  </si>
  <si>
    <t>クアネクス・ビルディング・プロダクツ</t>
  </si>
  <si>
    <t>NXGN</t>
  </si>
  <si>
    <t>ネクストジェン・ヘルスケア</t>
  </si>
  <si>
    <t>NXPI</t>
  </si>
  <si>
    <t>ＮＸＰセミコンダクターズ</t>
  </si>
  <si>
    <t>NXST</t>
  </si>
  <si>
    <t>ネクスター・メディア・グループ</t>
  </si>
  <si>
    <t>NXTC</t>
  </si>
  <si>
    <t>ネクストキュア</t>
  </si>
  <si>
    <t>NYCB</t>
  </si>
  <si>
    <t>ニューヨーク・コミュニティー・バンコープ</t>
  </si>
  <si>
    <t>NYT</t>
  </si>
  <si>
    <t>ニューヨーク・タイムズ</t>
  </si>
  <si>
    <t>OAS</t>
  </si>
  <si>
    <t>オアシス石油</t>
  </si>
  <si>
    <t>OC</t>
  </si>
  <si>
    <t>オーウェンス・コーニング</t>
  </si>
  <si>
    <t>OCFC</t>
  </si>
  <si>
    <t>オーシャンファースト・ファイナンシャル</t>
  </si>
  <si>
    <t>OCFT</t>
  </si>
  <si>
    <t>ワンコネクト・フィナンシャル・テクノロジー</t>
  </si>
  <si>
    <t>OCLR</t>
  </si>
  <si>
    <t>OCN</t>
  </si>
  <si>
    <t>Ｏｃｗｅｎファイナンシャル</t>
  </si>
  <si>
    <t>OCUL</t>
  </si>
  <si>
    <t>オキュラー・セラピューティクス</t>
  </si>
  <si>
    <t>ODFL</t>
  </si>
  <si>
    <t>オールド・ドミニオン・フレイト・ライン</t>
  </si>
  <si>
    <t>ODP</t>
  </si>
  <si>
    <t>オフィス・デポ</t>
  </si>
  <si>
    <t>ODT</t>
  </si>
  <si>
    <t>オドネイト・セラピューティクス</t>
  </si>
  <si>
    <t>OEC</t>
  </si>
  <si>
    <t>オリオン・エンジニアード・カーボンズ</t>
  </si>
  <si>
    <t>OEF</t>
  </si>
  <si>
    <t>iシェアーズ S&amp;P 100 ETF</t>
  </si>
  <si>
    <t>OFG</t>
  </si>
  <si>
    <t>OFGバンコープ</t>
  </si>
  <si>
    <t>OFIX</t>
  </si>
  <si>
    <t>オーソフィックス・メディカル</t>
  </si>
  <si>
    <t>OGE</t>
  </si>
  <si>
    <t>ＯＧＥエナジー</t>
  </si>
  <si>
    <t>OGI</t>
  </si>
  <si>
    <t>オーガニグラム・ホールディングス</t>
  </si>
  <si>
    <t>OGS</t>
  </si>
  <si>
    <t>ONEガス</t>
  </si>
  <si>
    <t>OI</t>
  </si>
  <si>
    <t>オーウェンズ・イリノイ</t>
  </si>
  <si>
    <t>OIH</t>
  </si>
  <si>
    <t>ヴァンエック・ベクトル・石油サービスETF</t>
  </si>
  <si>
    <t>OII</t>
  </si>
  <si>
    <t>オーシャニアリング・インターナショナル</t>
  </si>
  <si>
    <t>OIL</t>
  </si>
  <si>
    <t>iPath シリーズB S&amp;P GSCI原油トータルリターン指数ETN</t>
  </si>
  <si>
    <t>OIS</t>
  </si>
  <si>
    <t>オイル・ステーツ・インターナショナル</t>
  </si>
  <si>
    <t>OKE</t>
  </si>
  <si>
    <t>ＯＮＥＯＫ</t>
  </si>
  <si>
    <t>OKTA</t>
  </si>
  <si>
    <t>オクタ</t>
  </si>
  <si>
    <t>OLED</t>
  </si>
  <si>
    <t>ユニバーサル・ディスプレイ</t>
  </si>
  <si>
    <t>OLLI</t>
  </si>
  <si>
    <t>オリーズ･バーゲン・アウトレット・ホールディングス</t>
  </si>
  <si>
    <t>OLN</t>
  </si>
  <si>
    <t>オーリン</t>
  </si>
  <si>
    <t>OMC</t>
  </si>
  <si>
    <t>オムニコム・グループ</t>
  </si>
  <si>
    <t>OMCL</t>
  </si>
  <si>
    <t>オムニセル</t>
  </si>
  <si>
    <t>OMER</t>
  </si>
  <si>
    <t>オメロス</t>
  </si>
  <si>
    <t>OMF</t>
  </si>
  <si>
    <t>ワンメイン・ホールディングス</t>
  </si>
  <si>
    <t>OMI</t>
  </si>
  <si>
    <t>オーエンズ・アンド・マイナー</t>
  </si>
  <si>
    <t>OMN</t>
  </si>
  <si>
    <t>ON</t>
  </si>
  <si>
    <t>オン・セミコンダクター</t>
  </si>
  <si>
    <t>ONB</t>
  </si>
  <si>
    <t>オールド・ナショナル・バンコープ／ＩＮ</t>
  </si>
  <si>
    <t>ONDK</t>
  </si>
  <si>
    <t>オン・デック・キャピタル</t>
  </si>
  <si>
    <t>ONEM</t>
  </si>
  <si>
    <t>1ライフ・ヘルスケア</t>
  </si>
  <si>
    <t>ONTO</t>
  </si>
  <si>
    <t>アントゥー・イノベーション</t>
  </si>
  <si>
    <t>OOMA</t>
  </si>
  <si>
    <t>ウーマ</t>
  </si>
  <si>
    <t>OPB</t>
  </si>
  <si>
    <t>オーパス・バンク</t>
  </si>
  <si>
    <t>OPCH</t>
  </si>
  <si>
    <t>オプション・ケア・ヘルス</t>
  </si>
  <si>
    <t>OPHT</t>
  </si>
  <si>
    <t>OPRA</t>
  </si>
  <si>
    <t>オペラ</t>
  </si>
  <si>
    <t>OPRT</t>
  </si>
  <si>
    <t>オポーチュン・ファイナンシャル</t>
  </si>
  <si>
    <t>OPTN</t>
  </si>
  <si>
    <t>オプティノーズ</t>
  </si>
  <si>
    <t>ORA</t>
  </si>
  <si>
    <t>オーマット・テクノロジーズ</t>
  </si>
  <si>
    <t>ORCC</t>
  </si>
  <si>
    <t>オウル・ロック・キャピタル・コーポレーション</t>
  </si>
  <si>
    <t>ORCL</t>
  </si>
  <si>
    <t>オラクル</t>
  </si>
  <si>
    <t>ORI</t>
  </si>
  <si>
    <t>オールド・リパブリック・インターナショナル　</t>
  </si>
  <si>
    <t>ORLY</t>
  </si>
  <si>
    <t>オライリー・オートモーティブ</t>
  </si>
  <si>
    <t>ORMP</t>
  </si>
  <si>
    <t>オラメド・ファーマシューティカルズ</t>
  </si>
  <si>
    <t>ORTX</t>
  </si>
  <si>
    <t>オーチャード・セラピューティクス</t>
  </si>
  <si>
    <t>OSIS</t>
  </si>
  <si>
    <t>OSIシステムズ</t>
  </si>
  <si>
    <t>OSK</t>
  </si>
  <si>
    <t>オシュコシュ</t>
  </si>
  <si>
    <t>OSPN</t>
  </si>
  <si>
    <t>ワンスパン</t>
  </si>
  <si>
    <t>OSTK</t>
  </si>
  <si>
    <t>オーバーストック</t>
  </si>
  <si>
    <t>OSUR</t>
  </si>
  <si>
    <t>オラシュア・テクノロジーズ</t>
  </si>
  <si>
    <t>OSW</t>
  </si>
  <si>
    <t>ワンスパワールド・ホールディングス</t>
  </si>
  <si>
    <t>OTEX</t>
  </si>
  <si>
    <t>オープンテキスト</t>
  </si>
  <si>
    <t>OTIC</t>
  </si>
  <si>
    <t>オトノミ</t>
  </si>
  <si>
    <t>OTTR</t>
  </si>
  <si>
    <t>オッター・テール</t>
  </si>
  <si>
    <t>OXM</t>
  </si>
  <si>
    <t>オックスフォード・インダストリーズ</t>
  </si>
  <si>
    <t>OXY</t>
  </si>
  <si>
    <t>オキシデンタル・ペトロリアム</t>
  </si>
  <si>
    <t>OYST</t>
  </si>
  <si>
    <t>オイスター・ポイント・ファーマ</t>
  </si>
  <si>
    <t>OZK</t>
  </si>
  <si>
    <t>バンクOZK</t>
  </si>
  <si>
    <t>PAAS</t>
  </si>
  <si>
    <t>パン・アメリカン・シルバー</t>
  </si>
  <si>
    <t>PACB</t>
  </si>
  <si>
    <t>パシフィック・バイオサイエンシズ・オブ・カリフォルニア</t>
  </si>
  <si>
    <t>PACW</t>
  </si>
  <si>
    <t>パックウェスト・バンコープ　</t>
  </si>
  <si>
    <t>PAG</t>
  </si>
  <si>
    <t>ペンスキー・オートモーティブ・グループ</t>
  </si>
  <si>
    <t>PAGP</t>
  </si>
  <si>
    <t>プレーンズGPホールディングス</t>
  </si>
  <si>
    <t>PAGS</t>
  </si>
  <si>
    <t>パグセグロ・デジタル</t>
  </si>
  <si>
    <t>PAH</t>
  </si>
  <si>
    <t>PAHC</t>
  </si>
  <si>
    <t>ファイブロ・アニマル・ヘルス</t>
  </si>
  <si>
    <t>PANW</t>
  </si>
  <si>
    <t>パロ アルト ネットワークス</t>
  </si>
  <si>
    <t>PAR</t>
  </si>
  <si>
    <t>PARテクノロジー</t>
  </si>
  <si>
    <t>PARR</t>
  </si>
  <si>
    <t>パー・パシフィック・ホールディングス</t>
  </si>
  <si>
    <t>PATK</t>
  </si>
  <si>
    <t>パトリック・インダストリーズ</t>
  </si>
  <si>
    <t>PAYC</t>
  </si>
  <si>
    <t>ペイコム・ソフトウエア</t>
  </si>
  <si>
    <t>PAYS</t>
  </si>
  <si>
    <t>ペイサイン</t>
  </si>
  <si>
    <t>PAYX</t>
  </si>
  <si>
    <t>ペイチェックス</t>
  </si>
  <si>
    <t>PB</t>
  </si>
  <si>
    <t>プロスペリティ・バンクシェアズ</t>
  </si>
  <si>
    <t>PBCT</t>
  </si>
  <si>
    <t>ピープルズ・ユナイテッド・ファイナンシャル</t>
  </si>
  <si>
    <t>PBD</t>
  </si>
  <si>
    <t>インベスコ・グローバル・クリーン・エネルギー・ ETF</t>
  </si>
  <si>
    <t>PBF</t>
  </si>
  <si>
    <t>PBFエネジー</t>
  </si>
  <si>
    <t>PBH</t>
  </si>
  <si>
    <t>プレステージ・コンシューマー・ヘルスケア</t>
  </si>
  <si>
    <t>PBI</t>
  </si>
  <si>
    <t>ピツニーボウズ</t>
  </si>
  <si>
    <t>PBPB</t>
  </si>
  <si>
    <t>ポットベリー</t>
  </si>
  <si>
    <t>PBR</t>
  </si>
  <si>
    <t>ブラジル石油公社</t>
  </si>
  <si>
    <t>PBYI</t>
  </si>
  <si>
    <t>プーマ・バイオテクノロジー</t>
  </si>
  <si>
    <t>PCAR</t>
  </si>
  <si>
    <t>パッカー</t>
  </si>
  <si>
    <t>PCG</t>
  </si>
  <si>
    <t>ＰＧ＆Ｅ</t>
  </si>
  <si>
    <t>PCRX</t>
  </si>
  <si>
    <t>パシラ・バイオサイエンシズ</t>
  </si>
  <si>
    <t>PCTI</t>
  </si>
  <si>
    <t>PCテル</t>
  </si>
  <si>
    <t>PCTY</t>
  </si>
  <si>
    <t>ペイロシティ・ホールディング</t>
  </si>
  <si>
    <t>PD</t>
  </si>
  <si>
    <t>ページャーデューティー</t>
  </si>
  <si>
    <t>PDCE</t>
  </si>
  <si>
    <t>PDCエナジー</t>
  </si>
  <si>
    <t>PDCO</t>
  </si>
  <si>
    <t>パターソン・カンパニーズ</t>
  </si>
  <si>
    <t>PDD</t>
  </si>
  <si>
    <t>ピンドュオドュオ</t>
  </si>
  <si>
    <t>PDFS</t>
  </si>
  <si>
    <t>PDFソリューション</t>
  </si>
  <si>
    <t>PDLI</t>
  </si>
  <si>
    <t>ＰＤＬバイオファーマ</t>
  </si>
  <si>
    <t>PE</t>
  </si>
  <si>
    <t>パースリー・エナジー　クラスＡ</t>
  </si>
  <si>
    <t>PEG</t>
  </si>
  <si>
    <t>パブリック・サービス・エンタープライズ・グループ</t>
  </si>
  <si>
    <t>PEGA</t>
  </si>
  <si>
    <t>ぺガシステムズ</t>
  </si>
  <si>
    <t>PEIX</t>
  </si>
  <si>
    <t>パシフィック・エタノール</t>
  </si>
  <si>
    <t>PEK</t>
  </si>
  <si>
    <t>ヴァンエック・ベクトル中国A株ETF</t>
  </si>
  <si>
    <t>PEN</t>
  </si>
  <si>
    <t>ペナンブラ</t>
  </si>
  <si>
    <t>PENN</t>
  </si>
  <si>
    <t>ペン・ナショナル・ゲーミング</t>
  </si>
  <si>
    <t>PEP</t>
  </si>
  <si>
    <t>ペプシコ</t>
  </si>
  <si>
    <t>PERI</t>
  </si>
  <si>
    <t>ペリオン・ネットワーク</t>
  </si>
  <si>
    <t>PETQ</t>
  </si>
  <si>
    <t>ペットIQ</t>
  </si>
  <si>
    <t>PETS</t>
  </si>
  <si>
    <t>ペットメド・エクスプレス</t>
  </si>
  <si>
    <t>PF</t>
  </si>
  <si>
    <t>PFBC</t>
  </si>
  <si>
    <t>プリファード・バンク</t>
  </si>
  <si>
    <t>PFE</t>
  </si>
  <si>
    <t>ファイザー</t>
  </si>
  <si>
    <t>PFF</t>
  </si>
  <si>
    <t>iシェアーズ 優先株式 ＆ インカム証券 ETF</t>
  </si>
  <si>
    <t>PFFD</t>
  </si>
  <si>
    <t>グローバルX 米国優先証券 ETF</t>
  </si>
  <si>
    <t>PFG</t>
  </si>
  <si>
    <t>プリンシパル・ファイナンシャル・グループ</t>
  </si>
  <si>
    <t>PFGC</t>
  </si>
  <si>
    <t>パフォーマンス・フード・グループ</t>
  </si>
  <si>
    <t>PFPT</t>
  </si>
  <si>
    <t>プルーフポイント</t>
  </si>
  <si>
    <t>PFS</t>
  </si>
  <si>
    <t>プロビデント・ファイナンシャル・サービシズ</t>
  </si>
  <si>
    <t>PFSI</t>
  </si>
  <si>
    <t>ペニーマック・ファイナンシャルサービシズ</t>
  </si>
  <si>
    <t>PG</t>
  </si>
  <si>
    <t>プロクター・アンド・ギャンブル</t>
  </si>
  <si>
    <t>PGEN</t>
  </si>
  <si>
    <t>プレシジェン</t>
  </si>
  <si>
    <t>PGNX</t>
  </si>
  <si>
    <t>プロジェニクス・ファーマシューティカルズ</t>
  </si>
  <si>
    <t>PGNY</t>
  </si>
  <si>
    <t>プログニー</t>
  </si>
  <si>
    <t>PGR</t>
  </si>
  <si>
    <t>プログレッシブ</t>
  </si>
  <si>
    <t>PGTI</t>
  </si>
  <si>
    <t>PGTイノベーションズ</t>
  </si>
  <si>
    <t>PH</t>
  </si>
  <si>
    <t>パーカー・ハネフィン</t>
  </si>
  <si>
    <t>PHAS</t>
  </si>
  <si>
    <t>フェーズバイオ・ファーマシューティカルズ</t>
  </si>
  <si>
    <t>PHAT</t>
  </si>
  <si>
    <t>ファトム・ファーマスーティカルズ</t>
  </si>
  <si>
    <t>PHG</t>
  </si>
  <si>
    <t>ロイヤルフィリップス</t>
  </si>
  <si>
    <t>PHI</t>
  </si>
  <si>
    <t>PLDT</t>
  </si>
  <si>
    <t>PHM</t>
  </si>
  <si>
    <t>プルトグループ</t>
  </si>
  <si>
    <t>PHR</t>
  </si>
  <si>
    <t>フリージア</t>
  </si>
  <si>
    <t>PI</t>
  </si>
  <si>
    <t>インピンジ</t>
  </si>
  <si>
    <t>PII</t>
  </si>
  <si>
    <t>ポラリス・インダストリーズ</t>
  </si>
  <si>
    <t>PINC</t>
  </si>
  <si>
    <t>プレミア</t>
  </si>
  <si>
    <t>PING</t>
  </si>
  <si>
    <t>ピン・アイデンティティ</t>
  </si>
  <si>
    <t>PINS</t>
  </si>
  <si>
    <t>ピンタレスト</t>
  </si>
  <si>
    <t>PIO</t>
  </si>
  <si>
    <t>インベスコ・グローバル・ウォーター・ETF</t>
  </si>
  <si>
    <t>PIR</t>
  </si>
  <si>
    <t>PJT</t>
  </si>
  <si>
    <t>PJTパートナーズ</t>
  </si>
  <si>
    <t>PKE</t>
  </si>
  <si>
    <t>パーク・エアロスペース</t>
  </si>
  <si>
    <t>PKG</t>
  </si>
  <si>
    <t>パッケージング・コーポレーション・オブ・アメリカ</t>
  </si>
  <si>
    <t>PKI</t>
  </si>
  <si>
    <t>パーキンエルマー</t>
  </si>
  <si>
    <t>PKX</t>
  </si>
  <si>
    <t>ポスコ</t>
  </si>
  <si>
    <t>PLAB</t>
  </si>
  <si>
    <t>フォトロニクス</t>
  </si>
  <si>
    <t>PLAN</t>
  </si>
  <si>
    <t>アナプラン</t>
  </si>
  <si>
    <t>PLAY</t>
  </si>
  <si>
    <t>デイブ＆バスターズ・エンターテインメント</t>
  </si>
  <si>
    <t>PLCE</t>
  </si>
  <si>
    <t>チルドレンズ・プレイス</t>
  </si>
  <si>
    <t>PLMR</t>
  </si>
  <si>
    <t>パロマー・ホールディングス</t>
  </si>
  <si>
    <t>PLNT</t>
  </si>
  <si>
    <t>プラネット・フィットネス</t>
  </si>
  <si>
    <t>PLOW</t>
  </si>
  <si>
    <t>ダグラス・ダイナミック</t>
  </si>
  <si>
    <t>PLT</t>
  </si>
  <si>
    <t>プラントロニクス</t>
  </si>
  <si>
    <t>PLUG</t>
  </si>
  <si>
    <t>プラグパワー</t>
  </si>
  <si>
    <t>PLUS</t>
  </si>
  <si>
    <t>eプラス</t>
  </si>
  <si>
    <t>PLXS</t>
  </si>
  <si>
    <t>プレクサス</t>
  </si>
  <si>
    <t>PLYA</t>
  </si>
  <si>
    <t>プラヤ・ホテル＆リゾーツ</t>
  </si>
  <si>
    <t>PM</t>
  </si>
  <si>
    <t>フィリップ　モリス　インターナショナル</t>
  </si>
  <si>
    <t>PNC</t>
  </si>
  <si>
    <t>ＰＮＣファイナンシャルサービシーズ・グループ</t>
  </si>
  <si>
    <t>PNFP</t>
  </si>
  <si>
    <t>ピナクル・ファイナンシャル・パートナーズ</t>
  </si>
  <si>
    <t>PNM</t>
  </si>
  <si>
    <t>ＰＮＭリソーシーズ</t>
  </si>
  <si>
    <t>PNR</t>
  </si>
  <si>
    <t>ペンテア</t>
  </si>
  <si>
    <t>PNTG</t>
  </si>
  <si>
    <t>ペナント・グループ</t>
  </si>
  <si>
    <t>PNW</t>
  </si>
  <si>
    <t>ピナクル・ウェスト・キャピタル</t>
  </si>
  <si>
    <t>PODD</t>
  </si>
  <si>
    <t>インシュレット</t>
  </si>
  <si>
    <t>POL</t>
  </si>
  <si>
    <t>ポリワン</t>
  </si>
  <si>
    <t>POOL</t>
  </si>
  <si>
    <t>プール</t>
  </si>
  <si>
    <t>POR</t>
  </si>
  <si>
    <t>ポートランド・ジェネラル・エレクトリック</t>
  </si>
  <si>
    <t>POST</t>
  </si>
  <si>
    <t>ポストホールディングス</t>
  </si>
  <si>
    <t>POWI</t>
  </si>
  <si>
    <t>パワー・インテグレーションズ</t>
  </si>
  <si>
    <t>POWL</t>
  </si>
  <si>
    <t>パウエル・インダストリーズ</t>
  </si>
  <si>
    <t>PPBI</t>
  </si>
  <si>
    <t>パシフィック・プレミア・バンコープ</t>
  </si>
  <si>
    <t>PPC</t>
  </si>
  <si>
    <t>ピルグリムズ・プライド</t>
  </si>
  <si>
    <t>PPG</t>
  </si>
  <si>
    <t>ＰＰＧインダストリーズ</t>
  </si>
  <si>
    <t>PPH</t>
  </si>
  <si>
    <t>ヴァンエック・ベクトル・製薬ETF</t>
  </si>
  <si>
    <t>PPL</t>
  </si>
  <si>
    <t>パシフィック・パワー・アンド・ライト</t>
  </si>
  <si>
    <t>PQG</t>
  </si>
  <si>
    <t>PQグループ・ホールディングス</t>
  </si>
  <si>
    <t>PRA</t>
  </si>
  <si>
    <t>プロアシュアランス</t>
  </si>
  <si>
    <t>PRAA</t>
  </si>
  <si>
    <t>PRAグループ</t>
  </si>
  <si>
    <t>PRAH</t>
  </si>
  <si>
    <t>PRAヘルス・サイエンシズ</t>
  </si>
  <si>
    <t>PRFT</t>
  </si>
  <si>
    <t>パーフィシェント</t>
  </si>
  <si>
    <t>PRGO</t>
  </si>
  <si>
    <t>ペリゴ</t>
  </si>
  <si>
    <t>PRGS</t>
  </si>
  <si>
    <t>プログレス・ソフトウェア</t>
  </si>
  <si>
    <t>PRI</t>
  </si>
  <si>
    <t>プリメリカ</t>
  </si>
  <si>
    <t>PRIM</t>
  </si>
  <si>
    <t>プリモリス・サービシズ</t>
  </si>
  <si>
    <t>PRLB</t>
  </si>
  <si>
    <t>プロトラブズ</t>
  </si>
  <si>
    <t>PRNB</t>
  </si>
  <si>
    <t>プリンシピア・バイオファーマ</t>
  </si>
  <si>
    <t>PRO</t>
  </si>
  <si>
    <t>PROSホールディングス</t>
  </si>
  <si>
    <t>PROS</t>
  </si>
  <si>
    <t>プロサイト・グローバル</t>
  </si>
  <si>
    <t>PRPL</t>
  </si>
  <si>
    <t>パープル・イノベーション</t>
  </si>
  <si>
    <t>PRSC</t>
  </si>
  <si>
    <t>プロビデンス・サービス</t>
  </si>
  <si>
    <t>PRSP</t>
  </si>
  <si>
    <t>パースペクタ</t>
  </si>
  <si>
    <t>PRTA</t>
  </si>
  <si>
    <t>プロセナ</t>
  </si>
  <si>
    <t>PRU</t>
  </si>
  <si>
    <t>プルデンシャル・ファイナンシャル</t>
  </si>
  <si>
    <t>PRVB</t>
  </si>
  <si>
    <t>プロベンション・バイオ</t>
  </si>
  <si>
    <t>PRVL</t>
  </si>
  <si>
    <t>PS</t>
  </si>
  <si>
    <t>プルラルサイト</t>
  </si>
  <si>
    <t>PSEC</t>
  </si>
  <si>
    <t>プロスペクト・キャピタル</t>
  </si>
  <si>
    <t>PSMT</t>
  </si>
  <si>
    <t>プライススマート</t>
  </si>
  <si>
    <t>PSN</t>
  </si>
  <si>
    <t>パーソンズ</t>
  </si>
  <si>
    <t>PSNL</t>
  </si>
  <si>
    <t>パーソナリス</t>
  </si>
  <si>
    <t>PSO</t>
  </si>
  <si>
    <t>ピアソン</t>
  </si>
  <si>
    <t>PSTG</t>
  </si>
  <si>
    <t>ピュア・ストレージ</t>
  </si>
  <si>
    <t>PSX</t>
  </si>
  <si>
    <t>フィリップス66</t>
  </si>
  <si>
    <t>PTC</t>
  </si>
  <si>
    <t>PTCT</t>
  </si>
  <si>
    <t>PTCセラピューティクス</t>
  </si>
  <si>
    <t>PTEN</t>
  </si>
  <si>
    <t>パターソンUTIエナジー</t>
  </si>
  <si>
    <t>PTGX</t>
  </si>
  <si>
    <t>プロタゴニスト・セラピューティクス</t>
  </si>
  <si>
    <t>PTLA</t>
  </si>
  <si>
    <t>ポートラ・ファーマシューティカルズ</t>
  </si>
  <si>
    <t>PTON</t>
  </si>
  <si>
    <t>ペロトン・インタラクティブ</t>
  </si>
  <si>
    <t>PTR</t>
  </si>
  <si>
    <t>ペトロチャイナ</t>
  </si>
  <si>
    <t>PUK</t>
  </si>
  <si>
    <t>プルデンシャル</t>
  </si>
  <si>
    <t>PUMP</t>
  </si>
  <si>
    <t>プロペトロ・ホールディング</t>
  </si>
  <si>
    <t>PVG</t>
  </si>
  <si>
    <t>プレティウム・リソーシズ</t>
  </si>
  <si>
    <t>PVH</t>
  </si>
  <si>
    <t>ＰＶＨコープ</t>
  </si>
  <si>
    <t>PVTL</t>
  </si>
  <si>
    <t>PWR</t>
  </si>
  <si>
    <t>クアンタ・サービシーズ</t>
  </si>
  <si>
    <t>PX</t>
  </si>
  <si>
    <t>PXD</t>
  </si>
  <si>
    <t>パイオニア ナチュラル リソーシーズ</t>
  </si>
  <si>
    <t>PXF</t>
  </si>
  <si>
    <t>インベスコ FTSE RAFI　先進国市場（米国を除く）ETF</t>
  </si>
  <si>
    <t>PXLW</t>
  </si>
  <si>
    <t>ピクセルワークス</t>
  </si>
  <si>
    <t>PYPL</t>
  </si>
  <si>
    <t>ペイパル</t>
  </si>
  <si>
    <t>PYX</t>
  </si>
  <si>
    <t>ピクサス・インターナショナル</t>
  </si>
  <si>
    <t>PZZA</t>
  </si>
  <si>
    <t>パパ・ジョンズ・インターナショナル</t>
  </si>
  <si>
    <t>QADA</t>
  </si>
  <si>
    <t>QAD</t>
  </si>
  <si>
    <t>QCOM</t>
  </si>
  <si>
    <t>クアルコム</t>
  </si>
  <si>
    <t>QD</t>
  </si>
  <si>
    <t>クディアン</t>
  </si>
  <si>
    <t>QDEL</t>
  </si>
  <si>
    <t>クイデル</t>
  </si>
  <si>
    <t>QDIV</t>
  </si>
  <si>
    <t xml:space="preserve">グローバルX 高配当・優良・米国株 ETF </t>
  </si>
  <si>
    <t>QEP</t>
  </si>
  <si>
    <t>QEPリソーシズ</t>
  </si>
  <si>
    <t>QGEN</t>
  </si>
  <si>
    <t>キアゲン</t>
  </si>
  <si>
    <t>QLYS</t>
  </si>
  <si>
    <t>クォリス</t>
  </si>
  <si>
    <t>QNST</t>
  </si>
  <si>
    <t>クインストリート</t>
  </si>
  <si>
    <t>QQQ</t>
  </si>
  <si>
    <t>インベスコQQQ 信託シリーズ1</t>
  </si>
  <si>
    <t>QRTEA</t>
  </si>
  <si>
    <t>キュレート・リテール・インク</t>
  </si>
  <si>
    <t>QRVO</t>
  </si>
  <si>
    <t>クォルボ</t>
  </si>
  <si>
    <t>QSR</t>
  </si>
  <si>
    <t>レストラン・ブランズ・インターナショナル</t>
  </si>
  <si>
    <t>QTNT</t>
  </si>
  <si>
    <t>クオティエント</t>
  </si>
  <si>
    <t>QTRX</t>
  </si>
  <si>
    <t>クアンテリックス</t>
  </si>
  <si>
    <t>QTT</t>
  </si>
  <si>
    <t>クトウティオ</t>
  </si>
  <si>
    <t>QTWO</t>
  </si>
  <si>
    <t>Q2ホールディングス</t>
  </si>
  <si>
    <t>QUAD</t>
  </si>
  <si>
    <t>クォード・グラフィックス</t>
  </si>
  <si>
    <t>QUOT</t>
  </si>
  <si>
    <t>クオティエント・テクノロジー</t>
  </si>
  <si>
    <t>QURE</t>
  </si>
  <si>
    <t>ユニキュア</t>
  </si>
  <si>
    <t>QYLD</t>
  </si>
  <si>
    <t>グローバルX NASDAQ100・カバード・コール ETF</t>
  </si>
  <si>
    <t>R</t>
  </si>
  <si>
    <t>ライダー・システム</t>
  </si>
  <si>
    <t>RACE</t>
  </si>
  <si>
    <t>フェラーリ</t>
  </si>
  <si>
    <t>RAD</t>
  </si>
  <si>
    <t>ライト・エード</t>
  </si>
  <si>
    <t>RADA</t>
  </si>
  <si>
    <t>ラダ・エレクトロニック・インダストリーズ</t>
  </si>
  <si>
    <t>RAMP</t>
  </si>
  <si>
    <t>ライブランプ</t>
  </si>
  <si>
    <t>RARE</t>
  </si>
  <si>
    <t>ウルトラジェニックス・ファーマシューティカル</t>
  </si>
  <si>
    <t>RARX</t>
  </si>
  <si>
    <t>RAVN</t>
  </si>
  <si>
    <t>レーベン・インダストリーズ</t>
  </si>
  <si>
    <t>RBA</t>
  </si>
  <si>
    <t>リッチー・ブラザーズ・オークショニアーズ</t>
  </si>
  <si>
    <t>RBBN</t>
  </si>
  <si>
    <t>リボン・コミュニケーションズ</t>
  </si>
  <si>
    <t>RBC</t>
  </si>
  <si>
    <t>リーガル・ベロイト</t>
  </si>
  <si>
    <t>RBS</t>
  </si>
  <si>
    <t>ロイヤルバンクスコットランドグループ　　　</t>
  </si>
  <si>
    <t>RCI</t>
  </si>
  <si>
    <t>ロジャース・コミュニケーションズ</t>
  </si>
  <si>
    <t>RCII</t>
  </si>
  <si>
    <t>レントＡセンター</t>
  </si>
  <si>
    <t>RCKT</t>
  </si>
  <si>
    <t>ロケット・ファーマシューティカルズ</t>
  </si>
  <si>
    <t>RCL</t>
  </si>
  <si>
    <t>ロイヤル・カリビアン・クルーズ</t>
  </si>
  <si>
    <t>RCM</t>
  </si>
  <si>
    <t>R1 RCM</t>
  </si>
  <si>
    <t>RCUS</t>
  </si>
  <si>
    <t>アーカス・バイオサイエンシズ</t>
  </si>
  <si>
    <t>RDFN</t>
  </si>
  <si>
    <t>レッドフィン</t>
  </si>
  <si>
    <t>RDN</t>
  </si>
  <si>
    <t>ラディアン・グループ</t>
  </si>
  <si>
    <t>RDNT</t>
  </si>
  <si>
    <t>ラドネット</t>
  </si>
  <si>
    <t>RDS.B</t>
  </si>
  <si>
    <t>ロイヤル・ダッチ・シェル</t>
  </si>
  <si>
    <t>RDUS</t>
  </si>
  <si>
    <t>ラディウス・ヘルス</t>
  </si>
  <si>
    <t>RDWR</t>
  </si>
  <si>
    <t>ラドウェア</t>
  </si>
  <si>
    <t>RDY</t>
  </si>
  <si>
    <t>ドクター・レディース・ラボラトリーズ</t>
  </si>
  <si>
    <t>RE</t>
  </si>
  <si>
    <t>エベレスト・リ・グループ</t>
  </si>
  <si>
    <t>REAL</t>
  </si>
  <si>
    <t>リアルリアル</t>
  </si>
  <si>
    <t>RECN</t>
  </si>
  <si>
    <t>リソーシズ・コネクション</t>
  </si>
  <si>
    <t>REGI</t>
  </si>
  <si>
    <t>リニューアブル・エナジー・グループ</t>
  </si>
  <si>
    <t>REGN</t>
  </si>
  <si>
    <t>リジェネロン・ファーマシューティカルズ</t>
  </si>
  <si>
    <t>RELX</t>
  </si>
  <si>
    <t>レレックス</t>
  </si>
  <si>
    <t>REMX</t>
  </si>
  <si>
    <t>ヴァンエック・ベクトル・レアアース/戦略的金属ETF</t>
  </si>
  <si>
    <t>RENN</t>
  </si>
  <si>
    <t>レンレン</t>
  </si>
  <si>
    <t>REPH</t>
  </si>
  <si>
    <t>レクロ・ファーマ</t>
  </si>
  <si>
    <t>REPL</t>
  </si>
  <si>
    <t>レプリミューン</t>
  </si>
  <si>
    <t>RES</t>
  </si>
  <si>
    <t>RPC</t>
  </si>
  <si>
    <t>RETA</t>
  </si>
  <si>
    <t>リアタ・ファーマシューティカルズ</t>
  </si>
  <si>
    <t>REV</t>
  </si>
  <si>
    <t>レブロン</t>
  </si>
  <si>
    <t>REVG</t>
  </si>
  <si>
    <t>REVグループ</t>
  </si>
  <si>
    <t>REYN</t>
  </si>
  <si>
    <t>レイノルズ・コンシューマー・プロダクツ</t>
  </si>
  <si>
    <t>REZI</t>
  </si>
  <si>
    <t>レジデオ・テクノロジーズ</t>
  </si>
  <si>
    <t>RF</t>
  </si>
  <si>
    <t>リージョンズ・ファイナンシャル</t>
  </si>
  <si>
    <t>RFP</t>
  </si>
  <si>
    <t>レゾリュート・フォレスト・プロダクツ</t>
  </si>
  <si>
    <t>RGA</t>
  </si>
  <si>
    <t>リインシュアランス・グループ・オブ・アメリカ</t>
  </si>
  <si>
    <t>RGC</t>
  </si>
  <si>
    <t>RGEN</t>
  </si>
  <si>
    <t>レプリジェン</t>
  </si>
  <si>
    <t>RGLD</t>
  </si>
  <si>
    <t>ロイヤル・ゴールド</t>
  </si>
  <si>
    <t>RGNX</t>
  </si>
  <si>
    <t>リジェネックスバイオ</t>
  </si>
  <si>
    <t>RGR</t>
  </si>
  <si>
    <t>スターム・ルーガー</t>
  </si>
  <si>
    <t>RGS</t>
  </si>
  <si>
    <t>リージス</t>
  </si>
  <si>
    <t>RH</t>
  </si>
  <si>
    <t>RHI</t>
  </si>
  <si>
    <t>ロバート・ハーフ・インターナショナル</t>
  </si>
  <si>
    <t>RIG</t>
  </si>
  <si>
    <t>トランスオーシャン</t>
  </si>
  <si>
    <t>RIO</t>
  </si>
  <si>
    <t>リオ・ティント</t>
  </si>
  <si>
    <t>RJF</t>
  </si>
  <si>
    <t>レイモンド・ジェームズ・ファイナンシャル</t>
  </si>
  <si>
    <t>RL</t>
  </si>
  <si>
    <t>ラルフローレン</t>
  </si>
  <si>
    <t>RLGY</t>
  </si>
  <si>
    <t>リアロジー・ホールディングス</t>
  </si>
  <si>
    <t>RLI</t>
  </si>
  <si>
    <t>RLY</t>
  </si>
  <si>
    <t>SPDR SSgA マルチ・アセット・リアル・リターン ETF</t>
  </si>
  <si>
    <t>RMAX</t>
  </si>
  <si>
    <t>RE/MAXホールディングス</t>
  </si>
  <si>
    <t>RMBS</t>
  </si>
  <si>
    <t>ラムバス</t>
  </si>
  <si>
    <t>RMD</t>
  </si>
  <si>
    <t>レスメド</t>
  </si>
  <si>
    <t>RMNI</t>
  </si>
  <si>
    <t>リミニ・ストリート</t>
  </si>
  <si>
    <t>RMR</t>
  </si>
  <si>
    <t>RMRグループ</t>
  </si>
  <si>
    <t>RNET</t>
  </si>
  <si>
    <t>リグネット</t>
  </si>
  <si>
    <t>RNG</t>
  </si>
  <si>
    <t>リングセントラル</t>
  </si>
  <si>
    <t>RNR</t>
  </si>
  <si>
    <t>ルネサンスリー・ホールディングス</t>
  </si>
  <si>
    <t>RNST</t>
  </si>
  <si>
    <t>レナサント</t>
  </si>
  <si>
    <t>RNWK</t>
  </si>
  <si>
    <t>リアルネットワークス</t>
  </si>
  <si>
    <t>ROBO</t>
  </si>
  <si>
    <t>ROBO Global ロボティクス・アンド・オートメーション・インデックスETF</t>
  </si>
  <si>
    <t>ROCK</t>
  </si>
  <si>
    <t>ジブラルタル・インダストリーズ</t>
  </si>
  <si>
    <t>ROG</t>
  </si>
  <si>
    <t>ロジャーズ</t>
  </si>
  <si>
    <t>ROK</t>
  </si>
  <si>
    <t>ロックウェル　オートメーション</t>
  </si>
  <si>
    <t>ROKU</t>
  </si>
  <si>
    <t>ロク</t>
  </si>
  <si>
    <t>ROL</t>
  </si>
  <si>
    <t>ローリンズ</t>
  </si>
  <si>
    <t>ROLL</t>
  </si>
  <si>
    <t>RBCベアリングス</t>
  </si>
  <si>
    <t>ROP</t>
  </si>
  <si>
    <t>ローパー・テクノロジーズ</t>
  </si>
  <si>
    <t>ROST</t>
  </si>
  <si>
    <t>ロス・ストアーズ</t>
  </si>
  <si>
    <t>RP</t>
  </si>
  <si>
    <t>リアルページ</t>
  </si>
  <si>
    <t>RPAY</t>
  </si>
  <si>
    <t>リペイ・ホールディングス</t>
  </si>
  <si>
    <t>RPD</t>
  </si>
  <si>
    <t>ラピッド7</t>
  </si>
  <si>
    <t>RPM</t>
  </si>
  <si>
    <t>ＲＰＭインターナショナル</t>
  </si>
  <si>
    <t>RRC</t>
  </si>
  <si>
    <t>レンジ・リソーシーズ</t>
  </si>
  <si>
    <t>RRGB</t>
  </si>
  <si>
    <t>レッド・ロビン・グルメ・バーガーズ</t>
  </si>
  <si>
    <t>RRR</t>
  </si>
  <si>
    <t>レッド・ロック・リゾーツ</t>
  </si>
  <si>
    <t>RS</t>
  </si>
  <si>
    <t>リライアンス・スチール・アンド・アルミナム</t>
  </si>
  <si>
    <t>RSG</t>
  </si>
  <si>
    <t>リパブリック・サービシズ</t>
  </si>
  <si>
    <t>RST</t>
  </si>
  <si>
    <t>ロゼッタストーン</t>
  </si>
  <si>
    <t>RTH</t>
  </si>
  <si>
    <t>ヴァンエック・ベクトル・小売ETF</t>
  </si>
  <si>
    <t>RTIX</t>
  </si>
  <si>
    <t>RTIサージカル</t>
  </si>
  <si>
    <t>RTN</t>
  </si>
  <si>
    <t>RTRX</t>
  </si>
  <si>
    <t>レトロフィン</t>
  </si>
  <si>
    <t>RUBI</t>
  </si>
  <si>
    <t>ルビコン・プロジェクト</t>
  </si>
  <si>
    <t>RUBY</t>
  </si>
  <si>
    <t>ルビウス・セラピューティクス</t>
  </si>
  <si>
    <t>RUN</t>
  </si>
  <si>
    <t>サンラン</t>
  </si>
  <si>
    <t>RUSHA</t>
  </si>
  <si>
    <t>ラッシュ・エンタープライジズ</t>
  </si>
  <si>
    <t>RUSL</t>
  </si>
  <si>
    <t>RUSS</t>
  </si>
  <si>
    <t>RUTH</t>
  </si>
  <si>
    <t>ルースズ・ホスピタリティ・グループ</t>
  </si>
  <si>
    <t>RVLV</t>
  </si>
  <si>
    <t>リボルブ・グループ</t>
  </si>
  <si>
    <t>RVNC</t>
  </si>
  <si>
    <t>レバンス・セラピューティクス</t>
  </si>
  <si>
    <t>RWLK</t>
  </si>
  <si>
    <t>リウォーク・ロボティクス</t>
  </si>
  <si>
    <t>RWR</t>
  </si>
  <si>
    <t>SPDR ダウ・ジョーンズ REIT ETF</t>
  </si>
  <si>
    <t>RWX</t>
  </si>
  <si>
    <t>SPDR ダウ・ジョーンズ・インターナショナル・リアル・エステート ETF</t>
  </si>
  <si>
    <t>RXI</t>
  </si>
  <si>
    <t>iシェアーズ グローバル一般消費財 ETF</t>
  </si>
  <si>
    <t>RXN</t>
  </si>
  <si>
    <t>レクスノード</t>
  </si>
  <si>
    <t>RY</t>
  </si>
  <si>
    <t>ＲＢＣ　　　　　　　　</t>
  </si>
  <si>
    <t>RYI</t>
  </si>
  <si>
    <t>ライアーソン・ホールディング</t>
  </si>
  <si>
    <t>RYTM</t>
  </si>
  <si>
    <t>リズム・ファーマシューティカルズ</t>
  </si>
  <si>
    <t>S</t>
  </si>
  <si>
    <t>SA</t>
  </si>
  <si>
    <t>シーブリッジ・ゴールド</t>
  </si>
  <si>
    <t>SABR</t>
  </si>
  <si>
    <t>セイバー</t>
  </si>
  <si>
    <t>SAFM</t>
  </si>
  <si>
    <t>サンダーソン・ファームズ</t>
  </si>
  <si>
    <t>SAGE</t>
  </si>
  <si>
    <t>セージ・セラピューティクス</t>
  </si>
  <si>
    <t>SAH</t>
  </si>
  <si>
    <t>ソニック・オートモーティブ</t>
  </si>
  <si>
    <t>SAIA</t>
  </si>
  <si>
    <t>サイア</t>
  </si>
  <si>
    <t>SAIC</t>
  </si>
  <si>
    <t>サイエンス・アプリケーションズ・インターナショナル</t>
  </si>
  <si>
    <t>SAIL</t>
  </si>
  <si>
    <t>セールポイント・テクノロジーズ</t>
  </si>
  <si>
    <t>SAM</t>
  </si>
  <si>
    <t>ボストン・ビア</t>
  </si>
  <si>
    <t>SAN</t>
  </si>
  <si>
    <t>サンタンデール銀行</t>
  </si>
  <si>
    <t>SANM</t>
  </si>
  <si>
    <t>サンミナ</t>
  </si>
  <si>
    <t>SAP</t>
  </si>
  <si>
    <t>エスエイピー</t>
  </si>
  <si>
    <t>SASR</t>
  </si>
  <si>
    <t>サンディ・スプリング・バンコープ</t>
  </si>
  <si>
    <t>SATS</t>
  </si>
  <si>
    <t>エコスター</t>
  </si>
  <si>
    <t>SAVE</t>
  </si>
  <si>
    <t>スピリット航空</t>
  </si>
  <si>
    <t>SBCF</t>
  </si>
  <si>
    <t>シーコースト・バンキング・コーポレーション・オブ・フロリダ</t>
  </si>
  <si>
    <t>SBGI</t>
  </si>
  <si>
    <t>シンクレア・ブロードキャスト・グループ</t>
  </si>
  <si>
    <t>SBGL</t>
  </si>
  <si>
    <t>SBH</t>
  </si>
  <si>
    <t>サリービューティ・ホールディングス</t>
  </si>
  <si>
    <t>SBLK</t>
  </si>
  <si>
    <t>スター・バルク・キャリアーズ</t>
  </si>
  <si>
    <t>SBNY</t>
  </si>
  <si>
    <t>シグネチャー・バンク</t>
  </si>
  <si>
    <t>SBS</t>
  </si>
  <si>
    <t>サンパウロ州基礎衛生公社</t>
  </si>
  <si>
    <t>SBSI</t>
  </si>
  <si>
    <t>サウスサイド・バンクシェアーズ</t>
  </si>
  <si>
    <t>SBT</t>
  </si>
  <si>
    <t>スターリング・バンコープ</t>
  </si>
  <si>
    <t>SBUX</t>
  </si>
  <si>
    <t>スターバックス</t>
  </si>
  <si>
    <t>SC</t>
  </si>
  <si>
    <t>サンタンデール・コンシューマーUSAホールディングス</t>
  </si>
  <si>
    <t>SCCO</t>
  </si>
  <si>
    <t>サザン・コッパー</t>
  </si>
  <si>
    <t>SCHL</t>
  </si>
  <si>
    <t>スコラスティック</t>
  </si>
  <si>
    <t>SCHN</t>
  </si>
  <si>
    <t>シュニッツァー・スチール・インダストリーズ</t>
  </si>
  <si>
    <t>SCHW</t>
  </si>
  <si>
    <t>チャールズ・シュワブ</t>
  </si>
  <si>
    <t>SCI</t>
  </si>
  <si>
    <t>サービス・コーポレーション・インターナショナル</t>
  </si>
  <si>
    <t>SCIF</t>
  </si>
  <si>
    <t>ヴァンエック・ベクトル・インド小型株ETF</t>
  </si>
  <si>
    <t>SCL</t>
  </si>
  <si>
    <t>ステパン</t>
  </si>
  <si>
    <t>SCOR</t>
  </si>
  <si>
    <t>コムスコア</t>
  </si>
  <si>
    <t>SCPL</t>
  </si>
  <si>
    <t>サイプレイ</t>
  </si>
  <si>
    <t>SCS</t>
  </si>
  <si>
    <t>スチールケース</t>
  </si>
  <si>
    <t>SCSC</t>
  </si>
  <si>
    <t>スキャンソース</t>
  </si>
  <si>
    <t>SCTY</t>
  </si>
  <si>
    <t>SCU</t>
  </si>
  <si>
    <t>スカルプター・キャピタル・マネジメント</t>
  </si>
  <si>
    <t>SCVL</t>
  </si>
  <si>
    <t>シュー・カーニバル</t>
  </si>
  <si>
    <t>SCWX</t>
  </si>
  <si>
    <t>セキュアワークス</t>
  </si>
  <si>
    <t>SDC</t>
  </si>
  <si>
    <t>スマイルダイレクトクラブ</t>
  </si>
  <si>
    <t>SDIV</t>
  </si>
  <si>
    <t>グローバルX スーパーディビィデンド・世界株式 ETF</t>
  </si>
  <si>
    <t>SDY</t>
  </si>
  <si>
    <t>SPDR S&amp;P 米国高配当株式 ETF</t>
  </si>
  <si>
    <t>SEAS</t>
  </si>
  <si>
    <t>シーワールド・エンタテインメント</t>
  </si>
  <si>
    <t>SEDG</t>
  </si>
  <si>
    <t>ソーラーエッジ・テクノロジー</t>
  </si>
  <si>
    <t>SEE</t>
  </si>
  <si>
    <t>シールドエアー</t>
  </si>
  <si>
    <t>SEIC</t>
  </si>
  <si>
    <t>ＳＥＩインベストメンツ</t>
  </si>
  <si>
    <t>SEM</t>
  </si>
  <si>
    <t>セレクト・メディカル・ホールディングス</t>
  </si>
  <si>
    <t>SERV</t>
  </si>
  <si>
    <t>サービスマスター・グローバル・ホールディングス</t>
  </si>
  <si>
    <t>SF</t>
  </si>
  <si>
    <t>スティーフル・フィナンシャル</t>
  </si>
  <si>
    <t>SFBS</t>
  </si>
  <si>
    <t>サービスファースト・バンクシェアーズ</t>
  </si>
  <si>
    <t>SFIX</t>
  </si>
  <si>
    <t>スティッチ・フィックス</t>
  </si>
  <si>
    <t>SFL</t>
  </si>
  <si>
    <t>シップ・ファイナンス・インターナショナル</t>
  </si>
  <si>
    <t>SFM</t>
  </si>
  <si>
    <t>スプラウツ・ファーマーズ・マーケット</t>
  </si>
  <si>
    <t>SFNC</t>
  </si>
  <si>
    <t>シモンズ・ファースト・ナショナル</t>
  </si>
  <si>
    <t>SGEN</t>
  </si>
  <si>
    <t>シアトル・ジェネティクス</t>
  </si>
  <si>
    <t>SGG</t>
  </si>
  <si>
    <t>iPath シリーズB ブルームバーグ砂糖サブ指数トータルリターンETN</t>
  </si>
  <si>
    <t>SGH</t>
  </si>
  <si>
    <t>スマート・グローバル・ホールディングス</t>
  </si>
  <si>
    <t>SGMO</t>
  </si>
  <si>
    <t>サンガモ・セラピューティクス</t>
  </si>
  <si>
    <t>SGMS</t>
  </si>
  <si>
    <t>サイエンティフィック・ゲームズ</t>
  </si>
  <si>
    <t>SGRY</t>
  </si>
  <si>
    <t>サージェリー・パートナーズ</t>
  </si>
  <si>
    <t>SHAK</t>
  </si>
  <si>
    <t>シェイク・シャック</t>
  </si>
  <si>
    <t>SHE</t>
  </si>
  <si>
    <t>SPDR　SSGAジェンダー・ダイバーシティ・インデックスETF</t>
  </si>
  <si>
    <t>SHEN</t>
  </si>
  <si>
    <t>シェナンドー・テレコミュニケーションズ</t>
  </si>
  <si>
    <t>SHOO</t>
  </si>
  <si>
    <t>スティーブン・マッデン</t>
  </si>
  <si>
    <t>SHOP</t>
  </si>
  <si>
    <t>ショッピファイ</t>
  </si>
  <si>
    <t>SHPG</t>
  </si>
  <si>
    <t>SHV</t>
  </si>
  <si>
    <t>iシェアーズ 米国短期国債 ETF</t>
  </si>
  <si>
    <t>SHW</t>
  </si>
  <si>
    <t>シャーウィン・ウィリアムズ</t>
  </si>
  <si>
    <t>SHY</t>
  </si>
  <si>
    <t>iシェアーズ 米国国債 1-3年 ETF</t>
  </si>
  <si>
    <t>SIBN</t>
  </si>
  <si>
    <t>SIボーン</t>
  </si>
  <si>
    <t>SID</t>
  </si>
  <si>
    <t>コンパニア・シデルルジカ・ナシオナル</t>
  </si>
  <si>
    <t>SIEN</t>
  </si>
  <si>
    <t>シエントラ</t>
  </si>
  <si>
    <t>SIFY</t>
  </si>
  <si>
    <t>シフィ・テクノロジーズ</t>
  </si>
  <si>
    <t>SIG</t>
  </si>
  <si>
    <t>シグネット・ジュエラーズ</t>
  </si>
  <si>
    <t>SIGA</t>
  </si>
  <si>
    <t>シガテクノロジーズ</t>
  </si>
  <si>
    <t>SIGI</t>
  </si>
  <si>
    <t>セレクティブ・インシュアランス・グループ</t>
  </si>
  <si>
    <t>SILK</t>
  </si>
  <si>
    <t>シルクロード・メディカル</t>
  </si>
  <si>
    <t>SINA</t>
  </si>
  <si>
    <t>シナ</t>
  </si>
  <si>
    <t>SIRI</t>
  </si>
  <si>
    <t>シリウスＸＭホールディングス</t>
  </si>
  <si>
    <t>SITE</t>
  </si>
  <si>
    <t>サイトワン・ランドスケープ・サプライ</t>
  </si>
  <si>
    <t>SIVB</t>
  </si>
  <si>
    <t>SVBファイナンシャル・グループ</t>
  </si>
  <si>
    <t>SIX</t>
  </si>
  <si>
    <t>シックス・フラッグズ・エンターテインメント</t>
  </si>
  <si>
    <t>SJI</t>
  </si>
  <si>
    <t>サウス・ジャージー・インダストリーズ</t>
  </si>
  <si>
    <t>SJM</t>
  </si>
  <si>
    <t>ＪＭスマッカー</t>
  </si>
  <si>
    <t>SJNK</t>
  </si>
  <si>
    <t>SPDR ブルームバーグ・バークレイズ短期ハイ・イールド債券ETF</t>
  </si>
  <si>
    <t>SJR</t>
  </si>
  <si>
    <t>ショー・コミュニケーションズ</t>
  </si>
  <si>
    <t>SJW</t>
  </si>
  <si>
    <t>SKM</t>
  </si>
  <si>
    <t>SKテレコム</t>
  </si>
  <si>
    <t>SKX</t>
  </si>
  <si>
    <t>スケッチャーズＵＳＡ</t>
  </si>
  <si>
    <t>SKY</t>
  </si>
  <si>
    <t>スカイライン・チャンピオン</t>
  </si>
  <si>
    <t>SKYW</t>
  </si>
  <si>
    <t>スカイウエスト</t>
  </si>
  <si>
    <t>SLAB</t>
  </si>
  <si>
    <t>シリコン・ラボラトリーズ</t>
  </si>
  <si>
    <t>SLB</t>
  </si>
  <si>
    <t>シュルンベルジェ</t>
  </si>
  <si>
    <t>SLCA</t>
  </si>
  <si>
    <t>USシリカ・ホールディングス</t>
  </si>
  <si>
    <t>SLDB</t>
  </si>
  <si>
    <t>ソリッド・バイオサイエンシズ</t>
  </si>
  <si>
    <t>SLF</t>
  </si>
  <si>
    <t>サン・ライフ・ファイナンシャル</t>
  </si>
  <si>
    <t>SLGN</t>
  </si>
  <si>
    <t>シルガン・ホールディングズ</t>
  </si>
  <si>
    <t>SLM</t>
  </si>
  <si>
    <t>ＳＬＭ</t>
  </si>
  <si>
    <t>SLP</t>
  </si>
  <si>
    <t>シミュレーションズ・プラス</t>
  </si>
  <si>
    <t>SLV</t>
  </si>
  <si>
    <t>iシェアーズ シルバー・トラスト</t>
  </si>
  <si>
    <t>SLX</t>
  </si>
  <si>
    <t>ヴァンエック・ベクトル・鉄鋼ETF</t>
  </si>
  <si>
    <t>SM</t>
  </si>
  <si>
    <t>SMエナジー</t>
  </si>
  <si>
    <t>SMAR</t>
  </si>
  <si>
    <t>スマートシート</t>
  </si>
  <si>
    <t>SMG</t>
  </si>
  <si>
    <t>スコッツ・ミラクルグロー</t>
  </si>
  <si>
    <t>SMH</t>
  </si>
  <si>
    <t>ヴァンエック・ベクトル・半導体株ETF</t>
  </si>
  <si>
    <t>SMP</t>
  </si>
  <si>
    <t>スタンダード・モーター・プロダクツ</t>
  </si>
  <si>
    <t>SMPL</t>
  </si>
  <si>
    <t>シンプリー・グッド・フーズ</t>
  </si>
  <si>
    <t>SMTC</t>
  </si>
  <si>
    <t>セムテック</t>
  </si>
  <si>
    <t>SNA</t>
  </si>
  <si>
    <t>スナップオン</t>
  </si>
  <si>
    <t>SNAP</t>
  </si>
  <si>
    <t>スナップ</t>
  </si>
  <si>
    <t>SNCR</t>
  </si>
  <si>
    <t>シンクロノス・テクノロジーズ</t>
  </si>
  <si>
    <t>SNDX</t>
  </si>
  <si>
    <t>シンダックス・ファーマシューティカルズ</t>
  </si>
  <si>
    <t>SNI</t>
  </si>
  <si>
    <t>SNN</t>
  </si>
  <si>
    <t>スミス・アンド・ネフュー</t>
  </si>
  <si>
    <t>SNP</t>
  </si>
  <si>
    <t>チャイナ・ペトローリアム・アンド・ケミカル</t>
  </si>
  <si>
    <t>SNPS</t>
  </si>
  <si>
    <t>シノプシス</t>
  </si>
  <si>
    <t>SNV</t>
  </si>
  <si>
    <t>シノバス・ファイナンシャル</t>
  </si>
  <si>
    <t>SNX</t>
  </si>
  <si>
    <t>シネックス</t>
  </si>
  <si>
    <t>SO</t>
  </si>
  <si>
    <t>サザン</t>
  </si>
  <si>
    <t>SOGO</t>
  </si>
  <si>
    <t>ソゴウ</t>
  </si>
  <si>
    <t>SOHU</t>
  </si>
  <si>
    <t>ソーフ・ドット・コム</t>
  </si>
  <si>
    <t>SOI</t>
  </si>
  <si>
    <t>ソラリス・オイルフィールド・インフラストラクチャー</t>
  </si>
  <si>
    <t>SON</t>
  </si>
  <si>
    <t>ソノコ･プロダクツ</t>
  </si>
  <si>
    <t>SONO</t>
  </si>
  <si>
    <t>ソノス</t>
  </si>
  <si>
    <t>SORL</t>
  </si>
  <si>
    <t>SORLLオートパーツ</t>
  </si>
  <si>
    <t>SOXL</t>
  </si>
  <si>
    <t>Direxion デイリー 半導体株 ブル 3倍 ETF</t>
  </si>
  <si>
    <t>SOXS</t>
  </si>
  <si>
    <t>Direxion デイリー 半導体株 ベア 3倍 ETF</t>
  </si>
  <si>
    <t>SP</t>
  </si>
  <si>
    <t>SPプラス</t>
  </si>
  <si>
    <t>SPAB</t>
  </si>
  <si>
    <t>SPDR ポートフォリオ米国総合債券ETF</t>
  </si>
  <si>
    <t>SPAR</t>
  </si>
  <si>
    <t>スパルタン・モーターズ</t>
  </si>
  <si>
    <t>SPB</t>
  </si>
  <si>
    <t>スペクトラム・ブランズ・ホールディング</t>
  </si>
  <si>
    <t>SPCE</t>
  </si>
  <si>
    <t>ヴァージン・ギャラクティック・ホールディングス</t>
  </si>
  <si>
    <t>SPDW</t>
  </si>
  <si>
    <t>SPDR ポートフォリオ先進国株式（除く米国）ETF</t>
  </si>
  <si>
    <t>SPEM</t>
  </si>
  <si>
    <t>SPDR ポートフォリオ 新興国株式 ETF</t>
  </si>
  <si>
    <t>SPGI</t>
  </si>
  <si>
    <t>S&amp;P グローバル インク</t>
  </si>
  <si>
    <t>SPIB</t>
  </si>
  <si>
    <t>SPDR ポートフォリオ米国中期社債ETF</t>
  </si>
  <si>
    <t>SPKE</t>
  </si>
  <si>
    <t>スパークエナジー</t>
  </si>
  <si>
    <t>SPLB</t>
  </si>
  <si>
    <t>SPDR ポートフォリオ米国長期社債ETF</t>
  </si>
  <si>
    <t>SPLG</t>
  </si>
  <si>
    <t>SPDR ポートフォリオ米国大型株式ETF</t>
  </si>
  <si>
    <t>SPLK</t>
  </si>
  <si>
    <t>スプランク</t>
  </si>
  <si>
    <t>SPMD</t>
  </si>
  <si>
    <t>SPDR ポートフォリオ米国中型株式ETF</t>
  </si>
  <si>
    <t>SPN</t>
  </si>
  <si>
    <t>スーペリア・エナジー・サービシズ</t>
  </si>
  <si>
    <t>SPNE</t>
  </si>
  <si>
    <t>シースパイン・ホールディングス</t>
  </si>
  <si>
    <t>SPNS</t>
  </si>
  <si>
    <t>サピエンス・インターナショナル</t>
  </si>
  <si>
    <t>SPOT</t>
  </si>
  <si>
    <t>スポティファイ・テクノロジー</t>
  </si>
  <si>
    <t>SPPI</t>
  </si>
  <si>
    <t>スペクトラム・ファーマシューティカルズ</t>
  </si>
  <si>
    <t>SPR</t>
  </si>
  <si>
    <t>スピリット・エアロシステムズ・ホールディングス</t>
  </si>
  <si>
    <t>SPSB</t>
  </si>
  <si>
    <t>SPDR ポートフォリオ米国短期社債ETF</t>
  </si>
  <si>
    <t>SPSC</t>
  </si>
  <si>
    <t>SPSコマース</t>
  </si>
  <si>
    <t>SPSM</t>
  </si>
  <si>
    <t>SPDR ポートフォリオ米国小型株式ETF</t>
  </si>
  <si>
    <t>SPT</t>
  </si>
  <si>
    <t>スプラウトソーシャル</t>
  </si>
  <si>
    <t>SPTI</t>
  </si>
  <si>
    <t>SPDRポートフォリオ米国中期国債ETF</t>
  </si>
  <si>
    <t>SPTL</t>
  </si>
  <si>
    <t>SPDR ポートフォリオ米国長期国債ETF</t>
  </si>
  <si>
    <t>SPTM</t>
  </si>
  <si>
    <t>SPDR ポートフォリオ米国トータル・ストック・マーケットETF</t>
  </si>
  <si>
    <t>SPTN</t>
  </si>
  <si>
    <t>スパルタンナッシュ</t>
  </si>
  <si>
    <t>SPTS</t>
  </si>
  <si>
    <t>SPDR ポートフォリオ米国短期国債ETF</t>
  </si>
  <si>
    <t>SPWR</t>
  </si>
  <si>
    <t>サンパワー</t>
  </si>
  <si>
    <t>SPXC</t>
  </si>
  <si>
    <t>SPX</t>
  </si>
  <si>
    <t>SPXL</t>
  </si>
  <si>
    <t>Direxion デイリー S&amp;P 500 ブル3倍 ETF</t>
  </si>
  <si>
    <t>SPXS</t>
  </si>
  <si>
    <t>Direxion デイリー S&amp;P 500 ベア3倍 ETF</t>
  </si>
  <si>
    <t>SPY</t>
  </si>
  <si>
    <t>SPDR S&amp;P 500 ETF</t>
  </si>
  <si>
    <t>SPYD</t>
  </si>
  <si>
    <t>SPDR ポートフォリオS&amp;P 500 高配当株式ETF</t>
  </si>
  <si>
    <t>SPYG</t>
  </si>
  <si>
    <t>SPDR ポートフォリオS&amp;P 500 グロース株式ETF</t>
  </si>
  <si>
    <t>SPYV</t>
  </si>
  <si>
    <t>SPDR ポートフォリオS&amp;P 500 バリュー株式ETF</t>
  </si>
  <si>
    <t>SQ</t>
  </si>
  <si>
    <t>スクエア</t>
  </si>
  <si>
    <t>SQM</t>
  </si>
  <si>
    <t>ソシエダード・キミカ・イ・ミネラ・デ・チリ</t>
  </si>
  <si>
    <t>SR</t>
  </si>
  <si>
    <t>スパイア</t>
  </si>
  <si>
    <t>SRCL</t>
  </si>
  <si>
    <t>ステリサイクル</t>
  </si>
  <si>
    <t>SRDX</t>
  </si>
  <si>
    <t>サーモディクス</t>
  </si>
  <si>
    <t>SRE</t>
  </si>
  <si>
    <t>センプラ・エナジー</t>
  </si>
  <si>
    <t>SRET</t>
  </si>
  <si>
    <t>グローバルX スーパーディビィデンド・世界リート ETF</t>
  </si>
  <si>
    <t>SRI</t>
  </si>
  <si>
    <t>ストーンリッジ</t>
  </si>
  <si>
    <t>SRLN</t>
  </si>
  <si>
    <t>SPDR ブラックストーン / GSOシニア・ローンETF</t>
  </si>
  <si>
    <t>SRPT</t>
  </si>
  <si>
    <t>サレプタ・セラピューティックス</t>
  </si>
  <si>
    <t>SRRK</t>
  </si>
  <si>
    <t>スカラー・ロック・ホールディング</t>
  </si>
  <si>
    <t>SSB</t>
  </si>
  <si>
    <t>サウス・ステート</t>
  </si>
  <si>
    <t>SSD</t>
  </si>
  <si>
    <t>シンプソン・マニュファクチャリング</t>
  </si>
  <si>
    <t>SSL</t>
  </si>
  <si>
    <t>サソル</t>
  </si>
  <si>
    <t>SSNC</t>
  </si>
  <si>
    <t>SS&amp;Cテクノロジーズ・ホールディングス</t>
  </si>
  <si>
    <t>SSP</t>
  </si>
  <si>
    <t>E.W.スクリップス</t>
  </si>
  <si>
    <t>SSRI</t>
  </si>
  <si>
    <t>SSRM</t>
  </si>
  <si>
    <t>SSR マイニング</t>
  </si>
  <si>
    <t>SSTK</t>
  </si>
  <si>
    <t>シャッターストック</t>
  </si>
  <si>
    <t>SSW</t>
  </si>
  <si>
    <t>SSYS</t>
  </si>
  <si>
    <t>ストラタシス</t>
  </si>
  <si>
    <t>ST</t>
  </si>
  <si>
    <t>センサータ・テクノロジーズ　</t>
  </si>
  <si>
    <t>STAA</t>
  </si>
  <si>
    <t>スターサージカル</t>
  </si>
  <si>
    <t>STBA</t>
  </si>
  <si>
    <t>S&amp;Tバンコープ</t>
  </si>
  <si>
    <t>STC</t>
  </si>
  <si>
    <t>スチュワート・インフォメーション・サービシーズ</t>
  </si>
  <si>
    <t>STCN</t>
  </si>
  <si>
    <t>スチール・コネクト</t>
  </si>
  <si>
    <t>STE</t>
  </si>
  <si>
    <t>ステリス</t>
  </si>
  <si>
    <t>STL</t>
  </si>
  <si>
    <t>STLD</t>
  </si>
  <si>
    <t>スチール・ダイナミクス</t>
  </si>
  <si>
    <t>STML</t>
  </si>
  <si>
    <t>ステムライン・セラピューティクス</t>
  </si>
  <si>
    <t>STMP</t>
  </si>
  <si>
    <t>スタンプス・ドット・コム</t>
  </si>
  <si>
    <t>STNE</t>
  </si>
  <si>
    <t>ストーン</t>
  </si>
  <si>
    <t>STNG</t>
  </si>
  <si>
    <t>スコーピオ・タンカーズ</t>
  </si>
  <si>
    <t>STOK</t>
  </si>
  <si>
    <t>ストーク･セラピューティクス</t>
  </si>
  <si>
    <t>STRA</t>
  </si>
  <si>
    <t>ストラテジック・エデュケーション</t>
  </si>
  <si>
    <t>STRL</t>
  </si>
  <si>
    <t>スターリング・コンストラクション</t>
  </si>
  <si>
    <t>STSA</t>
  </si>
  <si>
    <t>サツマ・ファーマシューティカルズ</t>
  </si>
  <si>
    <t>STT</t>
  </si>
  <si>
    <t>ステート・ストリート</t>
  </si>
  <si>
    <t>STX</t>
  </si>
  <si>
    <t>シーゲイト・テクノロジー</t>
  </si>
  <si>
    <t>STZ</t>
  </si>
  <si>
    <t>コンステレーション・ブランズ</t>
  </si>
  <si>
    <t>SU</t>
  </si>
  <si>
    <t>サンコア・エナジー</t>
  </si>
  <si>
    <t>SUM</t>
  </si>
  <si>
    <t>サミット・マテリアルズ</t>
  </si>
  <si>
    <t>SUPN</t>
  </si>
  <si>
    <t>スパーナス・ファーマシューティカルズ</t>
  </si>
  <si>
    <t>SUSA</t>
  </si>
  <si>
    <t>iシェアーズ MSCI 米国 ESG セレクト ETF</t>
  </si>
  <si>
    <t>SUZ</t>
  </si>
  <si>
    <t>スザーノ・パペル・エ・セルロース</t>
  </si>
  <si>
    <t>SVMK</t>
  </si>
  <si>
    <t>SWAV</t>
  </si>
  <si>
    <t>ショックウェーブ・メディカル</t>
  </si>
  <si>
    <t>SWCH</t>
  </si>
  <si>
    <t>スイッチ</t>
  </si>
  <si>
    <t>SWI</t>
  </si>
  <si>
    <t>ソーラーウィンズ</t>
  </si>
  <si>
    <t>SWIR</t>
  </si>
  <si>
    <t>シエラ・ワイヤレス</t>
  </si>
  <si>
    <t>SWK</t>
  </si>
  <si>
    <t>スタンレー・ブラック＆デッカー</t>
  </si>
  <si>
    <t>SWKS</t>
  </si>
  <si>
    <t>スカイワークス・ソリューションズ</t>
  </si>
  <si>
    <t>SWM</t>
  </si>
  <si>
    <t>シュワイツァー・モーデュイット・インターナショナル</t>
  </si>
  <si>
    <t>SWN</t>
  </si>
  <si>
    <t xml:space="preserve">サウスウエスタン･エナジー </t>
  </si>
  <si>
    <t>SWTX</t>
  </si>
  <si>
    <t>スプリングワークス・セラピューティクス</t>
  </si>
  <si>
    <t>SWX</t>
  </si>
  <si>
    <t>サウスウェスト・ガス・ホールディングス</t>
  </si>
  <si>
    <t>SXC</t>
  </si>
  <si>
    <t>サンコーク・エナジー</t>
  </si>
  <si>
    <t>SXT</t>
  </si>
  <si>
    <t>センシエント･テクノロジーズ</t>
  </si>
  <si>
    <t>SY</t>
  </si>
  <si>
    <t>ソ・ヨン・インターナショナル</t>
  </si>
  <si>
    <t>SYF</t>
  </si>
  <si>
    <t>シンクロニー・ファイナンシャル</t>
  </si>
  <si>
    <t>SYK</t>
  </si>
  <si>
    <t>ストライカー</t>
  </si>
  <si>
    <t>SYKE</t>
  </si>
  <si>
    <t>サイクス・エンタープライゼズ</t>
  </si>
  <si>
    <t>SYNA</t>
  </si>
  <si>
    <t>シナプティクス</t>
  </si>
  <si>
    <t>SYNH</t>
  </si>
  <si>
    <t>シネオス・ヘルス</t>
  </si>
  <si>
    <t>SYRS</t>
  </si>
  <si>
    <t>サイロス・ファーマシューティカルズ</t>
  </si>
  <si>
    <t>SYY</t>
  </si>
  <si>
    <t>シスコ</t>
  </si>
  <si>
    <t>T</t>
  </si>
  <si>
    <t>ＡＴ＆Ｔ</t>
  </si>
  <si>
    <t>TA</t>
  </si>
  <si>
    <t>トラベルセンターズ・オブ・アメリカ</t>
  </si>
  <si>
    <t>TACO</t>
  </si>
  <si>
    <t>デル・タコ・レストランツ</t>
  </si>
  <si>
    <t>TAK</t>
  </si>
  <si>
    <t>タケダ・ファーマシューティカルズ</t>
  </si>
  <si>
    <t>TAL</t>
  </si>
  <si>
    <t>ＴＡＬエデ゛ュケーション</t>
  </si>
  <si>
    <t>TALO</t>
  </si>
  <si>
    <t>タロス・エナジー</t>
  </si>
  <si>
    <t>TAP</t>
  </si>
  <si>
    <t>モルソン・クアーズ</t>
  </si>
  <si>
    <t>TARO</t>
  </si>
  <si>
    <t>ターロ・ファーマシューティカル・インダストリーズ</t>
  </si>
  <si>
    <t>TAST</t>
  </si>
  <si>
    <t>キャロルズ・レストラン・グループ</t>
  </si>
  <si>
    <t>TBBK</t>
  </si>
  <si>
    <t>バンコープ</t>
  </si>
  <si>
    <t>TBI</t>
  </si>
  <si>
    <t>トゥルーブルー</t>
  </si>
  <si>
    <t>TBIO</t>
  </si>
  <si>
    <t>トランスレイト・バイオ</t>
  </si>
  <si>
    <t>TBK</t>
  </si>
  <si>
    <t>トライアンフ・バンコープ</t>
  </si>
  <si>
    <t>TBPH</t>
  </si>
  <si>
    <t>テラバンス・バイオファーマ</t>
  </si>
  <si>
    <t>TCBI</t>
  </si>
  <si>
    <t>テキサス・キャピタル・バンクシェアズ</t>
  </si>
  <si>
    <t>TCDA</t>
  </si>
  <si>
    <t>トリシダ</t>
  </si>
  <si>
    <t>TCF</t>
  </si>
  <si>
    <t>TCFフィナンシャル</t>
  </si>
  <si>
    <t>TCMD</t>
  </si>
  <si>
    <t>タクタイル・システムズ・テクノロジー</t>
  </si>
  <si>
    <t>TCOM</t>
  </si>
  <si>
    <t>トリップ・ドット・コム・グループ</t>
  </si>
  <si>
    <t>TCRR</t>
  </si>
  <si>
    <t>TCR2セラピューティクス</t>
  </si>
  <si>
    <t>TCS</t>
  </si>
  <si>
    <t>ザ・コンテナ・ストア・グループ</t>
  </si>
  <si>
    <t>TD</t>
  </si>
  <si>
    <t>トロント・ドミニオン銀行　　　　　　　　</t>
  </si>
  <si>
    <t>TDC</t>
  </si>
  <si>
    <t>テラデータ</t>
  </si>
  <si>
    <t>TDG</t>
  </si>
  <si>
    <t>トランスダイム</t>
  </si>
  <si>
    <t>TDOC</t>
  </si>
  <si>
    <t>テラドック・ヘルス</t>
  </si>
  <si>
    <t>TDS</t>
  </si>
  <si>
    <t>テレフォン・アンド・データ・システムズ</t>
  </si>
  <si>
    <t>TDW</t>
  </si>
  <si>
    <t>タイドウォーター</t>
  </si>
  <si>
    <t>TDY</t>
  </si>
  <si>
    <t>テレダイン・テクノロジーズ</t>
  </si>
  <si>
    <t>TEAM</t>
  </si>
  <si>
    <t>アトラシアン クラスＡ</t>
  </si>
  <si>
    <t>TECD</t>
  </si>
  <si>
    <t>テック・データ</t>
  </si>
  <si>
    <t>TECH</t>
  </si>
  <si>
    <t>バイオテクネ</t>
  </si>
  <si>
    <t>TECK</t>
  </si>
  <si>
    <t>テック・リソーシズ</t>
  </si>
  <si>
    <t>TECL</t>
  </si>
  <si>
    <t>Direxion デイリー テクノロジー株 ブル 3倍 ETF</t>
  </si>
  <si>
    <t>TECS</t>
  </si>
  <si>
    <t>Direxion デイリー テクノロジー株 ベア 3倍 ETF</t>
  </si>
  <si>
    <t>TEF</t>
  </si>
  <si>
    <t>テレフォニカ</t>
  </si>
  <si>
    <t>TEL</t>
  </si>
  <si>
    <t>ティー・イー・コネクティビティー</t>
  </si>
  <si>
    <t>TELL</t>
  </si>
  <si>
    <t>テルリアン</t>
  </si>
  <si>
    <t>TEN</t>
  </si>
  <si>
    <t>テネコ</t>
  </si>
  <si>
    <t>TENB</t>
  </si>
  <si>
    <t>テナブル・ホールディングス</t>
  </si>
  <si>
    <t>TER</t>
  </si>
  <si>
    <t>テラダイン</t>
  </si>
  <si>
    <t>TERP</t>
  </si>
  <si>
    <t>テラフォーム・パワー</t>
  </si>
  <si>
    <t>TEVA</t>
  </si>
  <si>
    <t>テバ・ファーマスーティカル・インダストリーズ</t>
  </si>
  <si>
    <t>TEX</t>
  </si>
  <si>
    <t>テレックス</t>
  </si>
  <si>
    <t>TFC</t>
  </si>
  <si>
    <t>トゥルーイスト・ファイナンシャル</t>
  </si>
  <si>
    <t>TFSL</t>
  </si>
  <si>
    <t>TFSファイナンシャル</t>
  </si>
  <si>
    <t>TFX</t>
  </si>
  <si>
    <t>テレフレックス</t>
  </si>
  <si>
    <t>TG</t>
  </si>
  <si>
    <t>トレデガー</t>
  </si>
  <si>
    <t>TGE</t>
  </si>
  <si>
    <t>TGH</t>
  </si>
  <si>
    <t>テクステイナー・グループ・ホールディングス</t>
  </si>
  <si>
    <t>TGI</t>
  </si>
  <si>
    <t>トライアンフ・グループ</t>
  </si>
  <si>
    <t>TGNA</t>
  </si>
  <si>
    <t>テグナ</t>
  </si>
  <si>
    <t>TGT</t>
  </si>
  <si>
    <t>ターゲット</t>
  </si>
  <si>
    <t>TGTX</t>
  </si>
  <si>
    <t>TGセラピューティクス</t>
  </si>
  <si>
    <t>THC</t>
  </si>
  <si>
    <t>テネット・ヘルスケア</t>
  </si>
  <si>
    <t>THD</t>
  </si>
  <si>
    <t>iシェアーズ MSCI タイ ETF</t>
  </si>
  <si>
    <t>THG</t>
  </si>
  <si>
    <t>ハノーバー・インシュアランス・グループ</t>
  </si>
  <si>
    <t>THO</t>
  </si>
  <si>
    <t>ソーア・インダストリーズ</t>
  </si>
  <si>
    <t>THR</t>
  </si>
  <si>
    <t>サーモン・グループ・ホールディングス</t>
  </si>
  <si>
    <t>THRM</t>
  </si>
  <si>
    <t>ジェンサーム</t>
  </si>
  <si>
    <t>THS</t>
  </si>
  <si>
    <t>ツリーハウス・フーズ</t>
  </si>
  <si>
    <t>TIF</t>
  </si>
  <si>
    <t>ティファニー</t>
  </si>
  <si>
    <t>TILE</t>
  </si>
  <si>
    <t>インターフェース</t>
  </si>
  <si>
    <t>TIP</t>
  </si>
  <si>
    <t>iシェアーズ 米国物価連動国債 ETF</t>
  </si>
  <si>
    <t>TISI</t>
  </si>
  <si>
    <t>チーム</t>
  </si>
  <si>
    <t>TIVO</t>
  </si>
  <si>
    <t>ティーヴォ</t>
  </si>
  <si>
    <t>TJX</t>
  </si>
  <si>
    <t>ＴＪＸカンパニー</t>
  </si>
  <si>
    <t>TKR</t>
  </si>
  <si>
    <t>ティムケン</t>
  </si>
  <si>
    <t>TLRA</t>
  </si>
  <si>
    <t>TLRD</t>
  </si>
  <si>
    <t>テーラード・ブランズ</t>
  </si>
  <si>
    <t>TLRY</t>
  </si>
  <si>
    <t>ティルレイ</t>
  </si>
  <si>
    <t>TLT</t>
  </si>
  <si>
    <t>iシェアーズ 米国国債 20年超 ETF</t>
  </si>
  <si>
    <t>TLYS</t>
  </si>
  <si>
    <t>ティリーズ</t>
  </si>
  <si>
    <t>TME</t>
  </si>
  <si>
    <t>テンセント・ミュージック・エンターテイメント</t>
  </si>
  <si>
    <t>TMF</t>
  </si>
  <si>
    <t>Direxion デイリー 20年超米国債 ブル3倍 ETF</t>
  </si>
  <si>
    <t>TMHC</t>
  </si>
  <si>
    <t>テイラー・モリソン・ホーム</t>
  </si>
  <si>
    <t>TMK</t>
  </si>
  <si>
    <t>TMO</t>
  </si>
  <si>
    <t>サーモ・フィッシャー・サイエンティフィック</t>
  </si>
  <si>
    <t>TMST</t>
  </si>
  <si>
    <t>ティムケンスチール</t>
  </si>
  <si>
    <t>TMUS</t>
  </si>
  <si>
    <t>T-モバイル・US</t>
  </si>
  <si>
    <t>TMV</t>
  </si>
  <si>
    <t>Direxion デイリー 20年超米国債 ベア3倍 ETF</t>
  </si>
  <si>
    <t>TNA</t>
  </si>
  <si>
    <t>Direxion デイリー 米国小型株 ブル3倍 ETF</t>
  </si>
  <si>
    <t>TNAV</t>
  </si>
  <si>
    <t>テレナブ</t>
  </si>
  <si>
    <t>TNC</t>
  </si>
  <si>
    <t>テナントカンパニー</t>
  </si>
  <si>
    <t>TNDM</t>
  </si>
  <si>
    <t>タンデム・ダイアベティス・ケア</t>
  </si>
  <si>
    <t>TNET</t>
  </si>
  <si>
    <t>トライネット・グループ</t>
  </si>
  <si>
    <t>TOK</t>
  </si>
  <si>
    <t>iシェアーズ MSCI コクサイ　ETF</t>
  </si>
  <si>
    <t>TOL</t>
  </si>
  <si>
    <t>トール・ブラザーズ</t>
  </si>
  <si>
    <t>TOTL</t>
  </si>
  <si>
    <t>SPDR ダブルライン・トータル・リターン・タクティカルETF</t>
  </si>
  <si>
    <t>TOWN</t>
  </si>
  <si>
    <t>タウンバンク</t>
  </si>
  <si>
    <t>TPB</t>
  </si>
  <si>
    <t>ターニング・ポイント・ブランズ</t>
  </si>
  <si>
    <t>TPC</t>
  </si>
  <si>
    <t>チューター・ペリーニ</t>
  </si>
  <si>
    <t>TPCO</t>
  </si>
  <si>
    <t>トリビューン・パブリッシング</t>
  </si>
  <si>
    <t>TPH</t>
  </si>
  <si>
    <t>トライ・ポイント・グループ</t>
  </si>
  <si>
    <t>TPIC</t>
  </si>
  <si>
    <t>TPIコンポジッツ</t>
  </si>
  <si>
    <t>TPR</t>
  </si>
  <si>
    <t>タペストリー</t>
  </si>
  <si>
    <t>TPRE</t>
  </si>
  <si>
    <t>サード・ポイント・リインシュアランス</t>
  </si>
  <si>
    <t>TPTX</t>
  </si>
  <si>
    <t>ターニング・ポイント・セラピューティックス</t>
  </si>
  <si>
    <t>TPX</t>
  </si>
  <si>
    <t>テンピュール・シーリー・インターナショナル</t>
  </si>
  <si>
    <t>TR</t>
  </si>
  <si>
    <t>トッツィー・ロール・インダストリーズ</t>
  </si>
  <si>
    <t>TRC</t>
  </si>
  <si>
    <t>テジョン・ランチ</t>
  </si>
  <si>
    <t>TREE</t>
  </si>
  <si>
    <t>レンディングツリー</t>
  </si>
  <si>
    <t>TREX</t>
  </si>
  <si>
    <t>トレックス</t>
  </si>
  <si>
    <t>TRGP</t>
  </si>
  <si>
    <t>タルガリソース</t>
  </si>
  <si>
    <t>TRHC</t>
  </si>
  <si>
    <t>タブラ･ラサ･ヘルスケア</t>
  </si>
  <si>
    <t>TRI</t>
  </si>
  <si>
    <t>トムソン・ロイター</t>
  </si>
  <si>
    <t>TRIP</t>
  </si>
  <si>
    <t>トリップアドバイザー</t>
  </si>
  <si>
    <t>TRMB</t>
  </si>
  <si>
    <t>トリンブル</t>
  </si>
  <si>
    <t>TRMK</t>
  </si>
  <si>
    <t>トラストマーク</t>
  </si>
  <si>
    <t>TRN</t>
  </si>
  <si>
    <t>トリニティ・インダストリーズ</t>
  </si>
  <si>
    <t>TROW</t>
  </si>
  <si>
    <t>Ｔロウ・プライス・グループ</t>
  </si>
  <si>
    <t>TROX</t>
  </si>
  <si>
    <t>トロノックス･ホールディングス</t>
  </si>
  <si>
    <t>TRP</t>
  </si>
  <si>
    <t>TCエナジー</t>
  </si>
  <si>
    <t>TRQ</t>
  </si>
  <si>
    <t>ターコイズ・ヒル・リソーシス</t>
  </si>
  <si>
    <t>TRS</t>
  </si>
  <si>
    <t>トライマス</t>
  </si>
  <si>
    <t>TRST</t>
  </si>
  <si>
    <t>トラストコ・バンク・コープ・ニューヨーク</t>
  </si>
  <si>
    <t>TRTN</t>
  </si>
  <si>
    <t>トライトン・インターナショナル・バミューダ</t>
  </si>
  <si>
    <t>TRU</t>
  </si>
  <si>
    <t>トランスユニオン</t>
  </si>
  <si>
    <t>TRUP</t>
  </si>
  <si>
    <t>トゥルーパニオン</t>
  </si>
  <si>
    <t>TRV</t>
  </si>
  <si>
    <t>トラベラーズ</t>
  </si>
  <si>
    <t>TRVG</t>
  </si>
  <si>
    <t>トリバゴ</t>
  </si>
  <si>
    <t>TRWH</t>
  </si>
  <si>
    <t>ツイン・リバー・ワールドワイド・ホールディングス</t>
  </si>
  <si>
    <t>TS</t>
  </si>
  <si>
    <t>テナリス</t>
  </si>
  <si>
    <t>TSC</t>
  </si>
  <si>
    <t>トライステート・キャピタル・ホールディングス</t>
  </si>
  <si>
    <t>TSCO</t>
  </si>
  <si>
    <t>トラクターサプライ</t>
  </si>
  <si>
    <t>TSE</t>
  </si>
  <si>
    <t>トリンセオ</t>
  </si>
  <si>
    <t>TSEM</t>
  </si>
  <si>
    <t>タワー・セミコンダクター</t>
  </si>
  <si>
    <t>TSG</t>
  </si>
  <si>
    <t>スターズ・グループ</t>
  </si>
  <si>
    <t>TSLA</t>
  </si>
  <si>
    <t>テスラ</t>
  </si>
  <si>
    <t>TSM</t>
  </si>
  <si>
    <t>タイワン・セミコンダクター・マニュファクチャリング</t>
  </si>
  <si>
    <t>TSN</t>
  </si>
  <si>
    <t>タイソン・フーズ</t>
  </si>
  <si>
    <t>TT</t>
  </si>
  <si>
    <t>トレイン　テクノロジーズ</t>
  </si>
  <si>
    <t>TTC</t>
  </si>
  <si>
    <t>トロ</t>
  </si>
  <si>
    <t>TTD</t>
  </si>
  <si>
    <t>トレード・デスク</t>
  </si>
  <si>
    <t>TTEC</t>
  </si>
  <si>
    <t>TTECホールディングス</t>
  </si>
  <si>
    <t>TTEK</t>
  </si>
  <si>
    <t>テトラ・テック</t>
  </si>
  <si>
    <t>TTGT</t>
  </si>
  <si>
    <t>テックターゲット</t>
  </si>
  <si>
    <t>TTM</t>
  </si>
  <si>
    <t>タタ・モーターズ</t>
  </si>
  <si>
    <t>TTMI</t>
  </si>
  <si>
    <t>TTMテクノロジーズ</t>
  </si>
  <si>
    <t>TTWO</t>
  </si>
  <si>
    <t>テイクツー・インタラクティブ・ソフトウエア</t>
  </si>
  <si>
    <t>TUFN</t>
  </si>
  <si>
    <t>ツフィン･ソフトウェア･テクノロジーズ</t>
  </si>
  <si>
    <t>TUP</t>
  </si>
  <si>
    <t>タッパーウェア・ブランズ</t>
  </si>
  <si>
    <t>TUR</t>
  </si>
  <si>
    <t>iシェアーズ MSCI トルコ ETF</t>
  </si>
  <si>
    <t>TVTY</t>
  </si>
  <si>
    <t>ティビティ・ヘルス</t>
  </si>
  <si>
    <t>TW</t>
  </si>
  <si>
    <t>トレードウェブ・マーケッツ</t>
  </si>
  <si>
    <t>TWLO</t>
  </si>
  <si>
    <t>トゥイリオ</t>
  </si>
  <si>
    <t>TWNK</t>
  </si>
  <si>
    <t>ホステス・ブランズ</t>
  </si>
  <si>
    <t>TWOU</t>
  </si>
  <si>
    <t>２Ｕ</t>
  </si>
  <si>
    <t>TWST</t>
  </si>
  <si>
    <t>ツイスト・バイオサイエンス</t>
  </si>
  <si>
    <t>TWTR</t>
  </si>
  <si>
    <t>ツイッター</t>
  </si>
  <si>
    <t>TX</t>
  </si>
  <si>
    <t>テルニウム</t>
  </si>
  <si>
    <t>TXG</t>
  </si>
  <si>
    <t>10Xゲノミクス</t>
  </si>
  <si>
    <t>TXN</t>
  </si>
  <si>
    <t>テキサス・インスツルメンツ</t>
  </si>
  <si>
    <t>TXRH</t>
  </si>
  <si>
    <t>テキサス・ロードハウス</t>
  </si>
  <si>
    <t>TXT</t>
  </si>
  <si>
    <t>テクストロン</t>
  </si>
  <si>
    <t>TYL</t>
  </si>
  <si>
    <t>タイラー・テクノロジーズ</t>
  </si>
  <si>
    <t>TZA</t>
  </si>
  <si>
    <t>Direxion デイリー 米国小型株 ベア3倍 ETF</t>
  </si>
  <si>
    <t>UA</t>
  </si>
  <si>
    <t>アンダー・アーマー　クラスC</t>
  </si>
  <si>
    <t>UAA</t>
  </si>
  <si>
    <t>アンダー・アーマー</t>
  </si>
  <si>
    <t>UAL</t>
  </si>
  <si>
    <t>ユナイテッド・コンチネンタル・ホールディングス</t>
  </si>
  <si>
    <t>UBER</t>
  </si>
  <si>
    <t>ウーバー・テクノロジーズ</t>
  </si>
  <si>
    <t>UBOT</t>
  </si>
  <si>
    <t>Direxion デイリー　ロボティックスAI&amp;オートメーション指数株 ブル 3倍 ETF</t>
  </si>
  <si>
    <t>UBS</t>
  </si>
  <si>
    <t>UBSグループ</t>
  </si>
  <si>
    <t>UBSI</t>
  </si>
  <si>
    <t>ユナイテッド・バンクシェアーズ</t>
  </si>
  <si>
    <t>UBX</t>
  </si>
  <si>
    <t>ユニティー・バイオテクノロジー</t>
  </si>
  <si>
    <t>UCBI</t>
  </si>
  <si>
    <t>ユナイテッド・コミュニティー・バンクス</t>
  </si>
  <si>
    <t>UCTT</t>
  </si>
  <si>
    <t>ウルトラ・クリーン・ホールディングス</t>
  </si>
  <si>
    <t>UEIC</t>
  </si>
  <si>
    <t>ユニバーサル・エレクトロニクス</t>
  </si>
  <si>
    <t>UFCS</t>
  </si>
  <si>
    <t>ユナイテッド・ファイヤ・グループ</t>
  </si>
  <si>
    <t>UFI</t>
  </si>
  <si>
    <t>ユニファイ</t>
  </si>
  <si>
    <t>UFPI</t>
  </si>
  <si>
    <t>ユニバーサル・フォレスト・プロダクツ</t>
  </si>
  <si>
    <t>UFS</t>
  </si>
  <si>
    <t>ドムタール</t>
  </si>
  <si>
    <t>UGI</t>
  </si>
  <si>
    <t>ＵＧＩ</t>
  </si>
  <si>
    <t>UGP</t>
  </si>
  <si>
    <t>ウルトラパール・パルティシパソエス</t>
  </si>
  <si>
    <t>UHS</t>
  </si>
  <si>
    <t>ユニバーサル・ヘルス・サービシズ</t>
  </si>
  <si>
    <t>UI</t>
  </si>
  <si>
    <t>ユビキティ</t>
  </si>
  <si>
    <t>UIHC</t>
  </si>
  <si>
    <t>ユナイテッド・インシュランス・ホールディングス</t>
  </si>
  <si>
    <t>UIS</t>
  </si>
  <si>
    <t>ユニシス</t>
  </si>
  <si>
    <t>UL</t>
  </si>
  <si>
    <t>ユニリーバ</t>
  </si>
  <si>
    <t>ULH</t>
  </si>
  <si>
    <t>ユニバーサル・ロジスティクス・ホールディングス</t>
  </si>
  <si>
    <t>ULTA</t>
  </si>
  <si>
    <t>ＵＬＴＡ</t>
  </si>
  <si>
    <t>UMBF</t>
  </si>
  <si>
    <t>UMBファイナンシャル</t>
  </si>
  <si>
    <t>UMC</t>
  </si>
  <si>
    <t>ユナイテッド・マイクロエレクトロニクス</t>
  </si>
  <si>
    <t>UMPQ</t>
  </si>
  <si>
    <t>アンプクア・ホールディングズ</t>
  </si>
  <si>
    <t>UN</t>
  </si>
  <si>
    <t>UNF</t>
  </si>
  <si>
    <t>ユニファースト</t>
  </si>
  <si>
    <t>UNFI</t>
  </si>
  <si>
    <t>ユナイテッド・ナチュラルフーズ</t>
  </si>
  <si>
    <t>UNH</t>
  </si>
  <si>
    <t>ユナイテッドヘルス・グループ</t>
  </si>
  <si>
    <t>UNM</t>
  </si>
  <si>
    <t>ユーナム・グループ</t>
  </si>
  <si>
    <t>UNP</t>
  </si>
  <si>
    <t>ユニオン・パシフィック</t>
  </si>
  <si>
    <t>UNVR</t>
  </si>
  <si>
    <t>ユニバー・ソリューションズ</t>
  </si>
  <si>
    <t>UPLD</t>
  </si>
  <si>
    <t>アップランド・ソフトウエア</t>
  </si>
  <si>
    <t>UPS</t>
  </si>
  <si>
    <t>ユナイテッド・パーセル・サービス</t>
  </si>
  <si>
    <t>UPWK</t>
  </si>
  <si>
    <t>アップワーク</t>
  </si>
  <si>
    <t>URBN</t>
  </si>
  <si>
    <t>アーバン・アウトフィッターズ</t>
  </si>
  <si>
    <t>URGN</t>
  </si>
  <si>
    <t>ユーロジェン・ファーマ</t>
  </si>
  <si>
    <t>URI</t>
  </si>
  <si>
    <t>ユナイテッド・レンタルズ</t>
  </si>
  <si>
    <t>USB</t>
  </si>
  <si>
    <t>ＵＳバンコープ</t>
  </si>
  <si>
    <t>USCR</t>
  </si>
  <si>
    <t>USコンクリート</t>
  </si>
  <si>
    <t>USFD</t>
  </si>
  <si>
    <t>USフーズ・ホールディング</t>
  </si>
  <si>
    <t>USIG</t>
  </si>
  <si>
    <t>iシェアーズ・ブロード米ドル建て投資適格社債 ETF</t>
  </si>
  <si>
    <t>USM</t>
  </si>
  <si>
    <t>ユナイテッド・ステーツ・セルラー</t>
  </si>
  <si>
    <t>USNA</t>
  </si>
  <si>
    <t>ユサナ・ヘルス・サイエンス</t>
  </si>
  <si>
    <t>USPH</t>
  </si>
  <si>
    <t>USフィジカル・セラピー</t>
  </si>
  <si>
    <t>USX</t>
  </si>
  <si>
    <t>USエクスプレス・エンタープライジーズ</t>
  </si>
  <si>
    <t>UTHR</t>
  </si>
  <si>
    <t>ユナイテッド・セラピューティクス</t>
  </si>
  <si>
    <t>UTI</t>
  </si>
  <si>
    <t>ユニバーサル・テクニカル・インスティテュート</t>
  </si>
  <si>
    <t>UTSI</t>
  </si>
  <si>
    <t>ユーティースターコム</t>
  </si>
  <si>
    <t>UTX</t>
  </si>
  <si>
    <t>UVE</t>
  </si>
  <si>
    <t>ユニバーサル・インシュランス・ホールディングス</t>
  </si>
  <si>
    <t>UVSP</t>
  </si>
  <si>
    <t>ユニベスト・ファイナンシャル</t>
  </si>
  <si>
    <t>UVV</t>
  </si>
  <si>
    <t>ユニバーサル</t>
  </si>
  <si>
    <t>UXIN</t>
  </si>
  <si>
    <t>ユウシン</t>
  </si>
  <si>
    <t>V</t>
  </si>
  <si>
    <t>ビザ</t>
  </si>
  <si>
    <t>VAC</t>
  </si>
  <si>
    <t>マリオットバケーションズワールドワイド</t>
  </si>
  <si>
    <t>VAL</t>
  </si>
  <si>
    <t>バラリス</t>
  </si>
  <si>
    <t>VALE</t>
  </si>
  <si>
    <t>ヴァーレ</t>
  </si>
  <si>
    <t>VAPO</t>
  </si>
  <si>
    <t>ベーポサーム</t>
  </si>
  <si>
    <t>VAR</t>
  </si>
  <si>
    <t>バリアン・メディカル・システムズ</t>
  </si>
  <si>
    <t>VAW</t>
  </si>
  <si>
    <t>バンガード・米国素材セクターETF</t>
  </si>
  <si>
    <t>VB</t>
  </si>
  <si>
    <t>バンガード・スモールキャップETF</t>
  </si>
  <si>
    <t>VBK</t>
  </si>
  <si>
    <t>バンガード・米国スモールキャップ・グロースETF</t>
  </si>
  <si>
    <t>VBR</t>
  </si>
  <si>
    <t>バンガード・米国スモールキャップ・バリューETF</t>
  </si>
  <si>
    <t>VBTX</t>
  </si>
  <si>
    <t>ベリテックス・ホールディングス</t>
  </si>
  <si>
    <t>VCEL</t>
  </si>
  <si>
    <t>ヴェリセル</t>
  </si>
  <si>
    <t>VCIT</t>
  </si>
  <si>
    <t>バンガード・米国中期社債ETF</t>
  </si>
  <si>
    <t>VCLT</t>
  </si>
  <si>
    <t>バンガード・米国長期社債ETF</t>
  </si>
  <si>
    <t>VCR</t>
  </si>
  <si>
    <t>バンガード・米国一般消費財・サービス・セクターETF</t>
  </si>
  <si>
    <t>VCRA</t>
  </si>
  <si>
    <t>ボセラ・コミュニケーションズ</t>
  </si>
  <si>
    <t>VCSH</t>
  </si>
  <si>
    <t>バンガード・米国短期社債ETF</t>
  </si>
  <si>
    <t>VCYT</t>
  </si>
  <si>
    <t>ヴェラサイト</t>
  </si>
  <si>
    <t>VDC</t>
  </si>
  <si>
    <t>バンガード・米国生活必需品セクターETF</t>
  </si>
  <si>
    <t>VDE</t>
  </si>
  <si>
    <t>バンガード・米国エネルギー・セクターETF</t>
  </si>
  <si>
    <t>VEA</t>
  </si>
  <si>
    <t>バンガード・FTSE先進国市場（除く米国）ETF</t>
  </si>
  <si>
    <t>VEC</t>
  </si>
  <si>
    <t>ベクトラス</t>
  </si>
  <si>
    <t>VECO</t>
  </si>
  <si>
    <t>ビーコインスツルメンツ</t>
  </si>
  <si>
    <t>VEDL</t>
  </si>
  <si>
    <t>ヴェーダーンタ</t>
  </si>
  <si>
    <t>VEEV</t>
  </si>
  <si>
    <t>ヴィーバ・システムズ　クラスＡ</t>
  </si>
  <si>
    <t>VEL</t>
  </si>
  <si>
    <t>ベロシティ・ファイナンシャル</t>
  </si>
  <si>
    <t>VEON</t>
  </si>
  <si>
    <t>ヴェオン</t>
  </si>
  <si>
    <t>VERI</t>
  </si>
  <si>
    <t>ヴェライトン</t>
  </si>
  <si>
    <t>VEU</t>
  </si>
  <si>
    <t>バンガード・FTSE・オールワールド(除く米国)ETF</t>
  </si>
  <si>
    <t>VFC</t>
  </si>
  <si>
    <t>ＶＦ</t>
  </si>
  <si>
    <t>VFH</t>
  </si>
  <si>
    <t>バンガード・米国金融セクターETF</t>
  </si>
  <si>
    <t>VG</t>
  </si>
  <si>
    <t>ボネージ・ホールディングス</t>
  </si>
  <si>
    <t>VGIT</t>
  </si>
  <si>
    <t>バンガード・米国中期国債ETF</t>
  </si>
  <si>
    <t>VGK</t>
  </si>
  <si>
    <t>バンガード・FTSE・ヨーロッパETF</t>
  </si>
  <si>
    <t>VGLT</t>
  </si>
  <si>
    <t>バンガード・米国長期国債ET</t>
  </si>
  <si>
    <t>VGR</t>
  </si>
  <si>
    <t>ベクター・グループ</t>
  </si>
  <si>
    <t>VGSH</t>
  </si>
  <si>
    <t>バンガード・米国短期国債ETF</t>
  </si>
  <si>
    <t>VGT</t>
  </si>
  <si>
    <t>バンガード・米国情報技術セクターETF</t>
  </si>
  <si>
    <t>VHT</t>
  </si>
  <si>
    <t>バンガード・米国ヘルスケア・セクターETF</t>
  </si>
  <si>
    <t>VIAV</t>
  </si>
  <si>
    <t>ビアビ・ソリューションズ</t>
  </si>
  <si>
    <t>VICR</t>
  </si>
  <si>
    <t>バイコア</t>
  </si>
  <si>
    <t>VIE</t>
  </si>
  <si>
    <t>ビエラ・バイオ</t>
  </si>
  <si>
    <t>VIG</t>
  </si>
  <si>
    <t>バンガード・米国増配株式ETF</t>
  </si>
  <si>
    <t>VIOG</t>
  </si>
  <si>
    <t>バンガード・S&amp;Pスモールキャップ600グロースETF</t>
  </si>
  <si>
    <t>VIOO</t>
  </si>
  <si>
    <t>バンガード・S&amp;Pスモールキャップ600 ETF</t>
  </si>
  <si>
    <t>VIOT</t>
  </si>
  <si>
    <t>ヴィオミ･テクノロジー</t>
  </si>
  <si>
    <t>VIOV</t>
  </si>
  <si>
    <t>バンガード・S&amp;Pスモールキャップ600バリューETF</t>
  </si>
  <si>
    <t>VIPS</t>
  </si>
  <si>
    <t>ビップショップ・ホールディングス</t>
  </si>
  <si>
    <t>VIR</t>
  </si>
  <si>
    <t>ウィル・バイオテクノロジー</t>
  </si>
  <si>
    <t>VIRT</t>
  </si>
  <si>
    <t>ヴァーチュ・フィナンシャル</t>
  </si>
  <si>
    <t>VIS</t>
  </si>
  <si>
    <t>バンガード・米国資本財・サービス・セクターETF</t>
  </si>
  <si>
    <t>VIV</t>
  </si>
  <si>
    <t>テレフォニカ・ブラジル</t>
  </si>
  <si>
    <t>VIVO</t>
  </si>
  <si>
    <t>メリディアン・バイオサイエンス</t>
  </si>
  <si>
    <t>VJET</t>
  </si>
  <si>
    <t>ウ゛ォクセルジェット</t>
  </si>
  <si>
    <t>VKTX</t>
  </si>
  <si>
    <t>バイキング・セラピューティクス</t>
  </si>
  <si>
    <t>VLO</t>
  </si>
  <si>
    <t>バレロ・エナジー</t>
  </si>
  <si>
    <t>VLY</t>
  </si>
  <si>
    <t>バレー･ナショナル･バンコープ</t>
  </si>
  <si>
    <t>VMBS</t>
  </si>
  <si>
    <t>バンガード・米国モーゲージ担保証券ETF</t>
  </si>
  <si>
    <t>VMC</t>
  </si>
  <si>
    <t>ヴァルカン・マテリアルズ</t>
  </si>
  <si>
    <t>VMI</t>
  </si>
  <si>
    <t>バルモント・インダストリーズ</t>
  </si>
  <si>
    <t>VMW</t>
  </si>
  <si>
    <t>ＶＭウエア</t>
  </si>
  <si>
    <t>VNCE</t>
  </si>
  <si>
    <t>ヴィンス</t>
  </si>
  <si>
    <t>VNDA</t>
  </si>
  <si>
    <t>バンダ・ファーマシューティカルズ</t>
  </si>
  <si>
    <t>VNE</t>
  </si>
  <si>
    <t>ヴィオニア</t>
  </si>
  <si>
    <t>VNET</t>
  </si>
  <si>
    <t>２１ヴィアネット・グループ</t>
  </si>
  <si>
    <t>VO</t>
  </si>
  <si>
    <t>バンガード・米国ミッドキャップETF</t>
  </si>
  <si>
    <t>VOD</t>
  </si>
  <si>
    <t>ボーダフォン・グループ</t>
  </si>
  <si>
    <t>VOE</t>
  </si>
  <si>
    <t>バンガード・米国ミッドキャップ・バリューETF</t>
  </si>
  <si>
    <t>VONE</t>
  </si>
  <si>
    <t>バンガード・ラッセル1000 ETF</t>
  </si>
  <si>
    <t>VONG</t>
  </si>
  <si>
    <t>バンガード・ラッセル1000グロース株ETF</t>
  </si>
  <si>
    <t>VONV</t>
  </si>
  <si>
    <t>バンガード・ラッセル1000バリュー株ETF</t>
  </si>
  <si>
    <t>VOO</t>
  </si>
  <si>
    <t>バンガード・S&amp;P 500 ETF</t>
  </si>
  <si>
    <t>VOOG</t>
  </si>
  <si>
    <t>バンガード・S&amp;P500グロースETF</t>
  </si>
  <si>
    <t>VOOV</t>
  </si>
  <si>
    <t>バンガード・S&amp;P500バリューETF</t>
  </si>
  <si>
    <t>VOT</t>
  </si>
  <si>
    <t>バンガード・米国ミッドキャップ・グロースETF</t>
  </si>
  <si>
    <t>VOX</t>
  </si>
  <si>
    <t>バンガード・米国通信サービス・セクターETF</t>
  </si>
  <si>
    <t>VOYA</t>
  </si>
  <si>
    <t>ボヤ・ファイナンシャル</t>
  </si>
  <si>
    <t>VPL</t>
  </si>
  <si>
    <t>バンガード・FTSE・パシフィックETF</t>
  </si>
  <si>
    <t>VPU</t>
  </si>
  <si>
    <t>バンガード・米国公益事業セクターETF</t>
  </si>
  <si>
    <t>VRA</t>
  </si>
  <si>
    <t>ヴェラ・ブラッドリー</t>
  </si>
  <si>
    <t>VRCA</t>
  </si>
  <si>
    <t>ヴェリカ・ファーマシューティカルズ</t>
  </si>
  <si>
    <t>VREX</t>
  </si>
  <si>
    <t>バレックス・イメージング</t>
  </si>
  <si>
    <t>VRNS</t>
  </si>
  <si>
    <t>バロニス・システムズ</t>
  </si>
  <si>
    <t>VRRM</t>
  </si>
  <si>
    <t>ヴェラ・モビリティー</t>
  </si>
  <si>
    <t>VRS</t>
  </si>
  <si>
    <t>バーソ</t>
  </si>
  <si>
    <t>VRSK</t>
  </si>
  <si>
    <t>ベリスク・アナリティックス</t>
  </si>
  <si>
    <t>VRSN</t>
  </si>
  <si>
    <t>ベリサイン</t>
  </si>
  <si>
    <t>VRTU</t>
  </si>
  <si>
    <t>バートゥサ</t>
  </si>
  <si>
    <t>VRTV</t>
  </si>
  <si>
    <t>ベリティブ</t>
  </si>
  <si>
    <t>VRTX</t>
  </si>
  <si>
    <t>バーテックス・ファーマシューティカルズ</t>
  </si>
  <si>
    <t>VSAT</t>
  </si>
  <si>
    <t>ビアサット</t>
  </si>
  <si>
    <t>VSH</t>
  </si>
  <si>
    <t>ビシェイ・インターテクノロジー</t>
  </si>
  <si>
    <t>VSLR</t>
  </si>
  <si>
    <t>ビビント・ソーラー</t>
  </si>
  <si>
    <t>VSM</t>
  </si>
  <si>
    <t>VSS</t>
  </si>
  <si>
    <t>バンガード・FTSE・オールワールド（除く米国）スモールキャップETF</t>
  </si>
  <si>
    <t>VST</t>
  </si>
  <si>
    <t>ビストラ・エナジー</t>
  </si>
  <si>
    <t>VSTO</t>
  </si>
  <si>
    <t>ビスタ・アウトドア</t>
  </si>
  <si>
    <t>VT</t>
  </si>
  <si>
    <t>バンガード・トータル・ワールド・ストックETF</t>
  </si>
  <si>
    <t>VTHR</t>
  </si>
  <si>
    <t>バンガード・ラッセル3000 ETF</t>
  </si>
  <si>
    <t>VTI</t>
  </si>
  <si>
    <t>バンガード・トータル・ストック・マーケットETF</t>
  </si>
  <si>
    <t>VTIP</t>
  </si>
  <si>
    <t>バンガード・米国短期インフレ連動債ETF</t>
  </si>
  <si>
    <t>VTV</t>
  </si>
  <si>
    <t>バンガード・米国バリューETF</t>
  </si>
  <si>
    <t>VTWG</t>
  </si>
  <si>
    <t>バンガード・ラッセル2000グロース株ETF</t>
  </si>
  <si>
    <t>VTWO</t>
  </si>
  <si>
    <t>バンガード・ラッセル2000 ETF</t>
  </si>
  <si>
    <t>VTWV</t>
  </si>
  <si>
    <t>バンガード・ラッセル2000バリュー株ETF</t>
  </si>
  <si>
    <t>VUG</t>
  </si>
  <si>
    <t>バンガード・米国グロースETF</t>
  </si>
  <si>
    <t>VV</t>
  </si>
  <si>
    <t>バンガード・米国ラージキャップETF</t>
  </si>
  <si>
    <t>VVI</t>
  </si>
  <si>
    <t>ビアド</t>
  </si>
  <si>
    <t>VVUS</t>
  </si>
  <si>
    <t>ヴィーヴァス</t>
  </si>
  <si>
    <t>VVV</t>
  </si>
  <si>
    <t>バルボリン</t>
  </si>
  <si>
    <t>VWO</t>
  </si>
  <si>
    <t>バンガード・FTSE・エマージング・マーケッツETF</t>
  </si>
  <si>
    <t>VWOB</t>
  </si>
  <si>
    <t>バンガード・米ドル建て新興国政府債券ETF</t>
  </si>
  <si>
    <t>VXF</t>
  </si>
  <si>
    <t>バンガード・米国エクステンデッド・マーケットETF</t>
  </si>
  <si>
    <t>VXUS</t>
  </si>
  <si>
    <t>バンガード・トータル・インターナショナル・ストック(除く米国)ETF</t>
  </si>
  <si>
    <t>VYGR</t>
  </si>
  <si>
    <t>ボイジャー・セラピューティクス</t>
  </si>
  <si>
    <t>VYM</t>
  </si>
  <si>
    <t>バンガード・米国高配当株式ETF</t>
  </si>
  <si>
    <t>VZ</t>
  </si>
  <si>
    <t>ベライゾン・コミュニケーションズ</t>
  </si>
  <si>
    <t>W</t>
  </si>
  <si>
    <t>ウェイフェア</t>
  </si>
  <si>
    <t>WAB</t>
  </si>
  <si>
    <t>ワブテック</t>
  </si>
  <si>
    <t>WABC</t>
  </si>
  <si>
    <t>ウエストアメリカ・バンコープ</t>
  </si>
  <si>
    <t>WAFD</t>
  </si>
  <si>
    <t>ワシントン・フェデラル</t>
  </si>
  <si>
    <t>WAIR</t>
  </si>
  <si>
    <t>WAL</t>
  </si>
  <si>
    <t>ウェスタン・アライアンス・バンコープ</t>
  </si>
  <si>
    <t>WAT</t>
  </si>
  <si>
    <t>ウォーターズ</t>
  </si>
  <si>
    <t>WB</t>
  </si>
  <si>
    <t>ウェイボー</t>
  </si>
  <si>
    <t>WBA</t>
  </si>
  <si>
    <t>ウォルグリーン・ブーツ・アライアンス</t>
  </si>
  <si>
    <t>WBC</t>
  </si>
  <si>
    <t>ワブコ・ホールディングス</t>
  </si>
  <si>
    <t>WBK</t>
  </si>
  <si>
    <t>ウェストパック・バンキング</t>
  </si>
  <si>
    <t>WBS</t>
  </si>
  <si>
    <t>ウェブスター・ファイナンシャル</t>
  </si>
  <si>
    <t>WBT</t>
  </si>
  <si>
    <t>ウェルビルト</t>
  </si>
  <si>
    <t>WCC</t>
  </si>
  <si>
    <t>ウェスコ・インターナショナル</t>
  </si>
  <si>
    <t>WCN</t>
  </si>
  <si>
    <t>ウエイスト・コネクションズ</t>
  </si>
  <si>
    <t>WD</t>
  </si>
  <si>
    <t>ウォーカー・ダンロップ</t>
  </si>
  <si>
    <t>WDAY</t>
  </si>
  <si>
    <t>ワークデイ</t>
  </si>
  <si>
    <t>WDC</t>
  </si>
  <si>
    <t>ウエスタンデジタル</t>
  </si>
  <si>
    <t>WDFC</t>
  </si>
  <si>
    <t>WD-40</t>
  </si>
  <si>
    <t>WDR</t>
  </si>
  <si>
    <t>ワデル・アンド・リード・ファイナンシャル</t>
  </si>
  <si>
    <t>WEC</t>
  </si>
  <si>
    <t>WECエナジー</t>
  </si>
  <si>
    <t>WEN</t>
  </si>
  <si>
    <t>ウェンディーズ</t>
  </si>
  <si>
    <t>WERN</t>
  </si>
  <si>
    <t>ワーナー・エンタープライジズ</t>
  </si>
  <si>
    <t>WEX</t>
  </si>
  <si>
    <t>WEX INC</t>
  </si>
  <si>
    <t>WFC</t>
  </si>
  <si>
    <t>ウェルズ・ファーゴ</t>
  </si>
  <si>
    <t>WGO</t>
  </si>
  <si>
    <t>ウィニベーゴ・インダストリーズ</t>
  </si>
  <si>
    <t>WH</t>
  </si>
  <si>
    <t>ウィンダム・ホテルズ・アンド・リゾーツ</t>
  </si>
  <si>
    <t>WHD</t>
  </si>
  <si>
    <t>カクタス</t>
  </si>
  <si>
    <t>WHR</t>
  </si>
  <si>
    <t>ワールプール</t>
  </si>
  <si>
    <t>WIFI</t>
  </si>
  <si>
    <t>ボインゴ・ワイヤレス</t>
  </si>
  <si>
    <t>WING</t>
  </si>
  <si>
    <t xml:space="preserve">ウイング・ストップ </t>
  </si>
  <si>
    <t>WIRE</t>
  </si>
  <si>
    <t>アンコール・ワイヤー</t>
  </si>
  <si>
    <t>WIT</t>
  </si>
  <si>
    <t>ウィプロ</t>
  </si>
  <si>
    <t>WIX</t>
  </si>
  <si>
    <t>Wix.com</t>
  </si>
  <si>
    <t>WK</t>
  </si>
  <si>
    <t>ワーキバ</t>
  </si>
  <si>
    <t>WLDN</t>
  </si>
  <si>
    <t>ウィルダン・グループ</t>
  </si>
  <si>
    <t>WLK</t>
  </si>
  <si>
    <t>ウエストレイク・ケミカル</t>
  </si>
  <si>
    <t>WLL</t>
  </si>
  <si>
    <t>ホワイティング・ペトロレウム</t>
  </si>
  <si>
    <t>WLTW</t>
  </si>
  <si>
    <t>ウィリス・タワーズ・ワトソン</t>
  </si>
  <si>
    <t>WM</t>
  </si>
  <si>
    <t>ウェイスト・マネジメント</t>
  </si>
  <si>
    <t>WMB</t>
  </si>
  <si>
    <t>ウィリアムズ・カンパニーズ</t>
  </si>
  <si>
    <t>WMGI</t>
  </si>
  <si>
    <t>ライト・メディカル・グループ</t>
  </si>
  <si>
    <t>WMK</t>
  </si>
  <si>
    <t>ウエイズ・マーケッツ</t>
  </si>
  <si>
    <t>WMS</t>
  </si>
  <si>
    <t>アドバンスト・ドレナージ・システム</t>
  </si>
  <si>
    <t>WMT</t>
  </si>
  <si>
    <t>ウォルマート</t>
  </si>
  <si>
    <t>WNC</t>
  </si>
  <si>
    <t>ワバシュ・ナショナル</t>
  </si>
  <si>
    <t>WNS</t>
  </si>
  <si>
    <t>ＷＮＳホールディングス</t>
  </si>
  <si>
    <t>WOOD</t>
  </si>
  <si>
    <t>iシェアーズ グローバル・ティンバー＆フォレストリー ETF</t>
  </si>
  <si>
    <t>WOR</t>
  </si>
  <si>
    <t>ワージントン・インダストリーズ</t>
  </si>
  <si>
    <t>WORK</t>
  </si>
  <si>
    <t>スラック・テクノロジーズ</t>
  </si>
  <si>
    <t>WOW</t>
  </si>
  <si>
    <t>ワイドオープンウエスト</t>
  </si>
  <si>
    <t>WPM</t>
  </si>
  <si>
    <t>ウィートン・プレシャス・メタルズ</t>
  </si>
  <si>
    <t>WPRT</t>
  </si>
  <si>
    <t>ウェストポート・フューエル・システムズ</t>
  </si>
  <si>
    <t>WPX</t>
  </si>
  <si>
    <t>WPXエナジー</t>
  </si>
  <si>
    <t>WRB</t>
  </si>
  <si>
    <t>Ｗ．Ｒ．バークレー</t>
  </si>
  <si>
    <t>WRK</t>
  </si>
  <si>
    <t>ウェストロック</t>
  </si>
  <si>
    <t>WRLD</t>
  </si>
  <si>
    <t>ワールド・アクセプタンス</t>
  </si>
  <si>
    <t>WRTC</t>
  </si>
  <si>
    <t>ラップ・テクノロジーズ</t>
  </si>
  <si>
    <t>WSBC</t>
  </si>
  <si>
    <t>ウェスバンコ</t>
  </si>
  <si>
    <t>WSBF</t>
  </si>
  <si>
    <t>ウォーターストーン・ファイナンシャル</t>
  </si>
  <si>
    <t>WSC</t>
  </si>
  <si>
    <t>ウィルスコット</t>
  </si>
  <si>
    <t>WSFS</t>
  </si>
  <si>
    <t>WSFSファイナンシャル</t>
  </si>
  <si>
    <t>WSM</t>
  </si>
  <si>
    <t>ウィリアムズ・ソノマ</t>
  </si>
  <si>
    <t>WSO</t>
  </si>
  <si>
    <t>ワッコ</t>
  </si>
  <si>
    <t>WST</t>
  </si>
  <si>
    <t>ウエスト ファーマシューティカル サービシズ</t>
  </si>
  <si>
    <t>WTFC</t>
  </si>
  <si>
    <t>ウィントラスト・ファイナンシャル</t>
  </si>
  <si>
    <t>WTI</t>
  </si>
  <si>
    <t>W&amp;Tオフショア</t>
  </si>
  <si>
    <t>WTRE</t>
  </si>
  <si>
    <t>ワトフォード・ホールディングス</t>
  </si>
  <si>
    <t>WTRG</t>
  </si>
  <si>
    <t>エッセンシャル・ユーティリティーズ</t>
  </si>
  <si>
    <t>WTS</t>
  </si>
  <si>
    <t>ワッツ・ウォーター・テクノロジーズ</t>
  </si>
  <si>
    <t>WTW</t>
  </si>
  <si>
    <t>WU</t>
  </si>
  <si>
    <t>ウエスタン・ユニオン</t>
  </si>
  <si>
    <t>WUBA</t>
  </si>
  <si>
    <t>58.com</t>
  </si>
  <si>
    <t>WVE</t>
  </si>
  <si>
    <t>ウェーブ・ライフ・サイエンシズ</t>
  </si>
  <si>
    <t>WW</t>
  </si>
  <si>
    <t>WW インターナショナル</t>
  </si>
  <si>
    <t>WWD</t>
  </si>
  <si>
    <t>ウッドワードガバナー</t>
  </si>
  <si>
    <t>WWE</t>
  </si>
  <si>
    <t>ワールド・レスリング・エンターテイメント</t>
  </si>
  <si>
    <t>WWW</t>
  </si>
  <si>
    <t>ウルヴァリン･ワールド･ワイド</t>
  </si>
  <si>
    <t>WYND</t>
  </si>
  <si>
    <t>ウィンダム・デスティネーションズ</t>
  </si>
  <si>
    <t>WYNN</t>
  </si>
  <si>
    <t>ウィン・リゾーツ</t>
  </si>
  <si>
    <t>X</t>
  </si>
  <si>
    <t>ＵＳスチール</t>
  </si>
  <si>
    <t>XAIR</t>
  </si>
  <si>
    <t>ビヨンド・エアー</t>
  </si>
  <si>
    <t>XBIT</t>
  </si>
  <si>
    <t>Xバイオテック</t>
  </si>
  <si>
    <t>XEC</t>
  </si>
  <si>
    <t>シマレックス・エナジー</t>
  </si>
  <si>
    <t>XEL</t>
  </si>
  <si>
    <t>エクセル・エナジー</t>
  </si>
  <si>
    <t>XENE</t>
  </si>
  <si>
    <t>ゼノン・ファーマシューティカルズ</t>
  </si>
  <si>
    <t>XENT</t>
  </si>
  <si>
    <t>インターセクトENT</t>
  </si>
  <si>
    <t>XLB</t>
  </si>
  <si>
    <t>素材セレクト・セクター SPDR ファンド</t>
  </si>
  <si>
    <t>XLC</t>
  </si>
  <si>
    <t>コミュニケーション・サービス・セレクト・セクターSPDRファンド</t>
  </si>
  <si>
    <t>XLE</t>
  </si>
  <si>
    <t>エネルギー・セレクト・セクター SPDR ファンド</t>
  </si>
  <si>
    <t>XLF</t>
  </si>
  <si>
    <t>金融セレクト・セクター SPDR ファンド</t>
  </si>
  <si>
    <t>XLI</t>
  </si>
  <si>
    <t>資本財セレクト・セクター SPDR ファンド</t>
  </si>
  <si>
    <t>XLK</t>
  </si>
  <si>
    <t>テクノロジー・セレクト・セクター SPDR ファンド</t>
  </si>
  <si>
    <t>XLNX</t>
  </si>
  <si>
    <t>ザイリンクス</t>
  </si>
  <si>
    <t>XLP</t>
  </si>
  <si>
    <t>生活必需品セレクト・セクター SPDR ファンド</t>
  </si>
  <si>
    <t>XLRE</t>
  </si>
  <si>
    <t>不動産セレクト・セクターSPDRファンド</t>
  </si>
  <si>
    <t>XLRN</t>
  </si>
  <si>
    <t>アクセルロン・ファーマ</t>
  </si>
  <si>
    <t>XLU</t>
  </si>
  <si>
    <t>公益事業セレクト・セクター SPDR ファンド</t>
  </si>
  <si>
    <t>XLV</t>
  </si>
  <si>
    <t>ヘルスケア・セレクト・セクター SPDR ファンド</t>
  </si>
  <si>
    <t>XLY</t>
  </si>
  <si>
    <t>一般消費財セレクト・セクター SPDR ファンド</t>
  </si>
  <si>
    <t>XNCR</t>
  </si>
  <si>
    <t>ゼンコー</t>
  </si>
  <si>
    <t>XOG</t>
  </si>
  <si>
    <t>エクストラクション・オイル・ガス</t>
  </si>
  <si>
    <t>XOM</t>
  </si>
  <si>
    <t>エクソンモービル</t>
  </si>
  <si>
    <t>XONE</t>
  </si>
  <si>
    <t>エクスワン</t>
  </si>
  <si>
    <t>XP</t>
  </si>
  <si>
    <t>XPインク</t>
  </si>
  <si>
    <t>XPEL</t>
  </si>
  <si>
    <t>XPELテクノロジーズ</t>
  </si>
  <si>
    <t>XPER</t>
  </si>
  <si>
    <t>エクスペリ</t>
  </si>
  <si>
    <t>XPO</t>
  </si>
  <si>
    <t>XPOロジスティクス</t>
  </si>
  <si>
    <t>XRAY</t>
  </si>
  <si>
    <t>デンツプライ・シロナ</t>
  </si>
  <si>
    <t>XRX</t>
  </si>
  <si>
    <t>ゼロックス</t>
  </si>
  <si>
    <t>XSOE</t>
  </si>
  <si>
    <t>ウィズダムツリー新興国株ニューエコノミーファンド</t>
  </si>
  <si>
    <t>XYL</t>
  </si>
  <si>
    <t>ザイレム</t>
  </si>
  <si>
    <t>Y</t>
  </si>
  <si>
    <t>アレゲニー</t>
  </si>
  <si>
    <t>YANG</t>
  </si>
  <si>
    <t>Direxion デイリー FTSE中国株 ベア 3倍 ETF</t>
  </si>
  <si>
    <t>YELP</t>
  </si>
  <si>
    <t>イェルプ</t>
  </si>
  <si>
    <t>YETI</t>
  </si>
  <si>
    <t>イエティ</t>
  </si>
  <si>
    <t>YEXT</t>
  </si>
  <si>
    <t>イェクスト</t>
  </si>
  <si>
    <t>YINN</t>
  </si>
  <si>
    <t>Direxion デイリー FTSE中国株 ブル 3倍 ETF</t>
  </si>
  <si>
    <t>YLCO</t>
  </si>
  <si>
    <t>グローバルX イールドコー＆再生可能エネルギー ETF</t>
  </si>
  <si>
    <t>YMAB</t>
  </si>
  <si>
    <t>Yマブス・セラピューティクス</t>
  </si>
  <si>
    <t>YNDX</t>
  </si>
  <si>
    <t>ヤンデックス</t>
  </si>
  <si>
    <t>YPF</t>
  </si>
  <si>
    <t>YTRA</t>
  </si>
  <si>
    <t>ヤトラ・オンライン</t>
  </si>
  <si>
    <t>YUM</t>
  </si>
  <si>
    <t>ヤム・ブランズ</t>
  </si>
  <si>
    <t>YUMC</t>
  </si>
  <si>
    <t>ヤム・チャイナ</t>
  </si>
  <si>
    <t>YY</t>
  </si>
  <si>
    <t>ジェイオーワイワイ</t>
  </si>
  <si>
    <t>YYY</t>
  </si>
  <si>
    <t>アンプリファイ・ハイ・インカム・ETF</t>
  </si>
  <si>
    <t>Z</t>
  </si>
  <si>
    <t>ジロー グループ クラスC</t>
  </si>
  <si>
    <t>ZAGG</t>
  </si>
  <si>
    <t>ザグ</t>
  </si>
  <si>
    <t>ZBH</t>
  </si>
  <si>
    <t>ジンマー・バイオメット・ホールディングス</t>
  </si>
  <si>
    <t>ZBRA</t>
  </si>
  <si>
    <t>ゼブラ・テクノロジーズ</t>
  </si>
  <si>
    <t>ZEN</t>
  </si>
  <si>
    <t>ゼンデスク</t>
  </si>
  <si>
    <t>ZG</t>
  </si>
  <si>
    <t>ジロー グループ クラスA</t>
  </si>
  <si>
    <t>ZGNX</t>
  </si>
  <si>
    <t>ゾージェニクス</t>
  </si>
  <si>
    <t>ZION</t>
  </si>
  <si>
    <t>ザイオンズ・バンコープ</t>
  </si>
  <si>
    <t>ZIOP</t>
  </si>
  <si>
    <t>ジオファーム・オンコロジー</t>
  </si>
  <si>
    <t>ZIXI</t>
  </si>
  <si>
    <t>ジックス</t>
  </si>
  <si>
    <t>ZM</t>
  </si>
  <si>
    <t>ズーム・ビデオ・コミュニケーションズ</t>
  </si>
  <si>
    <t>ZMLP</t>
  </si>
  <si>
    <t>Direxion ザックス MLP 高配当ETF</t>
  </si>
  <si>
    <t>ZNGA</t>
  </si>
  <si>
    <t>ジンガ</t>
  </si>
  <si>
    <t>ZOES</t>
  </si>
  <si>
    <t>ZS</t>
  </si>
  <si>
    <t>ゼットスケーラー</t>
  </si>
  <si>
    <t>ZTO</t>
  </si>
  <si>
    <t>ZTOエクスプレス（ケイマン）</t>
  </si>
  <si>
    <t>ZTS</t>
  </si>
  <si>
    <t>ゾエティス</t>
  </si>
  <si>
    <t>ZUMZ</t>
  </si>
  <si>
    <t>ズミーズ</t>
  </si>
  <si>
    <t>ZUO</t>
  </si>
  <si>
    <t>ズオラ</t>
  </si>
  <si>
    <t>ZYME</t>
  </si>
  <si>
    <t>ザイムワークス</t>
  </si>
  <si>
    <t>ZYNE</t>
  </si>
  <si>
    <t>ジネルバ・ファーマシューティカルズ</t>
  </si>
  <si>
    <t>※ 過去のIPOは証券コードを入力すると銘柄名が表示されます。新規IPOや出ない場合は手入力をお願いします。</t>
    <rPh sb="2" eb="4">
      <t>カコ</t>
    </rPh>
    <rPh sb="9" eb="11">
      <t>ショウケン</t>
    </rPh>
    <rPh sb="15" eb="17">
      <t>ニュウリョク</t>
    </rPh>
    <rPh sb="20" eb="22">
      <t>メイガラ</t>
    </rPh>
    <rPh sb="22" eb="23">
      <t>メイ</t>
    </rPh>
    <rPh sb="24" eb="26">
      <t>ヒョウジ</t>
    </rPh>
    <rPh sb="31" eb="33">
      <t>シンキ</t>
    </rPh>
    <rPh sb="37" eb="38">
      <t>デ</t>
    </rPh>
    <rPh sb="40" eb="42">
      <t>バアイ</t>
    </rPh>
    <rPh sb="43" eb="44">
      <t>テ</t>
    </rPh>
    <rPh sb="44" eb="46">
      <t>ニュウリョク</t>
    </rPh>
    <rPh sb="48" eb="49">
      <t>ネガ</t>
    </rPh>
    <phoneticPr fontId="3"/>
  </si>
  <si>
    <t>★ 証券会社ごとの損益</t>
    <rPh sb="2" eb="4">
      <t>ショウケン</t>
    </rPh>
    <rPh sb="4" eb="6">
      <t>カイシャ</t>
    </rPh>
    <rPh sb="9" eb="11">
      <t>ソンエキ</t>
    </rPh>
    <phoneticPr fontId="3"/>
  </si>
  <si>
    <t>★ 年間データ</t>
    <rPh sb="2" eb="4">
      <t>ネンカン</t>
    </rPh>
    <phoneticPr fontId="3"/>
  </si>
  <si>
    <t>騰落率</t>
    <rPh sb="0" eb="3">
      <t>トウラクリツ</t>
    </rPh>
    <phoneticPr fontId="3"/>
  </si>
  <si>
    <t>★ 年ごとの当選回数、損益と騰落率</t>
    <rPh sb="2" eb="3">
      <t>ネン</t>
    </rPh>
    <rPh sb="6" eb="8">
      <t>トウセン</t>
    </rPh>
    <rPh sb="8" eb="10">
      <t>カイスウ</t>
    </rPh>
    <rPh sb="11" eb="13">
      <t>ソンエキ</t>
    </rPh>
    <rPh sb="14" eb="17">
      <t>トウラクリツ</t>
    </rPh>
    <phoneticPr fontId="3"/>
  </si>
  <si>
    <t>関数処理用</t>
    <rPh sb="0" eb="5">
      <t>カンスウショ</t>
    </rPh>
    <phoneticPr fontId="3"/>
  </si>
  <si>
    <t>決算月</t>
    <rPh sb="0" eb="2">
      <t>ケッサン</t>
    </rPh>
    <rPh sb="2" eb="3">
      <t>ツキ</t>
    </rPh>
    <phoneticPr fontId="23"/>
  </si>
  <si>
    <t>3月</t>
  </si>
  <si>
    <t>※2020.6.9時点のデータです。</t>
    <rPh sb="9" eb="11">
      <t>ジテン</t>
    </rPh>
    <phoneticPr fontId="3"/>
  </si>
  <si>
    <t>5月</t>
  </si>
  <si>
    <t>6月</t>
  </si>
  <si>
    <t>10月</t>
  </si>
  <si>
    <t>12月</t>
  </si>
  <si>
    <t>8月</t>
  </si>
  <si>
    <t>2月</t>
  </si>
  <si>
    <t>1月</t>
  </si>
  <si>
    <t>4月</t>
  </si>
  <si>
    <t>9月</t>
  </si>
  <si>
    <t>7月</t>
  </si>
  <si>
    <t>11月</t>
  </si>
  <si>
    <t xml:space="preserve">3月 </t>
  </si>
  <si>
    <t>３月</t>
  </si>
  <si>
    <t xml:space="preserve">12月 </t>
  </si>
  <si>
    <t>PERTH MINT PHY</t>
  </si>
  <si>
    <t>ATA CREATVTY GLB</t>
  </si>
  <si>
    <t>ADVISORSHRS DRSY</t>
  </si>
  <si>
    <t>ATLANTIC AMER</t>
  </si>
  <si>
    <t>AMERICAN ASSETS</t>
  </si>
  <si>
    <t>ISH MSCI ALLC XJ</t>
  </si>
  <si>
    <t>ABEONA THERA ORD</t>
  </si>
  <si>
    <t>UST ABSLT CR ETF</t>
  </si>
  <si>
    <t>ARCA BIOPHARMA</t>
  </si>
  <si>
    <t>ARBOR REALTY</t>
  </si>
  <si>
    <t>ARBUTUS BIOPHRM</t>
  </si>
  <si>
    <t>ASSCATD CPTL GRP</t>
  </si>
  <si>
    <t>ACAMR PTNR ACQ A</t>
  </si>
  <si>
    <t>ATL CAP BANCS IN</t>
  </si>
  <si>
    <t>AMER CMPS COMM</t>
  </si>
  <si>
    <t>ACCD</t>
  </si>
  <si>
    <t>ACER THRPTCS INC</t>
  </si>
  <si>
    <t>ALUMINUM CHINA</t>
  </si>
  <si>
    <t>ACHIV LIFE SCNCS</t>
  </si>
  <si>
    <t>AC IMMUNE SA</t>
  </si>
  <si>
    <t>ACM RESEARCH ORD</t>
  </si>
  <si>
    <t>ACNB CORP</t>
  </si>
  <si>
    <t>ABERDEN INC CRDT</t>
  </si>
  <si>
    <t>ARES COMR RL EST</t>
  </si>
  <si>
    <t>ACLARIS THRPUTCS</t>
  </si>
  <si>
    <t>ACELRX PHARMA</t>
  </si>
  <si>
    <t>DBX XTRCK MS ETF</t>
  </si>
  <si>
    <t>ACASTI PHARMA A</t>
  </si>
  <si>
    <t>ADVISORSHRS VICE</t>
  </si>
  <si>
    <t>ACT II GB AQ CRP</t>
  </si>
  <si>
    <t>ALLIANZGI DVRSFD</t>
  </si>
  <si>
    <t>ISH EDGE MSCI GB</t>
  </si>
  <si>
    <t>ISH MSCI AC EXUS</t>
  </si>
  <si>
    <t>ADPMUN THPTS ADR</t>
  </si>
  <si>
    <t>AGREE REALTY</t>
  </si>
  <si>
    <t>ADIAL PHARMCTCLS</t>
  </si>
  <si>
    <t>ADAMIS PHARMA</t>
  </si>
  <si>
    <t>INVSC EMG 50IDX</t>
  </si>
  <si>
    <t>ADURO BIOTCH INC</t>
  </si>
  <si>
    <t>ADTX</t>
  </si>
  <si>
    <t>ADV</t>
  </si>
  <si>
    <t>ADM DVRSF EQT FD</t>
  </si>
  <si>
    <t>ADDX THRPTCS ADR</t>
  </si>
  <si>
    <t>ADVAXIS INC</t>
  </si>
  <si>
    <t>AEHR TEST SYS</t>
  </si>
  <si>
    <t>AETHLON MEDICAL</t>
  </si>
  <si>
    <t>ALIED ESPRT ENTR</t>
  </si>
  <si>
    <t>ADDVANTAGE TECH</t>
  </si>
  <si>
    <t>AUDIOEYE INC</t>
  </si>
  <si>
    <t>AETERNA ZENTARIS</t>
  </si>
  <si>
    <t>ALNCBRNSTN NT FD</t>
  </si>
  <si>
    <t>ATLAS FNANCL HD</t>
  </si>
  <si>
    <t>AMERICAN FNC TRT</t>
  </si>
  <si>
    <t>FT ACT LR CP ETF</t>
  </si>
  <si>
    <t>FT ACT MD CP ETF</t>
  </si>
  <si>
    <t>AFFIMED NV</t>
  </si>
  <si>
    <t>FT ACT SM CP ETF</t>
  </si>
  <si>
    <t>APOLLO SENIOR FR</t>
  </si>
  <si>
    <t>PCR CSP FTSE ETF</t>
  </si>
  <si>
    <t>AGBA ACQ LIMITED</t>
  </si>
  <si>
    <t>ABRDN GLOB DYNMC</t>
  </si>
  <si>
    <t>AGENUS INC</t>
  </si>
  <si>
    <t>AGROFRESH SOLTN</t>
  </si>
  <si>
    <t>INDEXIQ ETF TRST</t>
  </si>
  <si>
    <t>AEGLEA BITHRPTIC</t>
  </si>
  <si>
    <t>FED AGRCULTL MRT</t>
  </si>
  <si>
    <t>FED AGRICUL A</t>
  </si>
  <si>
    <t>AGM GROUP HOLDNG</t>
  </si>
  <si>
    <t>AGNC INVESTMENT</t>
  </si>
  <si>
    <t>WSDMTRE NG AG BD</t>
  </si>
  <si>
    <t>PRSH ULTR SILVER</t>
  </si>
  <si>
    <t>ADECOAGRO SA</t>
  </si>
  <si>
    <t>AGILE THRPEUTICS</t>
  </si>
  <si>
    <t>ISH AGENCY BOND</t>
  </si>
  <si>
    <t>WSDMTR INT RT HG</t>
  </si>
  <si>
    <t>A H BELO CORP</t>
  </si>
  <si>
    <t>ARMADA HFLR PR</t>
  </si>
  <si>
    <t>ALLIED HEALTHCRE</t>
  </si>
  <si>
    <t>ASHFORD HOSPTLTY</t>
  </si>
  <si>
    <t>ARLINGTON AST IN</t>
  </si>
  <si>
    <t>ISHARES ASIA 50</t>
  </si>
  <si>
    <t>AI POWERD EQUITY</t>
  </si>
  <si>
    <t>APOLLO TACTICAL</t>
  </si>
  <si>
    <t>AESTHETIC MEDICL</t>
  </si>
  <si>
    <t>SENMIAO TECHNLGY</t>
  </si>
  <si>
    <t>AI POWERD INT EQ</t>
  </si>
  <si>
    <t>AIKIDO PHRMA ORD</t>
  </si>
  <si>
    <t>APOLLO INVSTMNT</t>
  </si>
  <si>
    <t>ALNZ ART INT&amp;TCH</t>
  </si>
  <si>
    <t>GLBL X FTR ALYTS</t>
  </si>
  <si>
    <t>FT RBA AM IND RE</t>
  </si>
  <si>
    <t>AIR T INC</t>
  </si>
  <si>
    <t>APT INV MANAGE</t>
  </si>
  <si>
    <t>GREAT AJAX CORP</t>
  </si>
  <si>
    <t>AKERS BIOSCIENCE</t>
  </si>
  <si>
    <t>ANDINA A</t>
  </si>
  <si>
    <t>ANDINA B</t>
  </si>
  <si>
    <t>ACADIA REALTY</t>
  </si>
  <si>
    <t>AKOUSTIS TECHN</t>
  </si>
  <si>
    <t>AKRI TRPTICS PLC</t>
  </si>
  <si>
    <t>ALBERTON ACQSTN</t>
  </si>
  <si>
    <t>ALBIREO PHARMA</t>
  </si>
  <si>
    <t>ALICO INC</t>
  </si>
  <si>
    <t>ALXNDR&amp;BLDW INC</t>
  </si>
  <si>
    <t>ALIMERA SCIENCES</t>
  </si>
  <si>
    <t>ALJ REGIONAL ORD</t>
  </si>
  <si>
    <t>ALLOT LTD</t>
  </si>
  <si>
    <t>ALLENA PHRMCTCLS</t>
  </si>
  <si>
    <t>ASTRONOVA INC</t>
  </si>
  <si>
    <t>ALPINE IMMUN ORD</t>
  </si>
  <si>
    <t>AILERON THERPUTC</t>
  </si>
  <si>
    <t>ALERUS FINANCIAL</t>
  </si>
  <si>
    <t>ALASKA COMMS</t>
  </si>
  <si>
    <t>ALTIMMUNE INC</t>
  </si>
  <si>
    <t>ALT EQUPMT ORD A</t>
  </si>
  <si>
    <t>ALTUS MIDSTREAM</t>
  </si>
  <si>
    <t>ALUSA ENR AC ORD</t>
  </si>
  <si>
    <t>ALEXANDERS INC</t>
  </si>
  <si>
    <t>ALITHYA GRP INC</t>
  </si>
  <si>
    <t>ISHARE RUSL 1000</t>
  </si>
  <si>
    <t>AMCI ACQSTN A</t>
  </si>
  <si>
    <t>AMERN HMS 4 RNT</t>
  </si>
  <si>
    <t>AMPLT HLTHCR ORD</t>
  </si>
  <si>
    <t>ALPS ALRIAN MLP</t>
  </si>
  <si>
    <t>AMER NATL BKSHR</t>
  </si>
  <si>
    <t>QRFTAI ENH LC MO</t>
  </si>
  <si>
    <t>ALLIED MOTION</t>
  </si>
  <si>
    <t>AMERICA MAVIL</t>
  </si>
  <si>
    <t>AMPLIFY ENERGY</t>
  </si>
  <si>
    <t>AMER RIVER BKSHR</t>
  </si>
  <si>
    <t>AMERI HOLDNG ORD</t>
  </si>
  <si>
    <t>AMARK PRECIOUS M</t>
  </si>
  <si>
    <t>AMYRIS INC</t>
  </si>
  <si>
    <t>AMER TOWER CP</t>
  </si>
  <si>
    <t>AMRNT BNCRP IN A</t>
  </si>
  <si>
    <t>AMRNT BNCRP IN B</t>
  </si>
  <si>
    <t>AEMETIS INC</t>
  </si>
  <si>
    <t>INFRACAP ETF</t>
  </si>
  <si>
    <t>AMER NATL INS</t>
  </si>
  <si>
    <t>ANCHIANO THRPTCS</t>
  </si>
  <si>
    <t>ANDIN ACQ CP ORD</t>
  </si>
  <si>
    <t>VNCK VCTR ANGL</t>
  </si>
  <si>
    <t>ANWORTH MORTGAGE</t>
  </si>
  <si>
    <t>ANIX BIOSCNC INC</t>
  </si>
  <si>
    <t>ANPC BIO MD ADR</t>
  </si>
  <si>
    <t>AIRNET TECHN INC</t>
  </si>
  <si>
    <t>SPHERE 3D CORP</t>
  </si>
  <si>
    <t>ISH AGGRS ALLCN</t>
  </si>
  <si>
    <t>ABERDN DNMC DIV</t>
  </si>
  <si>
    <t>ISH CONSV ALLCN</t>
  </si>
  <si>
    <t>ISH MODRT ALLCN</t>
  </si>
  <si>
    <t>ISH GROWTH ALLCN</t>
  </si>
  <si>
    <t>ALPHA AND OMEGA</t>
  </si>
  <si>
    <t>AMPCO PITTSBURGH</t>
  </si>
  <si>
    <t>APPLIED DNA</t>
  </si>
  <si>
    <t>APOLLO ENDOSRGRY</t>
  </si>
  <si>
    <t>APEX GB BRND INC</t>
  </si>
  <si>
    <t>APPLE HOSPITLTY</t>
  </si>
  <si>
    <t>APTRUM GRP ORD A</t>
  </si>
  <si>
    <t>APOLLO GB MGT A</t>
  </si>
  <si>
    <t>CELLECT BIOTECH</t>
  </si>
  <si>
    <t>APTOSE BIOSCIENC</t>
  </si>
  <si>
    <t>PREFERRED APMNT</t>
  </si>
  <si>
    <t>APTINYX INC</t>
  </si>
  <si>
    <t>APTEVO THERAPUTC</t>
  </si>
  <si>
    <t>ASI PAC WIR &amp;CAB</t>
  </si>
  <si>
    <t>APEX TCHN ACQ A</t>
  </si>
  <si>
    <t>APYX MEDICAL CRP</t>
  </si>
  <si>
    <t>AQUABOUNTY TECHN</t>
  </si>
  <si>
    <t>AQUA METALS</t>
  </si>
  <si>
    <t>AQUESTIVE THRPTC</t>
  </si>
  <si>
    <t>ANTERO RSRCS CRP</t>
  </si>
  <si>
    <t>AMERICAN RENAL</t>
  </si>
  <si>
    <t>ARC DOCUMENT SOL</t>
  </si>
  <si>
    <t>ARCO PLTFORM A</t>
  </si>
  <si>
    <t>ARES DYN CRD ALL</t>
  </si>
  <si>
    <t>ARIDIS PHARMCTCL</t>
  </si>
  <si>
    <t>ARDT</t>
  </si>
  <si>
    <t>ALEXANDRIA RE EQ</t>
  </si>
  <si>
    <t>AMRCN RES CRP A</t>
  </si>
  <si>
    <t>GLBX ARGENTINA20</t>
  </si>
  <si>
    <t>APOLO COMRCL REF</t>
  </si>
  <si>
    <t>ARK FNTCH INNVTN</t>
  </si>
  <si>
    <t>ARK INNVTION ETF</t>
  </si>
  <si>
    <t>ARK RESTAURANTS</t>
  </si>
  <si>
    <t>ARK NEXT GEN INT</t>
  </si>
  <si>
    <t>AMER RLTY INV</t>
  </si>
  <si>
    <t>ELFT ARMR EQ ETF</t>
  </si>
  <si>
    <t>アーコニック</t>
  </si>
  <si>
    <t>AROG</t>
  </si>
  <si>
    <t>ARROW FINAN</t>
  </si>
  <si>
    <t>AERPIO PHRMCTCLS</t>
  </si>
  <si>
    <t>ARMOUR RESI</t>
  </si>
  <si>
    <t>ARTLO BIOSCN INC</t>
  </si>
  <si>
    <t>ARTESIAN RES A</t>
  </si>
  <si>
    <t>ARTS WAY MFG</t>
  </si>
  <si>
    <t>ARYA SCIENCS ACQ</t>
  </si>
  <si>
    <t>ASA GLD&amp;PREC MTL</t>
  </si>
  <si>
    <t>ARDMORE SHPNG</t>
  </si>
  <si>
    <t>GB X FTSE STHST</t>
  </si>
  <si>
    <t>FLXSHR RLALC ETF</t>
  </si>
  <si>
    <t>ASTA FUNDING</t>
  </si>
  <si>
    <t>LIBERTY ALL ST</t>
  </si>
  <si>
    <t>XTR HRVST CSI300</t>
  </si>
  <si>
    <t>XTR HRVST CSI500</t>
  </si>
  <si>
    <t>XTRCKR MSCI CHNA</t>
  </si>
  <si>
    <t>ASLAN PHRMCTCLS</t>
  </si>
  <si>
    <t>ASCNDIS PHRM ADR</t>
  </si>
  <si>
    <t>ASPEN AEROGELS I</t>
  </si>
  <si>
    <t>GP AERO SURESTE</t>
  </si>
  <si>
    <t>ASSERTIO THERAPE</t>
  </si>
  <si>
    <t>AMERISERV FINL</t>
  </si>
  <si>
    <t>ASTROTECH CORP</t>
  </si>
  <si>
    <t>ASURE SOFTWARE</t>
  </si>
  <si>
    <t>ASE TECHNLGY HLD</t>
  </si>
  <si>
    <t>AMTECH SYSTEMS</t>
  </si>
  <si>
    <t>ATLANTIC PWR</t>
  </si>
  <si>
    <t>ATLAS CORP ORD</t>
  </si>
  <si>
    <t>ATLS TCHNL A ORD</t>
  </si>
  <si>
    <t>ALTERTY THERPUTC</t>
  </si>
  <si>
    <t>ATHERSYS INC</t>
  </si>
  <si>
    <t>ATIF HOLDING LTD</t>
  </si>
  <si>
    <t>ATLNTCS HLDG CRP</t>
  </si>
  <si>
    <t>AMES NATIONAL</t>
  </si>
  <si>
    <t>ATN INTERNATIONL</t>
  </si>
  <si>
    <t>ATOMERA INC</t>
  </si>
  <si>
    <t>ATOSS THRPTC ORD</t>
  </si>
  <si>
    <t>ATRION CORP</t>
  </si>
  <si>
    <t>ATENTO S A</t>
  </si>
  <si>
    <t>AVENUE THRPTCS</t>
  </si>
  <si>
    <t>AUBURN NATL</t>
  </si>
  <si>
    <t>AUDIOCODES LTD</t>
  </si>
  <si>
    <t>GLBL X ADPTV US</t>
  </si>
  <si>
    <t>AVISTA CORP</t>
  </si>
  <si>
    <t>GRUPO AVAL ACC</t>
  </si>
  <si>
    <t>AVALONBAY COMM</t>
  </si>
  <si>
    <t>AVALON GLOBOCARE</t>
  </si>
  <si>
    <t>AMR VRTL CLD ORD</t>
  </si>
  <si>
    <t>AM AVNT INTL ETF</t>
  </si>
  <si>
    <t>AVADEL PHRMCTCLS</t>
  </si>
  <si>
    <t>AMRC AVNT SC ETF</t>
  </si>
  <si>
    <t>AMERICN AVANT EM</t>
  </si>
  <si>
    <t>AVEO PHARMA</t>
  </si>
  <si>
    <t>AVINGER INC ORD</t>
  </si>
  <si>
    <t>AVIANCA HLDGS SA</t>
  </si>
  <si>
    <t>ADVNT CNVBL INCM</t>
  </si>
  <si>
    <t>AVIAT NETWOR ORD</t>
  </si>
  <si>
    <t>AMR AVNTS US ETF</t>
  </si>
  <si>
    <t>AM AVN US SC ETF</t>
  </si>
  <si>
    <t>ANAVEX LIFE SCI</t>
  </si>
  <si>
    <t>ETFMG TRV TC ETF</t>
  </si>
  <si>
    <t>ALIANCBERNST GLB</t>
  </si>
  <si>
    <t>ABRDN GLB PRM FD</t>
  </si>
  <si>
    <t>AWARE INC</t>
  </si>
  <si>
    <t>TIDL AWRE UL SHT</t>
  </si>
  <si>
    <t>ABRAXAS PETRL</t>
  </si>
  <si>
    <t>AXVNT GENE THRPS</t>
  </si>
  <si>
    <t>WT APAC EX JPN</t>
  </si>
  <si>
    <t>AXCLA HEALTH INC</t>
  </si>
  <si>
    <t>AMREP CORP</t>
  </si>
  <si>
    <t>ATLANTICA YIELD</t>
  </si>
  <si>
    <t>AYLA</t>
  </si>
  <si>
    <t>AYTU BIOSCIENCE</t>
  </si>
  <si>
    <t>AZURRX BIOPHARMA</t>
  </si>
  <si>
    <t>AZUL SA</t>
  </si>
  <si>
    <t>INVS TXBL MN BD</t>
  </si>
  <si>
    <t>BLKRK MN INV QLT</t>
  </si>
  <si>
    <t>BANCFIRST CORP</t>
  </si>
  <si>
    <t>STONECASTLE FINL</t>
  </si>
  <si>
    <t>GRNTSHRS GLD ETF</t>
  </si>
  <si>
    <t>BIOANALYTICL</t>
  </si>
  <si>
    <t>LIBERTY BRAVES A</t>
  </si>
  <si>
    <t>LMC SRS C LIBRTY</t>
  </si>
  <si>
    <t>AMPLFY BTRY MTLS</t>
  </si>
  <si>
    <t>BNC BBV ARGN ADR</t>
  </si>
  <si>
    <t>VT LFS BIO CLNCL</t>
  </si>
  <si>
    <t>CONCRETE PUMPING</t>
  </si>
  <si>
    <t>BANCO BRADESCO</t>
  </si>
  <si>
    <t>BLKRK MUNICP INC</t>
  </si>
  <si>
    <t>BEASLEY BDCST A</t>
  </si>
  <si>
    <t>BRICKELL BIOTECH</t>
  </si>
  <si>
    <t>BLACKROCK MUNICL</t>
  </si>
  <si>
    <t>JPMRGN BT MC ETF</t>
  </si>
  <si>
    <t>BLACKROCK TXBLE</t>
  </si>
  <si>
    <t>VT LFS BIO PRDCT</t>
  </si>
  <si>
    <t>BBQ HOLDINGS INC</t>
  </si>
  <si>
    <t>BARRETT BUS</t>
  </si>
  <si>
    <t>BBX CAPITAL CORP</t>
  </si>
  <si>
    <t>BCB BANCORP</t>
  </si>
  <si>
    <t>ABRD ST INVST ET</t>
  </si>
  <si>
    <t>BIOCARDIA INC</t>
  </si>
  <si>
    <t>BANCO DE CHILE</t>
  </si>
  <si>
    <t>BCHT</t>
  </si>
  <si>
    <t>ABRD ST INVS ETF</t>
  </si>
  <si>
    <t>BAYCOM CORP</t>
  </si>
  <si>
    <t>B COMMUNICATIONS</t>
  </si>
  <si>
    <t>BLUCORA INC</t>
  </si>
  <si>
    <t>1895BNCRP OF WSC</t>
  </si>
  <si>
    <t>BIOCRYST PHARM</t>
  </si>
  <si>
    <t>BAIN CAP SPCLTY</t>
  </si>
  <si>
    <t>BANCORP 34 INC</t>
  </si>
  <si>
    <t>BLCKRK RSCS&amp;COMM</t>
  </si>
  <si>
    <t>BICYCL THRPT PLC</t>
  </si>
  <si>
    <t>BRIDGE BANCORP</t>
  </si>
  <si>
    <t>BLACKROCK ENH EQ</t>
  </si>
  <si>
    <t>BRANDYWINE RLTY</t>
  </si>
  <si>
    <t>ETF MG CMDTY I</t>
  </si>
  <si>
    <t>BEAM THRPTCS ORD</t>
  </si>
  <si>
    <t>BRGHT SCHLR EDU</t>
  </si>
  <si>
    <t>BEL FUSE CL A</t>
  </si>
  <si>
    <t>BEL FUSE CL B</t>
  </si>
  <si>
    <t>BEST INC ADR</t>
  </si>
  <si>
    <t>BANK FIRST CORP</t>
  </si>
  <si>
    <t>BANKFINANCIAL</t>
  </si>
  <si>
    <t>GLOBL X HLT WLNS</t>
  </si>
  <si>
    <t>BLACKRCK MUN INC</t>
  </si>
  <si>
    <t>BLKRK FL MUN2020</t>
  </si>
  <si>
    <t>BARRON'S 400</t>
  </si>
  <si>
    <t>BIOFRONTERA AG</t>
  </si>
  <si>
    <t>SAUL CENTERS</t>
  </si>
  <si>
    <t>BUSINESS FIR ORD</t>
  </si>
  <si>
    <t>BLCKROCK NY II</t>
  </si>
  <si>
    <t>BNFYT TCHL A ORD</t>
  </si>
  <si>
    <t>BLACKROCK CA</t>
  </si>
  <si>
    <t>BLACKSTNE/GSO ST</t>
  </si>
  <si>
    <t>BIG 5 SPORTING</t>
  </si>
  <si>
    <t>BARINGS GLB DRT</t>
  </si>
  <si>
    <t>BR 2022 GLB INCM</t>
  </si>
  <si>
    <t>BLKRK ENRGY RESC</t>
  </si>
  <si>
    <t>ISH GLOB GRN ETF</t>
  </si>
  <si>
    <t>BG STAFFING</t>
  </si>
  <si>
    <t>BLKRCK FL ICM TR</t>
  </si>
  <si>
    <t>BLACKSTON GSO LS</t>
  </si>
  <si>
    <t>BR INTL DIV TRST</t>
  </si>
  <si>
    <t>BIGLARI HLDNGS B</t>
  </si>
  <si>
    <t>BIGLARI HLDNGS A</t>
  </si>
  <si>
    <t>BLUE HAT INTRCTV</t>
  </si>
  <si>
    <t>BLKRCK CORE BD</t>
  </si>
  <si>
    <t>BREMR HOTLS RESO</t>
  </si>
  <si>
    <t>BIOHITCH GBL INC</t>
  </si>
  <si>
    <t>BLACKROCK VA</t>
  </si>
  <si>
    <t>PRSH ULT NAS BIO</t>
  </si>
  <si>
    <t>NL IV INSPR 100</t>
  </si>
  <si>
    <t>FT BICK INDEX</t>
  </si>
  <si>
    <t>BOULDER GRTH&amp;INM</t>
  </si>
  <si>
    <t>SPDR 1-3 MN T-BL</t>
  </si>
  <si>
    <t>BOQI INTRNTL ORD</t>
  </si>
  <si>
    <t>BIO-RAD LABS B</t>
  </si>
  <si>
    <t>BIOCEPT INC</t>
  </si>
  <si>
    <t>BIOLASE INC</t>
  </si>
  <si>
    <t>CITDL SCRT A ORD</t>
  </si>
  <si>
    <t>PRSH ULT S NAS B</t>
  </si>
  <si>
    <t>BLKRK MLT INM TR</t>
  </si>
  <si>
    <t>VNCK VCTR BD INC</t>
  </si>
  <si>
    <t>VNCK VCTR GAMNG</t>
  </si>
  <si>
    <t>BNY ML CR BD ETF</t>
  </si>
  <si>
    <t>BLCKRCK CPTL INV</t>
  </si>
  <si>
    <t>BNY EG MK EQ ETF</t>
  </si>
  <si>
    <t>ISH MSCI BRIC</t>
  </si>
  <si>
    <t>BNY HG YD BT ETF</t>
  </si>
  <si>
    <t>BNY INTRL EQ ETF</t>
  </si>
  <si>
    <t>BLKRK MUN2020</t>
  </si>
  <si>
    <t>BNY ML US LC ETF</t>
  </si>
  <si>
    <t>INVSC SNR LOAN</t>
  </si>
  <si>
    <t>BNY ML US MC ETF</t>
  </si>
  <si>
    <t>BLACKROCK INV</t>
  </si>
  <si>
    <t>BAKER HUGHE COMP</t>
  </si>
  <si>
    <t>BNY SHRT DRT ETF</t>
  </si>
  <si>
    <t>BANK OF S.C.</t>
  </si>
  <si>
    <t>BNY ML US SC ETF</t>
  </si>
  <si>
    <t>BKSW</t>
  </si>
  <si>
    <t>BLACKROCK INC TR</t>
  </si>
  <si>
    <t>BIO KEY INTR ORD</t>
  </si>
  <si>
    <t>BELCUM PHAMCLS</t>
  </si>
  <si>
    <t>REALITY SHAR ECL</t>
  </si>
  <si>
    <t>BLCKROCK MUNI II</t>
  </si>
  <si>
    <t>INSPIRE GLB HOPE</t>
  </si>
  <si>
    <t>VRTS NWLT DYN CR</t>
  </si>
  <si>
    <t>BRIDGELINE DIGTL</t>
  </si>
  <si>
    <t>AMPLFY TRNSFRMTL</t>
  </si>
  <si>
    <t>BELRPHN THRPUTCS</t>
  </si>
  <si>
    <t>BIOLINRX LTD ADR</t>
  </si>
  <si>
    <t>BELLUS HLTH INC</t>
  </si>
  <si>
    <t>BLKRK LT DR INC</t>
  </si>
  <si>
    <t>BLKROCK HLTH SCI</t>
  </si>
  <si>
    <t>BLCKRCK HLTH CF</t>
  </si>
  <si>
    <t>BIOMERICA INC</t>
  </si>
  <si>
    <t>BK OF MARIN BNCP</t>
  </si>
  <si>
    <t>BRYN MAWR TR</t>
  </si>
  <si>
    <t>FLEXSHARES CORE</t>
  </si>
  <si>
    <t>VNGRD TTL WLD BD</t>
  </si>
  <si>
    <t>BARNES &amp; NOBL ED</t>
  </si>
  <si>
    <t>BIONANO GENOMICS</t>
  </si>
  <si>
    <t>US BRENT OIL FD</t>
  </si>
  <si>
    <t>BONSO ELTR INC</t>
  </si>
  <si>
    <t>BNTC BPH INC ORD</t>
  </si>
  <si>
    <t>BLACKROCK NY</t>
  </si>
  <si>
    <t>BANK OF COMMRCE</t>
  </si>
  <si>
    <t>BR GLOB DIV TRST</t>
  </si>
  <si>
    <t>PRSH UL DJ NGAS</t>
  </si>
  <si>
    <t>BOS OMAHA CORP A</t>
  </si>
  <si>
    <t>PIMCO ACT BD ETF</t>
  </si>
  <si>
    <t>BORR DRILLNG LTD</t>
  </si>
  <si>
    <t>B.O.S. BETTER</t>
  </si>
  <si>
    <t>BNK OF JAMS FINC</t>
  </si>
  <si>
    <t>INVTR IBD BRKOUT</t>
  </si>
  <si>
    <t>BOXLGHT CORP ORD</t>
  </si>
  <si>
    <t>POPULAR INC</t>
  </si>
  <si>
    <t>THE BNK OF PRNCT</t>
  </si>
  <si>
    <t>BROOKFLD PRPTY A</t>
  </si>
  <si>
    <t>BLACKROCK NY MUN</t>
  </si>
  <si>
    <t>CRAFT BREW ALLZ</t>
  </si>
  <si>
    <t>BRIDGFORD FOOD</t>
  </si>
  <si>
    <t>BERKSHRE CL A</t>
  </si>
  <si>
    <t>BROADMARK REALTY</t>
  </si>
  <si>
    <t>BRG ENRG LTD ORD</t>
  </si>
  <si>
    <t>BIG ROCK PARTNRS</t>
  </si>
  <si>
    <t>BORQS TECHNL ORD</t>
  </si>
  <si>
    <t>BRT APARTMENTS</t>
  </si>
  <si>
    <t>BRIXMOR PROPERTY</t>
  </si>
  <si>
    <t>DRX MS BRZ2X ETF</t>
  </si>
  <si>
    <t>BANC SANTR CHILE</t>
  </si>
  <si>
    <t>INVS BLT2021 ETF</t>
  </si>
  <si>
    <t>INVS BLT2022 ETF</t>
  </si>
  <si>
    <t>BGT FNCL CRP ORD</t>
  </si>
  <si>
    <t>INVS BLT2023 ETF</t>
  </si>
  <si>
    <t>INV BSH 20CP ETF</t>
  </si>
  <si>
    <t>INV BSH 21CP ETF</t>
  </si>
  <si>
    <t>INV BSH 22CP ETF</t>
  </si>
  <si>
    <t>INV BS 23 CP ETF</t>
  </si>
  <si>
    <t>INV BLT24 CP ETF</t>
  </si>
  <si>
    <t>INV BLT25 CP ETF</t>
  </si>
  <si>
    <t>INV BLT26 CP ETF</t>
  </si>
  <si>
    <t>INV BLT27 CP ETF</t>
  </si>
  <si>
    <t>INV BLT28 CP ETF</t>
  </si>
  <si>
    <t>INVS BUL BND ETF</t>
  </si>
  <si>
    <t>BLKRCK MUNI TR</t>
  </si>
  <si>
    <t>INVS BLT2024 ETF</t>
  </si>
  <si>
    <t>BLKRK NY MI QLTY</t>
  </si>
  <si>
    <t>BASSETT FURN</t>
  </si>
  <si>
    <t>BIOSIG TECHNOLGS</t>
  </si>
  <si>
    <t>INV 20HY CPT ETF</t>
  </si>
  <si>
    <t>INV 21HY CPT ETF</t>
  </si>
  <si>
    <t>INV 22HY CPT ETF</t>
  </si>
  <si>
    <t>INV 23HY CPT ETF</t>
  </si>
  <si>
    <t>INV BL24HYCB ETF</t>
  </si>
  <si>
    <t>INV 25HY CPT ETF</t>
  </si>
  <si>
    <t>INV BLT26 HG ETF</t>
  </si>
  <si>
    <t>INVBUL HG YL ETF</t>
  </si>
  <si>
    <t>BLKSTN / GSO SNR</t>
  </si>
  <si>
    <t>INV BLT 2021 ETF</t>
  </si>
  <si>
    <t>INV BLT 2022 ETF</t>
  </si>
  <si>
    <t>INV BLT 2023 ETF</t>
  </si>
  <si>
    <t>INV BLT 2024 ETF</t>
  </si>
  <si>
    <t>INV BLT 2025 ETF</t>
  </si>
  <si>
    <t>INV BLT 2026 ETF</t>
  </si>
  <si>
    <t>INV BLT 2027 ETF</t>
  </si>
  <si>
    <t>INV BLT 2028 ETF</t>
  </si>
  <si>
    <t>INV BLT 2029 ETF</t>
  </si>
  <si>
    <t>BSQUARE</t>
  </si>
  <si>
    <t>SIERRA BANCORP</t>
  </si>
  <si>
    <t>BLKROCK SCI &amp;TEC</t>
  </si>
  <si>
    <t>BIOSPECIFIC TECH</t>
  </si>
  <si>
    <t>BLCKRK SCINC&amp;TEC</t>
  </si>
  <si>
    <t>BANK7 CORP</t>
  </si>
  <si>
    <t>BLACKROCK LG ADV</t>
  </si>
  <si>
    <t>BIOXCEL THRPTCS</t>
  </si>
  <si>
    <t>AGFIQ ANTI BETA</t>
  </si>
  <si>
    <t>BAYTEX ENERGY</t>
  </si>
  <si>
    <t>PRNCPL HLTHCR IN</t>
  </si>
  <si>
    <t>JOHN HANCOCK FIN</t>
  </si>
  <si>
    <t>BLCKRCK MUN 2030</t>
  </si>
  <si>
    <t>BNFC IN BLKRK CR</t>
  </si>
  <si>
    <t>GLB X CYBRSC ETF</t>
  </si>
  <si>
    <t>BR UTS INFRS PWR</t>
  </si>
  <si>
    <t>PCER US CASH ETF</t>
  </si>
  <si>
    <t>USCF SUMMRHV SHP</t>
  </si>
  <si>
    <t>USCF SMMRHV SHPN</t>
  </si>
  <si>
    <t>ETF SRS SL BD VL</t>
  </si>
  <si>
    <t>BUENAVENTURA</t>
  </si>
  <si>
    <t>BROADVISN</t>
  </si>
  <si>
    <t>BIONDVX PHRMCTCL</t>
  </si>
  <si>
    <t>BABCK &amp; WLCX ENT</t>
  </si>
  <si>
    <t>BRAINSWY LTD ADR</t>
  </si>
  <si>
    <t>BRIDGEWATER BSRS</t>
  </si>
  <si>
    <t>BROADWIND ENERGY</t>
  </si>
  <si>
    <t>BANKWELL FINANCI</t>
  </si>
  <si>
    <t>BRNDYWN GB INCM</t>
  </si>
  <si>
    <t>BETTRWR SAPI ORD</t>
  </si>
  <si>
    <t>SPDR BG INTL TRS</t>
  </si>
  <si>
    <t>BLUEGREEN VACATN</t>
  </si>
  <si>
    <t>BLACKSTONE MORTG</t>
  </si>
  <si>
    <t>NUVEEN S&amp;P 500</t>
  </si>
  <si>
    <t>BOSTON PPTY</t>
  </si>
  <si>
    <t>BAUDAX BIO</t>
  </si>
  <si>
    <t>BROADWAY FINL</t>
  </si>
  <si>
    <t>ISH YLD OPT BD</t>
  </si>
  <si>
    <t>BLKRK MN IN QLTY</t>
  </si>
  <si>
    <t>BEYONDSPRING INC</t>
  </si>
  <si>
    <t>BLACKROCK MD</t>
  </si>
  <si>
    <t>PRSH ULT BRAZIL</t>
  </si>
  <si>
    <t>CRPRCN AMR ARPTS</t>
  </si>
  <si>
    <t>CHINA AUTOMOTIVE</t>
  </si>
  <si>
    <t>CABALETTA BIO IN</t>
  </si>
  <si>
    <t>CABLE ONE INC</t>
  </si>
  <si>
    <t>CAMDEN NATIONL</t>
  </si>
  <si>
    <t>CLEARBRDGE AL CP</t>
  </si>
  <si>
    <t>CAE INC</t>
  </si>
  <si>
    <t>MS CHINA A FND</t>
  </si>
  <si>
    <t>CANON INC</t>
  </si>
  <si>
    <t>CALERES</t>
  </si>
  <si>
    <t>CALFRN BNCRP ORD</t>
  </si>
  <si>
    <t>CAMTEK</t>
  </si>
  <si>
    <t>CANAAN ADR</t>
  </si>
  <si>
    <t>TRM SUGAR FD</t>
  </si>
  <si>
    <t>Cango Inc</t>
  </si>
  <si>
    <t>CAPRICOR THERAPE</t>
  </si>
  <si>
    <t>CAROLINA FINANCI</t>
  </si>
  <si>
    <t>CARRR GLB CR ORD</t>
  </si>
  <si>
    <t>CARVER BNCP</t>
  </si>
  <si>
    <t>FT NAS GLB AUTO</t>
  </si>
  <si>
    <t>CASS INFO SYS</t>
  </si>
  <si>
    <t>CAMBRIDGE BANCRP</t>
  </si>
  <si>
    <t>GLBL X SP500 ETF</t>
  </si>
  <si>
    <t>CATASYS INC</t>
  </si>
  <si>
    <t>COLONY BANKCORP</t>
  </si>
  <si>
    <t>CBAK ENGY TCNLGY</t>
  </si>
  <si>
    <t>CYMABAY THERAPEU</t>
  </si>
  <si>
    <t>CINCINNATI BELL</t>
  </si>
  <si>
    <t>COMPANHIA BRASIL</t>
  </si>
  <si>
    <t>CB FNCL SRVS</t>
  </si>
  <si>
    <t>ALNZG CNVTL INCM</t>
  </si>
  <si>
    <t>CBL &amp; ASSOC</t>
  </si>
  <si>
    <t>CLEVELAND BIOLBS</t>
  </si>
  <si>
    <t>CBM BANCORP INC</t>
  </si>
  <si>
    <t>CELLULAR BIOMEDI</t>
  </si>
  <si>
    <t>CAPITL BNCRP INC</t>
  </si>
  <si>
    <t>TEST1</t>
  </si>
  <si>
    <t>VNCK VCTR CHAM</t>
  </si>
  <si>
    <t>CBTX INC</t>
  </si>
  <si>
    <t>TEST2</t>
  </si>
  <si>
    <t>CTC CP ACQ A ORD</t>
  </si>
  <si>
    <t>CRESCNT CPTL ORD</t>
  </si>
  <si>
    <t>COASTAL FNCL CRP</t>
  </si>
  <si>
    <t>CAPITAL CITY BK</t>
  </si>
  <si>
    <t>CLARVT ANLYTC PL</t>
  </si>
  <si>
    <t>CHINA CERAMI ORD</t>
  </si>
  <si>
    <t>CALMOS DYNMC CNV</t>
  </si>
  <si>
    <t>COCA COLA EURPN</t>
  </si>
  <si>
    <t>COLLIER CREK HLD</t>
  </si>
  <si>
    <t>CROWN CASTLE</t>
  </si>
  <si>
    <t>CONCORD MED SRVS</t>
  </si>
  <si>
    <t>CABOT MICROELEC</t>
  </si>
  <si>
    <t>CNB FINANCIAL</t>
  </si>
  <si>
    <t>CLEAR CHNL OTDR</t>
  </si>
  <si>
    <t>CORE ALTERN ETF</t>
  </si>
  <si>
    <t>CHINA CSTMR RLTS</t>
  </si>
  <si>
    <t>CERVECERIAS</t>
  </si>
  <si>
    <t>CHURCHL CPTL A</t>
  </si>
  <si>
    <t>CHRCHL CPT A ORD</t>
  </si>
  <si>
    <t>VCTRY SHR EQ INC</t>
  </si>
  <si>
    <t>CENTENNIAL RES A</t>
  </si>
  <si>
    <t>VCTRY SHAR LC HG</t>
  </si>
  <si>
    <t>CDP</t>
  </si>
  <si>
    <t>CEDAR REALTY TRU</t>
  </si>
  <si>
    <t>CIDARA THRPTCS</t>
  </si>
  <si>
    <t>CHROMADEX CORP</t>
  </si>
  <si>
    <t>CADIZ</t>
  </si>
  <si>
    <t>CHINA EAST AIR</t>
  </si>
  <si>
    <t>CECO ENV CORP</t>
  </si>
  <si>
    <t>THE CNTL ESN EUR</t>
  </si>
  <si>
    <t>SPRT PYS GLD SVR</t>
  </si>
  <si>
    <t>CELLCOM ISRAEL</t>
  </si>
  <si>
    <t>CELCUITY INC ORD</t>
  </si>
  <si>
    <t>CLBDG MLP MDSTRM</t>
  </si>
  <si>
    <t>CHEMBIO DGNSTC</t>
  </si>
  <si>
    <t>CNTR BRKFLD MLP</t>
  </si>
  <si>
    <t>CENTRAL PUERTO</t>
  </si>
  <si>
    <t>CERECOR INC</t>
  </si>
  <si>
    <t>CENT EURO MEDIA</t>
  </si>
  <si>
    <t>CEMTREX INC ORD</t>
  </si>
  <si>
    <t>WT EMG CUR STR</t>
  </si>
  <si>
    <t>VCTRY SHR EM ETF</t>
  </si>
  <si>
    <t>VCTRY SHAR EMERG</t>
  </si>
  <si>
    <t>VCTRY SHR VL WTD</t>
  </si>
  <si>
    <t>COMNTY FRST BANC</t>
  </si>
  <si>
    <t>CENTRAL FEDERAL</t>
  </si>
  <si>
    <t>CF FNCL ACQ CORP</t>
  </si>
  <si>
    <t>C&amp;F FINANCIAL</t>
  </si>
  <si>
    <t>CONFORMIS INC</t>
  </si>
  <si>
    <t>VCTRY SHR ENH VL</t>
  </si>
  <si>
    <t>CONTRAFECT CORP</t>
  </si>
  <si>
    <t>THE CRLYL GP INC</t>
  </si>
  <si>
    <t>CHINA GREEN AGR</t>
  </si>
  <si>
    <t>TCG BDC INC ORD</t>
  </si>
  <si>
    <t>CANCER GENTS INC</t>
  </si>
  <si>
    <t>CALAMOS GBL FD</t>
  </si>
  <si>
    <t>INVS S&amp;P WTR IDX</t>
  </si>
  <si>
    <t>CHAPARRAL ENERGY</t>
  </si>
  <si>
    <t>COMSTOCK HLDG A</t>
  </si>
  <si>
    <t>CITY HOLDING</t>
  </si>
  <si>
    <t>COMMUNITY HLTHCR</t>
  </si>
  <si>
    <t>CHECK CAP LTD</t>
  </si>
  <si>
    <t>AGFIQ NEUTRL VAL</t>
  </si>
  <si>
    <t>CHF SOLUTIONS</t>
  </si>
  <si>
    <t>CHNG FNANC US LC</t>
  </si>
  <si>
    <t>CALAMOS CONV OPP</t>
  </si>
  <si>
    <t>GB X MSC CHN ETF</t>
  </si>
  <si>
    <t>GB X MSCI CH ENG</t>
  </si>
  <si>
    <t>GX MSCI CHNA ETF</t>
  </si>
  <si>
    <t>GB X MSCI CH IND</t>
  </si>
  <si>
    <t>GX MSCI IT ETF</t>
  </si>
  <si>
    <t>GX MSCI CP50 ETF</t>
  </si>
  <si>
    <t>GBX MSCI CH MTRL</t>
  </si>
  <si>
    <t>GB X MSCI CH CON</t>
  </si>
  <si>
    <t>GX MSCI RE ETF</t>
  </si>
  <si>
    <t>GLX MSCI CS ETF</t>
  </si>
  <si>
    <t>GX MSCI CU ETF</t>
  </si>
  <si>
    <t>GB X MSCI CH FIN</t>
  </si>
  <si>
    <t>CHEMUNG FIN CORP</t>
  </si>
  <si>
    <t>CHERRY HILL MORT</t>
  </si>
  <si>
    <t>CHINA FUND INC</t>
  </si>
  <si>
    <t>LONCAR CHINA BIO</t>
  </si>
  <si>
    <t>CHINA NAT RES</t>
  </si>
  <si>
    <t>CHP MERGE CP ORD</t>
  </si>
  <si>
    <t>CHARAH SOLUTIONS</t>
  </si>
  <si>
    <t>CHICO'S FAS</t>
  </si>
  <si>
    <t>CALAMOS GBL DYNA</t>
  </si>
  <si>
    <t>CALAMOS CONV FD</t>
  </si>
  <si>
    <t>CITIZENS INC A</t>
  </si>
  <si>
    <t>BANCOLOMBIA S.A.</t>
  </si>
  <si>
    <t>FIRST TRUST ECL</t>
  </si>
  <si>
    <t>VCTRY SHAR HG DV</t>
  </si>
  <si>
    <t>CINEDIGM COR ORD</t>
  </si>
  <si>
    <t>MFS INTERMEDIATE</t>
  </si>
  <si>
    <t>CHINA INTRNT NTN</t>
  </si>
  <si>
    <t>COMPNHIA ENRG C</t>
  </si>
  <si>
    <t>COLIER INTRL GRP</t>
  </si>
  <si>
    <t>CHINA INDEX LTD</t>
  </si>
  <si>
    <t>BLKRK ENHNCD CAP</t>
  </si>
  <si>
    <t>CIIG MRGR CP ORD</t>
  </si>
  <si>
    <t>VCTRY SHR INT VL</t>
  </si>
  <si>
    <t>CHIMERA INVSTMNT</t>
  </si>
  <si>
    <t>CITY OFFICE REIT</t>
  </si>
  <si>
    <t>CIVISTA BANCSHRS</t>
  </si>
  <si>
    <t>VCTRY SHAR DEVLP</t>
  </si>
  <si>
    <t>CITIZENS HOLDING</t>
  </si>
  <si>
    <t>CHINA JO JO DRUG</t>
  </si>
  <si>
    <t>CHECKPNT THRPTCS</t>
  </si>
  <si>
    <t>CALADRIUS BIOSCN</t>
  </si>
  <si>
    <t>CORTLAND BANCORP</t>
  </si>
  <si>
    <t>CHATHAM LODGNG</t>
  </si>
  <si>
    <t>CELLDEX THERPUTC</t>
  </si>
  <si>
    <t>CLEU</t>
  </si>
  <si>
    <t>CLEARFIELD INC</t>
  </si>
  <si>
    <t>COLLPLANT BIOTEC</t>
  </si>
  <si>
    <t>CLHN</t>
  </si>
  <si>
    <t>MACK CALI REALTY</t>
  </si>
  <si>
    <t>CLEARSIGN TECHNL</t>
  </si>
  <si>
    <t>PROSHR LNG ONLIN</t>
  </si>
  <si>
    <t>CELLECTIS SA ADR</t>
  </si>
  <si>
    <t>COLONY CR RL EST</t>
  </si>
  <si>
    <t>COLONY CAPTL INC</t>
  </si>
  <si>
    <t>CLIPPER RLTY INC</t>
  </si>
  <si>
    <t>CLRPNT NEURO ORD</t>
  </si>
  <si>
    <t>CELCTR BIOSCINCE</t>
  </si>
  <si>
    <t>IQ CHKN US LG CP</t>
  </si>
  <si>
    <t>CLEARONE INC</t>
  </si>
  <si>
    <t>CELESTICA INC</t>
  </si>
  <si>
    <t>CLEARSDE BIOMDCL</t>
  </si>
  <si>
    <t>CLENSPRK INC ORD</t>
  </si>
  <si>
    <t>INVS TRSRY CLTRL</t>
  </si>
  <si>
    <t>TOWN SPORTS INTL</t>
  </si>
  <si>
    <t>EURO TECH HLDGS</t>
  </si>
  <si>
    <t>ISH CMBS</t>
  </si>
  <si>
    <t>CIM COMMERICAL</t>
  </si>
  <si>
    <t>ISH US BLMBG ETF</t>
  </si>
  <si>
    <t>ISHR CLF MUN BND</t>
  </si>
  <si>
    <t>CAPSTEAD MTG</t>
  </si>
  <si>
    <t>CIMPRESS PLC ORD</t>
  </si>
  <si>
    <t>COSTAMARE INC</t>
  </si>
  <si>
    <t>CHIMERIX INC</t>
  </si>
  <si>
    <t>MFS HI YLD MUNI</t>
  </si>
  <si>
    <t>XTRCR MSCI CHINA</t>
  </si>
  <si>
    <t>CONTS PHRMCU ORD</t>
  </si>
  <si>
    <t>CENTURY BNCP A</t>
  </si>
  <si>
    <t>AMPLFY SYMR CNBS</t>
  </si>
  <si>
    <t>LONCR CNCR IMMTH</t>
  </si>
  <si>
    <t>CHINANET ONL</t>
  </si>
  <si>
    <t>CNFINANCE HLDNGS</t>
  </si>
  <si>
    <t>CONIFER HOLDNGS</t>
  </si>
  <si>
    <t>CNCNNAT BNCP ORD</t>
  </si>
  <si>
    <t>S&amp;P KNSH CLN PWR</t>
  </si>
  <si>
    <t>CNS PHRMACUTICLS</t>
  </si>
  <si>
    <t>CENTOGENE ORD</t>
  </si>
  <si>
    <t>CNTX</t>
  </si>
  <si>
    <t>CENTURY CASINOS</t>
  </si>
  <si>
    <t>GLBL CORD BLOOD</t>
  </si>
  <si>
    <t>COCRYSTAL PHARMA</t>
  </si>
  <si>
    <t>CODA OCTOPUS GRP</t>
  </si>
  <si>
    <t>COMPAS DVR HLD</t>
  </si>
  <si>
    <t>CO DIAGNOSTICS</t>
  </si>
  <si>
    <t>CHINA ONLINE EDU</t>
  </si>
  <si>
    <t>CHCON FL SRV ORD</t>
  </si>
  <si>
    <t>COCA-COLA CNSLDT</t>
  </si>
  <si>
    <t>AMRCLD RLTY TRST</t>
  </si>
  <si>
    <t>DXN ASPC BD CDTY</t>
  </si>
  <si>
    <t>GRNTSHS BMBG K-1</t>
  </si>
  <si>
    <t>ISH CMD STRGY</t>
  </si>
  <si>
    <t>CYRUSONE INC</t>
  </si>
  <si>
    <t>MR COOPER GP INC</t>
  </si>
  <si>
    <t>GLBX COPPER MNRS</t>
  </si>
  <si>
    <t>CORESITE REALTY</t>
  </si>
  <si>
    <t>TRM CORN FD</t>
  </si>
  <si>
    <t>PIMCO INV GR CRP</t>
  </si>
  <si>
    <t>CORENERGY INFRAS</t>
  </si>
  <si>
    <t>CORREVIO PHARMA</t>
  </si>
  <si>
    <t>CONYER PRK ACQ A</t>
  </si>
  <si>
    <t>CEMENTOS PCASMYO</t>
  </si>
  <si>
    <t>COUNTER PATH CRP</t>
  </si>
  <si>
    <t>US COPPER IND FD</t>
  </si>
  <si>
    <t>CRESCENT POINT E</t>
  </si>
  <si>
    <t>CANTERBURY PARK</t>
  </si>
  <si>
    <t>IQ REAL RETURN</t>
  </si>
  <si>
    <t>CUMBERLND PHARMA</t>
  </si>
  <si>
    <t>CHES UTIL CP</t>
  </si>
  <si>
    <t>CORPOINT LDG INC</t>
  </si>
  <si>
    <t>CAPRI HLDNGS LTD</t>
  </si>
  <si>
    <t>CPS TECHNOLOGIES</t>
  </si>
  <si>
    <t>CONSUMER PORT</t>
  </si>
  <si>
    <t>CAMDEN PROPERTY</t>
  </si>
  <si>
    <t>CAPITALA FINANCE</t>
  </si>
  <si>
    <t>CALM LNG/SHR ORD</t>
  </si>
  <si>
    <t>INVSC CHINA TCH</t>
  </si>
  <si>
    <t>CRA INTL</t>
  </si>
  <si>
    <t>VNCK VCTR OIL RF</t>
  </si>
  <si>
    <t>ISH MSCI CBN</t>
  </si>
  <si>
    <t>CRAWFORD CO A</t>
  </si>
  <si>
    <t>CRAWFORD CO B</t>
  </si>
  <si>
    <t>CHINA RECYCL ORD</t>
  </si>
  <si>
    <t>CRESUD SACIP</t>
  </si>
  <si>
    <t>CREATIVE REALTS</t>
  </si>
  <si>
    <t>CURIS INC</t>
  </si>
  <si>
    <t>CERAGON NETWORK</t>
  </si>
  <si>
    <t>PRSH ULSH AU DLR</t>
  </si>
  <si>
    <t>IQ GLB AGRIBS SC</t>
  </si>
  <si>
    <t>CRSCNT ACQ CRP A</t>
  </si>
  <si>
    <t>CRITEO SA</t>
  </si>
  <si>
    <t>CROWN CRAFTS</t>
  </si>
  <si>
    <t>VCTRY SHAR SC VL</t>
  </si>
  <si>
    <t>VCTRY SHAR SC HG</t>
  </si>
  <si>
    <t>CHAMPIONS ONCLGY</t>
  </si>
  <si>
    <t>CSCA</t>
  </si>
  <si>
    <t>INVS S&amp;P SPN-OFF</t>
  </si>
  <si>
    <t>VCTRY SHAR DSCVR</t>
  </si>
  <si>
    <t>CASTLIGHT HEALTH</t>
  </si>
  <si>
    <t>IQ CHAIKN SC ETF</t>
  </si>
  <si>
    <t>CSP</t>
  </si>
  <si>
    <t>CASPER SLEEP ORD</t>
  </si>
  <si>
    <t>CALAMOS STR TTL</t>
  </si>
  <si>
    <t>CHICKN SOUP SOUL</t>
  </si>
  <si>
    <t>CAESARSTONE LTD</t>
  </si>
  <si>
    <t>CONSTELLIUM SE</t>
  </si>
  <si>
    <t>CAPSTAR FIN HLD</t>
  </si>
  <si>
    <t>CSTX</t>
  </si>
  <si>
    <t>CAP SENR LIVING</t>
  </si>
  <si>
    <t>CAPITAL SW CP</t>
  </si>
  <si>
    <t>CSW INDSTRLS INC</t>
  </si>
  <si>
    <t>COMMUNITY TST</t>
  </si>
  <si>
    <t>COMPUTER TASK GR</t>
  </si>
  <si>
    <t>CHARLES COLVD</t>
  </si>
  <si>
    <t>YUNHONG CTI ORD</t>
  </si>
  <si>
    <t>COOTEK (CAYMAN)</t>
  </si>
  <si>
    <t>CLBDG MDSM TL RN</t>
  </si>
  <si>
    <t>CENTRC BRNDS INC</t>
  </si>
  <si>
    <t>CARETRUST INC</t>
  </si>
  <si>
    <t>CASTOR MARITIME</t>
  </si>
  <si>
    <t>CATCHMARK TIMBER</t>
  </si>
  <si>
    <t>CITIUS PHARMCTCS</t>
  </si>
  <si>
    <t>HERZFELD CARIB</t>
  </si>
  <si>
    <t>CUBESMART</t>
  </si>
  <si>
    <t>CUE BIOPHRMA INC</t>
  </si>
  <si>
    <t>CUI GLOBAL INC</t>
  </si>
  <si>
    <t>CULP INC</t>
  </si>
  <si>
    <t>INVS MSCI GB TMB</t>
  </si>
  <si>
    <t>COUSINS PROP</t>
  </si>
  <si>
    <t>CNTRL VLY CMNTY</t>
  </si>
  <si>
    <t>CIVEO CORPORATN</t>
  </si>
  <si>
    <t>COMMERCIAL VHCLE</t>
  </si>
  <si>
    <t>COVIA HLDNGS CRP</t>
  </si>
  <si>
    <t>CODORUS VALLEY</t>
  </si>
  <si>
    <t>CVD EQUIPMENT</t>
  </si>
  <si>
    <t>INVS MLT-AST INC</t>
  </si>
  <si>
    <t>COMM WEST BCSH</t>
  </si>
  <si>
    <t>COHBAR INC ORD</t>
  </si>
  <si>
    <t>CONSOLIDATED WR</t>
  </si>
  <si>
    <t>CLEARWAY ENRGY A</t>
  </si>
  <si>
    <t>ADVISORSHRS FCSD</t>
  </si>
  <si>
    <t>CHINA XD PLASTIC</t>
  </si>
  <si>
    <t>MFS HI INCM MUNI</t>
  </si>
  <si>
    <t>MFS INVEST GRADE</t>
  </si>
  <si>
    <t>COLUMBIA PRPT TR</t>
  </si>
  <si>
    <t>CORECIVIC INC</t>
  </si>
  <si>
    <t>CELYAD SA DRC</t>
  </si>
  <si>
    <t>CYANOTECH CORP</t>
  </si>
  <si>
    <t>WT CHN YUAN ST</t>
  </si>
  <si>
    <t>CYBEROPTICS CP</t>
  </si>
  <si>
    <t>CYCLACEL PHA ORD</t>
  </si>
  <si>
    <t>CYCLERN THERPUTC</t>
  </si>
  <si>
    <t>CYREN LTD</t>
  </si>
  <si>
    <t>INVSC ZCKS MD-CP</t>
  </si>
  <si>
    <t>CITIZENS NORTHRN</t>
  </si>
  <si>
    <t>CAESARS ENT CORP</t>
  </si>
  <si>
    <t>CITIZENS COM BAN</t>
  </si>
  <si>
    <t>DANAOS CORP</t>
  </si>
  <si>
    <t>DATA I.O</t>
  </si>
  <si>
    <t>FRST TRT DRSYWRT</t>
  </si>
  <si>
    <t>DARE BIOSCNC ORD</t>
  </si>
  <si>
    <t>GLOB X DAX GER</t>
  </si>
  <si>
    <t>XTR MSCI WLD HDG</t>
  </si>
  <si>
    <t>INVSC BASE METLS</t>
  </si>
  <si>
    <t>INVSC DB ENERGY</t>
  </si>
  <si>
    <t>XTR EAFE HDGD EQ</t>
  </si>
  <si>
    <t>IM DBI HDG ETF</t>
  </si>
  <si>
    <t>XTRCKR EMG HDG</t>
  </si>
  <si>
    <t>XTR EUR HDGD EQT</t>
  </si>
  <si>
    <t>XTR ERZN HDGED</t>
  </si>
  <si>
    <t>XTR GERMNY HDGD</t>
  </si>
  <si>
    <t>DESIGNR BRND INC</t>
  </si>
  <si>
    <t>XTR MSCI JPN HDG</t>
  </si>
  <si>
    <t>DBLN OPP CRDT FD</t>
  </si>
  <si>
    <t>ADVSRSHS DBLN VL</t>
  </si>
  <si>
    <t>MD IMDBI MNG ETF</t>
  </si>
  <si>
    <t>INVSC DB OIL</t>
  </si>
  <si>
    <t>INVSC PRCS MTLS</t>
  </si>
  <si>
    <t>INVSC DB SILVER</t>
  </si>
  <si>
    <t>INVSC G10 HRVEST</t>
  </si>
  <si>
    <t>DBV TECHNOL ADR</t>
  </si>
  <si>
    <t>DROPCAR INC</t>
  </si>
  <si>
    <t>BNY MELN ALCN GB</t>
  </si>
  <si>
    <t>DDDD</t>
  </si>
  <si>
    <t>DELAWARE GP</t>
  </si>
  <si>
    <t>PRSH SHT OIL&amp;GAS</t>
  </si>
  <si>
    <t>FT DRSYWRGT MNTM</t>
  </si>
  <si>
    <t>PRSH ULTRA DOW30</t>
  </si>
  <si>
    <t>ESTRLY GOVT PRTS</t>
  </si>
  <si>
    <t>DIAMND EGL AQU A</t>
  </si>
  <si>
    <t>XTRCR DVL EX US</t>
  </si>
  <si>
    <t>INVSC DFNSV EQTY</t>
  </si>
  <si>
    <t>DOUGLAS EMMETT</t>
  </si>
  <si>
    <t>XTR RSL 1000 CMP</t>
  </si>
  <si>
    <t>DELAWARE ENHANCD</t>
  </si>
  <si>
    <t>DRXN ARSPC BL 3X</t>
  </si>
  <si>
    <t>DIFFUSION PHRM</t>
  </si>
  <si>
    <t>DAVIS SLCT FINAN</t>
  </si>
  <si>
    <t>LGL SY ACQ A ORD</t>
  </si>
  <si>
    <t>FLHRTY &amp;CRM DYMC</t>
  </si>
  <si>
    <t>DGAS</t>
  </si>
  <si>
    <t>DONEGAL GROUP</t>
  </si>
  <si>
    <t>DONEGAL GROUP B</t>
  </si>
  <si>
    <t>INVSC DB GOLD</t>
  </si>
  <si>
    <t>DIGITAL ALLY</t>
  </si>
  <si>
    <t>ISH CORE DIV</t>
  </si>
  <si>
    <t>SPDR GLOBAL DJ</t>
  </si>
  <si>
    <t>DIVERSIFID HEALT</t>
  </si>
  <si>
    <t>BNY MELLON HG YL</t>
  </si>
  <si>
    <t>DIAMOND HILL IN</t>
  </si>
  <si>
    <t>DHI GROUP</t>
  </si>
  <si>
    <t>CLMB DVR INC ETF</t>
  </si>
  <si>
    <t>NUVEEN DOW 30SM</t>
  </si>
  <si>
    <t>DEFNC NXT GN ETF</t>
  </si>
  <si>
    <t>PRSH UL OIL&amp;GAS</t>
  </si>
  <si>
    <t>WT INTL MDCP DV</t>
  </si>
  <si>
    <t>DAVIS SLCT INTL</t>
  </si>
  <si>
    <t>DISCOVERY INC B</t>
  </si>
  <si>
    <t>AGFIQ HDGD INCM</t>
  </si>
  <si>
    <t>AMPLIFY CWP ETF</t>
  </si>
  <si>
    <t>RS DIVS</t>
  </si>
  <si>
    <t>DAILY JOURNAL</t>
  </si>
  <si>
    <t>INVS DJ IDSTL AG</t>
  </si>
  <si>
    <t>CHINA DST ED HLD</t>
  </si>
  <si>
    <t>DLH HOLDING CORP</t>
  </si>
  <si>
    <t>DELPHI TECHNOLGS</t>
  </si>
  <si>
    <t>DOLPHIN ENTERTNM</t>
  </si>
  <si>
    <t>DIGITAL REALTY</t>
  </si>
  <si>
    <t>WT INTL SMCP DV</t>
  </si>
  <si>
    <t>DULTH HLDG CLS B</t>
  </si>
  <si>
    <t>DUBLLN YLD OP CF</t>
  </si>
  <si>
    <t>DIAMEDICA THERAP</t>
  </si>
  <si>
    <t>BNY MELLON MUNCP</t>
  </si>
  <si>
    <t>AAM S&amp;P DEV ETF</t>
  </si>
  <si>
    <t>WESTERN AST MORT</t>
  </si>
  <si>
    <t>DELMAR PHRMCTCLS</t>
  </si>
  <si>
    <t>TRNS DLTASHR ETF</t>
  </si>
  <si>
    <t>TRNMRC DELTA ETF</t>
  </si>
  <si>
    <t>TRAN DLT SP 500</t>
  </si>
  <si>
    <t>TRAN DLT SP 400</t>
  </si>
  <si>
    <t>TRAN DLT SP 600</t>
  </si>
  <si>
    <t>DERMTECH INC</t>
  </si>
  <si>
    <t>DMY TCHNLG A ORD</t>
  </si>
  <si>
    <t>DVDND &amp; INCM FD</t>
  </si>
  <si>
    <t>GOLDEN BULL LTD</t>
  </si>
  <si>
    <t>WT GLB US DV GR</t>
  </si>
  <si>
    <t>DNP SEL INCM FD</t>
  </si>
  <si>
    <t>DENBURY RSC DE</t>
  </si>
  <si>
    <t>PHYSICNS RLTY TR</t>
  </si>
  <si>
    <t>PRSH SHRT DJ 30</t>
  </si>
  <si>
    <t>AW DG OF THE WLD</t>
  </si>
  <si>
    <t>DOGNESS INTERNTL</t>
  </si>
  <si>
    <t>WT INT LR CP DV</t>
  </si>
  <si>
    <t>WT INTL DIV EXF</t>
  </si>
  <si>
    <t>BRP INC</t>
  </si>
  <si>
    <t>DUF PHLP INFR CF</t>
  </si>
  <si>
    <t>DIAMNDPK HD CP A</t>
  </si>
  <si>
    <t>DREXN REG BUL3X</t>
  </si>
  <si>
    <t>DAQO NEW ENERGY</t>
  </si>
  <si>
    <t>DIGIRAD</t>
  </si>
  <si>
    <t>DUKE REALTY</t>
  </si>
  <si>
    <t>DIAMONDROCK HSP</t>
  </si>
  <si>
    <t>DARIOHEALTH CRP</t>
  </si>
  <si>
    <t>DRX OG EP BR ETF</t>
  </si>
  <si>
    <t>GBL X AUTONM ETF</t>
  </si>
  <si>
    <t>DURECT CORP</t>
  </si>
  <si>
    <t>DIRTT ENVRN SLNT</t>
  </si>
  <si>
    <t>WT GLB EX-US RE</t>
  </si>
  <si>
    <t>DRIVE SHACK INC</t>
  </si>
  <si>
    <t>DUFF &amp; PLP MDSTM</t>
  </si>
  <si>
    <t>ISH MSCI KLD400</t>
  </si>
  <si>
    <t>DASEKE INC</t>
  </si>
  <si>
    <t>DUBLELN INM SLTN</t>
  </si>
  <si>
    <t>BNY MELON STR BD</t>
  </si>
  <si>
    <t>DSP GRP INC</t>
  </si>
  <si>
    <t>DIAMOND S SHPNG</t>
  </si>
  <si>
    <t>DSTLT STBLT &amp; VL</t>
  </si>
  <si>
    <t>BLKRK DEBT STRGY</t>
  </si>
  <si>
    <t>DESWELL INDS</t>
  </si>
  <si>
    <t>DIANA SHIPPING</t>
  </si>
  <si>
    <t>WT US TOT DIV FD</t>
  </si>
  <si>
    <t>DTF TAX FRE INCM</t>
  </si>
  <si>
    <t>WT DEFA EQ INCM</t>
  </si>
  <si>
    <t>WT US DIV EX FD</t>
  </si>
  <si>
    <t>DATASEA INC</t>
  </si>
  <si>
    <t>DUFF &amp; PHELPS</t>
  </si>
  <si>
    <t>PRSH US OIL&amp;GAS</t>
  </si>
  <si>
    <t>FANGDD NETWRK GR</t>
  </si>
  <si>
    <t>DUOS TCHNLGS ORD</t>
  </si>
  <si>
    <t>DAVIS SLCT US EQ</t>
  </si>
  <si>
    <t>DRXN INDSTRLS 3X</t>
  </si>
  <si>
    <t>Direxion デイリー 金鉱株 ベア2倍 ETF</t>
  </si>
  <si>
    <t>DOVER MOTORSPRT</t>
  </si>
  <si>
    <t>FT DRSY WRT VAL</t>
  </si>
  <si>
    <t>FT DSY WRT LW VT</t>
  </si>
  <si>
    <t>DEEP VALUE ECL</t>
  </si>
  <si>
    <t>ISH APAC DIVIDND</t>
  </si>
  <si>
    <t>ISH EM MKT DIVND</t>
  </si>
  <si>
    <t>INVS II DWA SLCP</t>
  </si>
  <si>
    <t>ARROW INVEST ETF</t>
  </si>
  <si>
    <t>ADV DR FS AC ETF</t>
  </si>
  <si>
    <t>ARW DWA CNTRY RN</t>
  </si>
  <si>
    <t>ADV DR AL WG ETF</t>
  </si>
  <si>
    <t>SPDR DORSEY WRHT</t>
  </si>
  <si>
    <t>DAVIS SLC WRLDWD</t>
  </si>
  <si>
    <t>WT DEFA</t>
  </si>
  <si>
    <t>ADVSRSHS DW MCAP</t>
  </si>
  <si>
    <t>WT INTRNL MF FD</t>
  </si>
  <si>
    <t>FIRST TRST DORSY</t>
  </si>
  <si>
    <t>ADVSH DSY WG SHT</t>
  </si>
  <si>
    <t>DAWSON GEOPHYS</t>
  </si>
  <si>
    <t>ADV DR US CR ETF</t>
  </si>
  <si>
    <t>SPDR S&amp;P INTL DV</t>
  </si>
  <si>
    <t>DYNEX CAPITL INC</t>
  </si>
  <si>
    <t>PRSH ULTSH DJ30</t>
  </si>
  <si>
    <t>WT GER HDG EQTY</t>
  </si>
  <si>
    <t>DESTINATN XL GRP</t>
  </si>
  <si>
    <t>DXP ENTERPRISES</t>
  </si>
  <si>
    <t>DIXIE GROUP</t>
  </si>
  <si>
    <t>DYADIC INTER INC</t>
  </si>
  <si>
    <t>BLCKRK US EQ ETF</t>
  </si>
  <si>
    <t>DYNATRONICS CORP</t>
  </si>
  <si>
    <t>DXN DEV BULL 3X</t>
  </si>
  <si>
    <t>ENI SPA</t>
  </si>
  <si>
    <t>ISHRS ESG AG BD</t>
  </si>
  <si>
    <t>ELINGTN RESL MTG</t>
  </si>
  <si>
    <t>AURS MDCL HLD LT</t>
  </si>
  <si>
    <t>XTRCKRS ESG LDRS</t>
  </si>
  <si>
    <t>AMPLFY ESI TCTCL</t>
  </si>
  <si>
    <t>EASTSD DSTLN ORD</t>
  </si>
  <si>
    <t>GLBL X E-COM ETF</t>
  </si>
  <si>
    <t>EAGLE BANCORP MO</t>
  </si>
  <si>
    <t>CNTRS ELCTRS BRS</t>
  </si>
  <si>
    <t>CNTRS ELCTR BS A</t>
  </si>
  <si>
    <t>ENTERPRISE BNCP</t>
  </si>
  <si>
    <t>ECOPETROL S.A</t>
  </si>
  <si>
    <t>EAGLE PT CR INC</t>
  </si>
  <si>
    <t>FST TRT EIP CRBN</t>
  </si>
  <si>
    <t>ISH MSCI CHINA</t>
  </si>
  <si>
    <t>CL EMG MKT CNSMR</t>
  </si>
  <si>
    <t>ELECTROCORE INC</t>
  </si>
  <si>
    <t>PACER EMRGNG MRK</t>
  </si>
  <si>
    <t>LFT TRMK ESG ETF</t>
  </si>
  <si>
    <t>EDAP TMS SA</t>
  </si>
  <si>
    <t>MS EMRG MRKT DOM</t>
  </si>
  <si>
    <t>STONE HARBR EMIF</t>
  </si>
  <si>
    <t>STONE HRBR EMG</t>
  </si>
  <si>
    <t>SS SPDR EM MK DI</t>
  </si>
  <si>
    <t>EMPRESA DSTRIBDR</t>
  </si>
  <si>
    <t>EDISON NATION</t>
  </si>
  <si>
    <t>ALPS EM SC DV DG</t>
  </si>
  <si>
    <t>FT DOW30 EQL WGT</t>
  </si>
  <si>
    <t>EURODRY LTD</t>
  </si>
  <si>
    <t>EDESA BIOTCH INC</t>
  </si>
  <si>
    <t>EDUCATION DVEL</t>
  </si>
  <si>
    <t>EUROPEAN EQTY FD</t>
  </si>
  <si>
    <t>INVS S&amp;P EMG MKT</t>
  </si>
  <si>
    <t>ISH MSCI EM ASIA</t>
  </si>
  <si>
    <t>AAM SP EMRG MRKT</t>
  </si>
  <si>
    <t>INVS S&amp;P MOMNTUM</t>
  </si>
  <si>
    <t>SPDR MSCI EM FF</t>
  </si>
  <si>
    <t>WSDMT US SC ETF</t>
  </si>
  <si>
    <t>PRSH ULT MSCI EM</t>
  </si>
  <si>
    <t>PRSH ULTRA EMRG</t>
  </si>
  <si>
    <t>GB X MSCI SPRDVN</t>
  </si>
  <si>
    <t>SPDR MSCI EAFE</t>
  </si>
  <si>
    <t>ELLINGTON FINAN</t>
  </si>
  <si>
    <t>EATON VANCE FLAT</t>
  </si>
  <si>
    <t>EATON VN FTN2022</t>
  </si>
  <si>
    <t>PRSH MSCI EAFE</t>
  </si>
  <si>
    <t>ENERGY FOCUS INC</t>
  </si>
  <si>
    <t>EATON VANCE FD</t>
  </si>
  <si>
    <t>EAT VAN FLT INCM</t>
  </si>
  <si>
    <t>PRSH ULSH MSCI</t>
  </si>
  <si>
    <t>PRSH SHT MSCI</t>
  </si>
  <si>
    <t>BLKRK EHN GOV FD</t>
  </si>
  <si>
    <t>EGL GR&amp;IN OPP FD</t>
  </si>
  <si>
    <t>EAGLE BULK SHPPG</t>
  </si>
  <si>
    <t>EASTGRP PROP</t>
  </si>
  <si>
    <t>VNCK VCTR EGYPT</t>
  </si>
  <si>
    <t>VAALCO ENERGY</t>
  </si>
  <si>
    <t>WA GL HGH INC FD</t>
  </si>
  <si>
    <t>ETN VNC HGH INCM</t>
  </si>
  <si>
    <t>EAGLE PNT INCME</t>
  </si>
  <si>
    <t>VNECK VC ENG ETF</t>
  </si>
  <si>
    <t>ISHS MSCI IRELND</t>
  </si>
  <si>
    <t>ISHS MSCI ISRAEL</t>
  </si>
  <si>
    <t>INVT MSCI PW ETF</t>
  </si>
  <si>
    <t>EJH</t>
  </si>
  <si>
    <t>INV MSCI EM POWR</t>
  </si>
  <si>
    <t>IDNMCS NXTGN ETF</t>
  </si>
  <si>
    <t>EKSO BIONICS HLD</t>
  </si>
  <si>
    <t>ENDOLOGIX INC</t>
  </si>
  <si>
    <t>ELOXX PHARMCUTCL</t>
  </si>
  <si>
    <t>COPEL</t>
  </si>
  <si>
    <t>EQTY LFSTYLE PRP</t>
  </si>
  <si>
    <t>ELECTRO-SENS</t>
  </si>
  <si>
    <t>ELTEK LTD</t>
  </si>
  <si>
    <t>ELEVATE CREDIT</t>
  </si>
  <si>
    <t>VNCK VCTR AGRGT</t>
  </si>
  <si>
    <t>ISHARS IN EMR BD</t>
  </si>
  <si>
    <t>WT EM CORP BOND</t>
  </si>
  <si>
    <t>EMCLAIRE FIN CRP</t>
  </si>
  <si>
    <t>WT EM CONS GRWT</t>
  </si>
  <si>
    <t>WA EM MKT DBT FD</t>
  </si>
  <si>
    <t>TEMPLETON MKT FD</t>
  </si>
  <si>
    <t>GB X MSCI NXT EM</t>
  </si>
  <si>
    <t>ISH EM MKT INFRA</t>
  </si>
  <si>
    <t>EMCORE CORP</t>
  </si>
  <si>
    <t>EASTERN CO</t>
  </si>
  <si>
    <t>FT NA ENRG INFRA</t>
  </si>
  <si>
    <t>WT EMG MKT MF FD</t>
  </si>
  <si>
    <t>EMMIS COMMS A</t>
  </si>
  <si>
    <t>PMCO ENH SHT ETF</t>
  </si>
  <si>
    <t>CLRBDG ENG MDSTM</t>
  </si>
  <si>
    <t>EMQQ EMRG ETF</t>
  </si>
  <si>
    <t>DBXXTRACK EM ETF</t>
  </si>
  <si>
    <t>PROSH DECLN RETL</t>
  </si>
  <si>
    <t>ISHS MSCI EMG MK</t>
  </si>
  <si>
    <t>ALERIAN ENER ETF</t>
  </si>
  <si>
    <t>ENGLOBAL CORP</t>
  </si>
  <si>
    <t>ENEL AMERICAS</t>
  </si>
  <si>
    <t>ENEL CHILE SA</t>
  </si>
  <si>
    <t>ENLIVEX THERPTCS</t>
  </si>
  <si>
    <t>ENOCHAN BIOSCINC</t>
  </si>
  <si>
    <t>GLOBAL EAGLE ENT</t>
  </si>
  <si>
    <t>ERSHRS ENTPRNR30</t>
  </si>
  <si>
    <t>ENTERA BIO LTD</t>
  </si>
  <si>
    <t>ENZO BIOCHEM</t>
  </si>
  <si>
    <t>ISHS TRT MSCI NZ</t>
  </si>
  <si>
    <t>WELLS FARG GLBL</t>
  </si>
  <si>
    <t>ETN VN ENH EQ IN</t>
  </si>
  <si>
    <t>ETN VAN EN EQ II</t>
  </si>
  <si>
    <t>EATON VANCE NATL</t>
  </si>
  <si>
    <t>ESSA PHARMA ORD</t>
  </si>
  <si>
    <t>EPR PROPERTIES</t>
  </si>
  <si>
    <t>ESNTL PRPTS RLTY</t>
  </si>
  <si>
    <t>WSDMT US LP ETF</t>
  </si>
  <si>
    <t>EPSILON ENRG LTD</t>
  </si>
  <si>
    <t>ISHS MSCI PERU</t>
  </si>
  <si>
    <t>PRSH ULTSHT FTSE</t>
  </si>
  <si>
    <t>EQUILLIUM INC</t>
  </si>
  <si>
    <t>INV RL 1000EQ WG</t>
  </si>
  <si>
    <t>EQUITY BANCSHARE</t>
  </si>
  <si>
    <t>EQUITY COMMONWEA</t>
  </si>
  <si>
    <t>EQUINIX INC</t>
  </si>
  <si>
    <t>ALPS EQL SEC WGT</t>
  </si>
  <si>
    <t>EQ RESIDENT</t>
  </si>
  <si>
    <t>PRSHRS RSNG RTS</t>
  </si>
  <si>
    <t>EQUUS TTL RETURN</t>
  </si>
  <si>
    <t>INV S&amp;P100 EQ WG</t>
  </si>
  <si>
    <t>EQ COM RISK MNGR</t>
  </si>
  <si>
    <t>ERSHRS NON-US SC</t>
  </si>
  <si>
    <t>Direxion デイリー エネルギー株 ブル 2倍 ETF</t>
  </si>
  <si>
    <t>Direxion デイリー エネルギー株 ベア2倍 ETF</t>
  </si>
  <si>
    <t>ERYTECH PHRM ADR</t>
  </si>
  <si>
    <t>ELMIRA SB ELM NY</t>
  </si>
  <si>
    <t>ESCALADE INC</t>
  </si>
  <si>
    <t>EUROSEAS</t>
  </si>
  <si>
    <t>ISH ESG MSC EAFE</t>
  </si>
  <si>
    <t>ISHS ESG MSCI EM</t>
  </si>
  <si>
    <t>COLUMBIA ETF TRS</t>
  </si>
  <si>
    <t>ENSTAR GRP LTD</t>
  </si>
  <si>
    <t>COLUMBIA ETF</t>
  </si>
  <si>
    <t>ISHR ESG MSC USA</t>
  </si>
  <si>
    <t>ELEMNT SOLTN INC</t>
  </si>
  <si>
    <t>ELBIT SYSTEMS</t>
  </si>
  <si>
    <t>DRXN MS LEDR ETF</t>
  </si>
  <si>
    <t>VNCK VCTS VD GMN</t>
  </si>
  <si>
    <t>ESQUIR FNCL HLDG</t>
  </si>
  <si>
    <t>EMPIRE STATE RTY</t>
  </si>
  <si>
    <t>ESSEX PROP TR</t>
  </si>
  <si>
    <t>ESSA BANCORP</t>
  </si>
  <si>
    <t>EST STONE AQ ORD</t>
  </si>
  <si>
    <t>ESTBLSHMNT LABS</t>
  </si>
  <si>
    <t>EARTHSTON ENERGY</t>
  </si>
  <si>
    <t>COMMUNITY BANKER</t>
  </si>
  <si>
    <t>EATON VANCE INC</t>
  </si>
  <si>
    <t>EAT VAN TX AD GL</t>
  </si>
  <si>
    <t>ETF MNG TST ETHO</t>
  </si>
  <si>
    <t>89BIO INC</t>
  </si>
  <si>
    <t>ETN VAN TX AD DV</t>
  </si>
  <si>
    <t>ETON PHARMACTCLS</t>
  </si>
  <si>
    <t>ETRNS MDSTRM CRP</t>
  </si>
  <si>
    <t>ENTAS THERPT HLD</t>
  </si>
  <si>
    <t>EVT BW OPPOR FD</t>
  </si>
  <si>
    <t>EATON VAN OPP FD</t>
  </si>
  <si>
    <t>EATON VANCE MUNI</t>
  </si>
  <si>
    <t>EATON VANCE TAX</t>
  </si>
  <si>
    <t>ISH MSCI EUR FIN</t>
  </si>
  <si>
    <t>PRSH SHORT EURO</t>
  </si>
  <si>
    <t>PRSH SH EMRG MKT</t>
  </si>
  <si>
    <t>ISH EDGE MSCI EU</t>
  </si>
  <si>
    <t>PRSH ULSH EURO</t>
  </si>
  <si>
    <t>DXN EUR BULL3X</t>
  </si>
  <si>
    <t>ISH MSCI USA</t>
  </si>
  <si>
    <t>WT EUR HDG EQ</t>
  </si>
  <si>
    <t>ENTRAVISION COM</t>
  </si>
  <si>
    <t>EATON VANCE SR</t>
  </si>
  <si>
    <t>EV SH DUR DV INC</t>
  </si>
  <si>
    <t>EATON VANCE GBL</t>
  </si>
  <si>
    <t>EVOGENE LTD</t>
  </si>
  <si>
    <t>EVER-GLORY INTL</t>
  </si>
  <si>
    <t>EATON VANCE MUBD</t>
  </si>
  <si>
    <t>EVELO BIOSCIENCS</t>
  </si>
  <si>
    <t>EATON VANCE TR</t>
  </si>
  <si>
    <t>EVOKE PHARMA</t>
  </si>
  <si>
    <t>EVOLVING SYS</t>
  </si>
  <si>
    <t>ENVSIN SOLAR INT</t>
  </si>
  <si>
    <t>EATON VANCE NS</t>
  </si>
  <si>
    <t>EV TAX ADV DIV</t>
  </si>
  <si>
    <t>VNCK VCTR ENV SV</t>
  </si>
  <si>
    <t>ISH MSCI AUS</t>
  </si>
  <si>
    <t>ISH MSCI CANADA</t>
  </si>
  <si>
    <t>INVSC S&amp;P 500WGT</t>
  </si>
  <si>
    <t>ISHS MSCI SWEDEN</t>
  </si>
  <si>
    <t>ISH MSCI HONG KG</t>
  </si>
  <si>
    <t>ISHS MSCI ITALY</t>
  </si>
  <si>
    <t>ISHR MSCI JA EQT</t>
  </si>
  <si>
    <t>ISHR MSCI JA VLU</t>
  </si>
  <si>
    <t>ISHS MSCI BLGIUM</t>
  </si>
  <si>
    <t>ISH MSCI SWZRLND</t>
  </si>
  <si>
    <t>INVS S&amp;P MC400WG</t>
  </si>
  <si>
    <t>ISH MSCI NTHRLND</t>
  </si>
  <si>
    <t>ISHS MSCI ASTRIA</t>
  </si>
  <si>
    <t>ISHS MSCI SPAIN</t>
  </si>
  <si>
    <t>ISH MSCI FRANCE</t>
  </si>
  <si>
    <t>INV S&amp;P500 RL ET</t>
  </si>
  <si>
    <t>INVSC S&amp;P SC 600</t>
  </si>
  <si>
    <t>ISH MSCI UK</t>
  </si>
  <si>
    <t>PRSH MSCI JAPAN</t>
  </si>
  <si>
    <t>SPDR S&amp;P EMG SC</t>
  </si>
  <si>
    <t>ISHARES MSCI BZL</t>
  </si>
  <si>
    <t>ETN VC TXMD BYWT</t>
  </si>
  <si>
    <t>EXFO</t>
  </si>
  <si>
    <t>EATN VANC TX-MGD</t>
  </si>
  <si>
    <t>ENDEAVOUR SILVR</t>
  </si>
  <si>
    <t>EXPERIENCE INV A</t>
  </si>
  <si>
    <t>EXTRA SPACE STRG</t>
  </si>
  <si>
    <t>EXTERRAN CORP</t>
  </si>
  <si>
    <t>EYEGATE PHARMA</t>
  </si>
  <si>
    <t>EYENOVIA INC</t>
  </si>
  <si>
    <t>SECOND SIGHT MED</t>
  </si>
  <si>
    <t>EYEPOINT PHRMCUT</t>
  </si>
  <si>
    <t>PRSH ULT MSCI JP</t>
  </si>
  <si>
    <t>WSDMT US MC ETF</t>
  </si>
  <si>
    <t>FIRST TRST ABSLT</t>
  </si>
  <si>
    <t>FT MLTCP VAL ETF</t>
  </si>
  <si>
    <t>FT MLTI GRTH ETF</t>
  </si>
  <si>
    <t>ISHARES FLN ANGL</t>
  </si>
  <si>
    <t>FT ABDN GL IN FD</t>
  </si>
  <si>
    <t>FARMMI INC ORD</t>
  </si>
  <si>
    <t>FT GBL WIND ENRG</t>
  </si>
  <si>
    <t>FAT BRANDS INC</t>
  </si>
  <si>
    <t>FT AUS ALPHADEX</t>
  </si>
  <si>
    <t>FORTRESS BIOTECH</t>
  </si>
  <si>
    <t>FIRST BUSI FINCL</t>
  </si>
  <si>
    <t>FID TOTAL BND</t>
  </si>
  <si>
    <t>FAUQUIER BNKSHS</t>
  </si>
  <si>
    <t>FT NYSE ARCA BIO</t>
  </si>
  <si>
    <t>FT BRAZIL ALPHA</t>
  </si>
  <si>
    <t>FT CHINA ALPHA</t>
  </si>
  <si>
    <t>FT CAL MUN ETF</t>
  </si>
  <si>
    <t>FT CAN ALPHADEX</t>
  </si>
  <si>
    <t>FIRST CAPITAL</t>
  </si>
  <si>
    <t>FST COMMUN BKSR</t>
  </si>
  <si>
    <t>FIRST CHCE BKCRP</t>
  </si>
  <si>
    <t>FST COMMUNITY</t>
  </si>
  <si>
    <t>1ST CONSTITUTIN</t>
  </si>
  <si>
    <t>FRST TRT CEF INC</t>
  </si>
  <si>
    <t>FT NATURAL GAS</t>
  </si>
  <si>
    <t>FIRST CITIZEN A</t>
  </si>
  <si>
    <t>FIDELTY MSCI ETF</t>
  </si>
  <si>
    <t>FID CORPB</t>
  </si>
  <si>
    <t>FOUR CRNRS PRPTY</t>
  </si>
  <si>
    <t>FT/FOUR SR FL RT</t>
  </si>
  <si>
    <t>FT SSI STRG CNVT</t>
  </si>
  <si>
    <t>FDLTY D&amp;D BNCRP</t>
  </si>
  <si>
    <t>FT STOXX EUR SEL</t>
  </si>
  <si>
    <t>FIRST TRST DYNMC</t>
  </si>
  <si>
    <t>FDLTY HG YD FCTR</t>
  </si>
  <si>
    <t>FID MSCI CNR</t>
  </si>
  <si>
    <t>FIRST TR SRG ETF</t>
  </si>
  <si>
    <t>FT MST DIV LDER</t>
  </si>
  <si>
    <t>FIDELITY LOW VLT</t>
  </si>
  <si>
    <t>FT DJ SEL MICRO</t>
  </si>
  <si>
    <t>FDLTY MMNTM FCTR</t>
  </si>
  <si>
    <t>FT DJ INTERNET</t>
  </si>
  <si>
    <t>FRST TRT DJS INT</t>
  </si>
  <si>
    <t>FDLTY DIV RSNG</t>
  </si>
  <si>
    <t>FT DEVELOPED MKT</t>
  </si>
  <si>
    <t>FT DM SC ALPHDEX</t>
  </si>
  <si>
    <t>FIDUS INVST CORP</t>
  </si>
  <si>
    <t>FDLTY HG DVD ETF</t>
  </si>
  <si>
    <t>FEAC</t>
  </si>
  <si>
    <t>FOUR SEASN EDUCT</t>
  </si>
  <si>
    <t>FST TRS MLP&amp;ENRG</t>
  </si>
  <si>
    <t>FT EMERGING MKT</t>
  </si>
  <si>
    <t>FIRST TR EMG ETF</t>
  </si>
  <si>
    <t>FT EM SC ALPHDEX</t>
  </si>
  <si>
    <t>FENNEC PHRMCTCLS</t>
  </si>
  <si>
    <t>PHOENIX NW MEDIA</t>
  </si>
  <si>
    <t>FID MSCI ENG</t>
  </si>
  <si>
    <t>FT ABRD EMRG OPP</t>
  </si>
  <si>
    <t>FT EUROPE ALPHA</t>
  </si>
  <si>
    <t>FORUM ENRGY TECH</t>
  </si>
  <si>
    <t>FIRST TRUST ETF</t>
  </si>
  <si>
    <t>FT LARGE CAP ETF</t>
  </si>
  <si>
    <t>FT ENCH EQ INCM</t>
  </si>
  <si>
    <t>FFBW INC</t>
  </si>
  <si>
    <t>FLTY&amp;CRMNE SCRTS</t>
  </si>
  <si>
    <t>FBL FINCL GP</t>
  </si>
  <si>
    <t>FUWEI FILMS HLDG</t>
  </si>
  <si>
    <t>UVA UNCNSTR MDIU</t>
  </si>
  <si>
    <t>FIRST FNL NW INC</t>
  </si>
  <si>
    <t>FT FTSE DM RE IN</t>
  </si>
  <si>
    <t>INVTR IBDA50 ETF</t>
  </si>
  <si>
    <t>FT SPECL FIN OPP</t>
  </si>
  <si>
    <t>FT GRNTY BANC IN</t>
  </si>
  <si>
    <t>FT DJ GB SL DIV</t>
  </si>
  <si>
    <t>FT GER ALPHADEX</t>
  </si>
  <si>
    <t>FT HK ALPHADEX</t>
  </si>
  <si>
    <t>FID MSCI HLCR</t>
  </si>
  <si>
    <t>INTERNATIONAL NV</t>
  </si>
  <si>
    <t>FT S&amp;P INT ATCFT</t>
  </si>
  <si>
    <t>FID INT HIGH DIV</t>
  </si>
  <si>
    <t>FID MSCI INDS</t>
  </si>
  <si>
    <t>FST ENGY INFR FD</t>
  </si>
  <si>
    <t>ISH MSCI GBL ENR</t>
  </si>
  <si>
    <t>ANGL OAK FNANCIL</t>
  </si>
  <si>
    <t>FINVLTN GRUP ADR</t>
  </si>
  <si>
    <t>FINL INSTITUTNS</t>
  </si>
  <si>
    <t>SPDR SSG FXD ETF</t>
  </si>
  <si>
    <t>S&amp;P KNSH FNL FUT</t>
  </si>
  <si>
    <t>FT SN FR2022 TGT</t>
  </si>
  <si>
    <t>FID INT VAL FCTR</t>
  </si>
  <si>
    <t>DFNC NXT GEN ETF</t>
  </si>
  <si>
    <t>FT WATER</t>
  </si>
  <si>
    <t>FRST OPRTNSTC FI</t>
  </si>
  <si>
    <t>PACFC FCS HL ETF</t>
  </si>
  <si>
    <t>FT JAPAN ALPHA</t>
  </si>
  <si>
    <t>FT SOUTH KOREA</t>
  </si>
  <si>
    <t>FT UK ALPHADEX</t>
  </si>
  <si>
    <t>FRANKLN FTSE AUS</t>
  </si>
  <si>
    <t>FRKLN FTSE ASIA</t>
  </si>
  <si>
    <t>FRNKLN FTSE BRZL</t>
  </si>
  <si>
    <t>FLT &amp; CRM TOL RT</t>
  </si>
  <si>
    <t>FRNKLN FTSE CAND</t>
  </si>
  <si>
    <t>FRANKLN LBRTY US</t>
  </si>
  <si>
    <t>FRNKLN FTSE CHIN</t>
  </si>
  <si>
    <t>FRANKLIN LIBERTY</t>
  </si>
  <si>
    <t>FRANKLN FTSE EUR</t>
  </si>
  <si>
    <t>FRNKLN FTSE HEDG</t>
  </si>
  <si>
    <t>FRNKLN FTSE FRNC</t>
  </si>
  <si>
    <t>FRANKLIN FTSE UK</t>
  </si>
  <si>
    <t>FRNKL FTSE GRMNY</t>
  </si>
  <si>
    <t>FRANKLIN FTSE HK</t>
  </si>
  <si>
    <t>FIRST L I CORP</t>
  </si>
  <si>
    <t>FRKLN FTSE INDIA</t>
  </si>
  <si>
    <t>FRNKLN FTSE ITLY</t>
  </si>
  <si>
    <t>FRNKLN FTSE JAPN</t>
  </si>
  <si>
    <t>FRANKLIN FTSE SK</t>
  </si>
  <si>
    <t>FULL HOUSE RESOR</t>
  </si>
  <si>
    <t>FNKLN LTN AMRICA</t>
  </si>
  <si>
    <t>FT GBL ENG CNST</t>
  </si>
  <si>
    <t>FRKLN LBTY MN BD</t>
  </si>
  <si>
    <t>FL INTRMDT MN OP</t>
  </si>
  <si>
    <t>FRNKLN FTSE MEXC</t>
  </si>
  <si>
    <t>FT LATIN AMERICA</t>
  </si>
  <si>
    <t>FLEX LNG LTD</t>
  </si>
  <si>
    <t>FLUENT INC</t>
  </si>
  <si>
    <t>FRNKLN TPLTN ETF</t>
  </si>
  <si>
    <t>FRANKLIN TEMPLTN</t>
  </si>
  <si>
    <t>FRANKLIN TMPLTN</t>
  </si>
  <si>
    <t>FRNKLN TMPLT TST</t>
  </si>
  <si>
    <t>SPDR BG INV GRD</t>
  </si>
  <si>
    <t>PACIFC GB SNR LN</t>
  </si>
  <si>
    <t>FRKN FTSE RUSSIA</t>
  </si>
  <si>
    <t>FNKN SAUDI ARBIA</t>
  </si>
  <si>
    <t>FRNK LBR SYT ETF</t>
  </si>
  <si>
    <t>FRKN FTSE SWZRLD</t>
  </si>
  <si>
    <t>FID LT BND</t>
  </si>
  <si>
    <t>VNCK VCTR INV GR</t>
  </si>
  <si>
    <t>FRNKL FTSE TAIWN</t>
  </si>
  <si>
    <t>FLEXSTEEL INDS</t>
  </si>
  <si>
    <t>FLY LEASING LTD</t>
  </si>
  <si>
    <t>DIRXN FLIGHT ETF</t>
  </si>
  <si>
    <t>FNKLN STH AFRICA</t>
  </si>
  <si>
    <t>FRMRS MRCHNT BNC</t>
  </si>
  <si>
    <t>FID MSCI MAT</t>
  </si>
  <si>
    <t>FRST TR MNPL ETF</t>
  </si>
  <si>
    <t>FIRST MID BNCSHR</t>
  </si>
  <si>
    <t>FRM MRGR II CP A</t>
  </si>
  <si>
    <t>FT MNAGD FUT ETF</t>
  </si>
  <si>
    <t>FRST MN HGH INCM</t>
  </si>
  <si>
    <t>FT MEGA CAP ETF</t>
  </si>
  <si>
    <t>FED PRMR MUN INC</t>
  </si>
  <si>
    <t>FARMERS NT BANC</t>
  </si>
  <si>
    <t>FID/CLY ENG INFR</t>
  </si>
  <si>
    <t>FIRST TR MRTG FD</t>
  </si>
  <si>
    <t>FNCB BANCORP INC</t>
  </si>
  <si>
    <t>FID MSCI FNC</t>
  </si>
  <si>
    <t>SCHW FND US SML</t>
  </si>
  <si>
    <t>SCHW FND US BRD</t>
  </si>
  <si>
    <t>SCHW FND INT SML</t>
  </si>
  <si>
    <t>SCHW FND EM LRGE</t>
  </si>
  <si>
    <t>SCHW FND INT LRG</t>
  </si>
  <si>
    <t>SCHW FND US LRGE</t>
  </si>
  <si>
    <t>FID NATL FINAN</t>
  </si>
  <si>
    <t>FEDNAT HLDNG CO</t>
  </si>
  <si>
    <t>FT CHINDIA</t>
  </si>
  <si>
    <t>FINJAN HOLDINGS</t>
  </si>
  <si>
    <t>FT MD CP VAL ETF</t>
  </si>
  <si>
    <t>FIRST BANCORP</t>
  </si>
  <si>
    <t>FST NRTHWT BNCP</t>
  </si>
  <si>
    <t>FT MD CP CRE ETF</t>
  </si>
  <si>
    <t>FT MC GRTH ETF</t>
  </si>
  <si>
    <t>COHEN &amp; STEERS</t>
  </si>
  <si>
    <t>FONAR CRP</t>
  </si>
  <si>
    <t>FORWARD INDS</t>
  </si>
  <si>
    <t>FULING GLOBAL IN</t>
  </si>
  <si>
    <t>FORRESTER RES</t>
  </si>
  <si>
    <t>FORMULA SYS</t>
  </si>
  <si>
    <t>ISHR FOCS VL ETF</t>
  </si>
  <si>
    <t>FT ASIA PCFC JPN</t>
  </si>
  <si>
    <t>FAR POINT ACQ</t>
  </si>
  <si>
    <t>FLEXSHOPPER INC</t>
  </si>
  <si>
    <t>FT PREF SEC&amp;INCM</t>
  </si>
  <si>
    <t>FT TRT INT PR SC</t>
  </si>
  <si>
    <t>FRT TRST INRT DR</t>
  </si>
  <si>
    <t>FIVE POINT HLDNG</t>
  </si>
  <si>
    <t>FARMLAND PARTNER</t>
  </si>
  <si>
    <t>FIRST TR MLP FD</t>
  </si>
  <si>
    <t>FT US EQT OPPRTN</t>
  </si>
  <si>
    <t>FT IPOX ERPE ETF</t>
  </si>
  <si>
    <t>FRST TRT INT OPP</t>
  </si>
  <si>
    <t>FIDLTY QLTY FCTR</t>
  </si>
  <si>
    <t>FQJR</t>
  </si>
  <si>
    <t>FIRST INDUSTRIAL</t>
  </si>
  <si>
    <t>BLKRK FL RTE INC</t>
  </si>
  <si>
    <t>FRNKLN FINA SRVC</t>
  </si>
  <si>
    <t>VNCK VCTR O&amp;G</t>
  </si>
  <si>
    <t>FIRST BANK</t>
  </si>
  <si>
    <t>REP FIRST BANCRP</t>
  </si>
  <si>
    <t>FID MSCI RL EST</t>
  </si>
  <si>
    <t>FRANCHISE GROUP</t>
  </si>
  <si>
    <t>FT S&amp;P REIT INDX</t>
  </si>
  <si>
    <t>FRNT</t>
  </si>
  <si>
    <t>FRP HOLDINGS ORD</t>
  </si>
  <si>
    <t>FRESGT ATNMS ADS</t>
  </si>
  <si>
    <t>FED RLTY INV TR</t>
  </si>
  <si>
    <t>FSB BANCORP INC</t>
  </si>
  <si>
    <t>FS BANCORP</t>
  </si>
  <si>
    <t>FST TR HI INC FD</t>
  </si>
  <si>
    <t>FIRST SEACOAST</t>
  </si>
  <si>
    <t>FIRST SAVNG FNL</t>
  </si>
  <si>
    <t>FS KKR CAPITAL</t>
  </si>
  <si>
    <t>FT SHT DRTN MCPL</t>
  </si>
  <si>
    <t>FDLTY SML-MD FCT</t>
  </si>
  <si>
    <t>FNSRV ACQSTN ORD</t>
  </si>
  <si>
    <t>L.B. FOSTER</t>
  </si>
  <si>
    <t>FRSTSRV CORP SUB</t>
  </si>
  <si>
    <t>FT SWZ ALPHADEX</t>
  </si>
  <si>
    <t>FRANKLIN UNIV</t>
  </si>
  <si>
    <t>FT LRGE VAL ETF</t>
  </si>
  <si>
    <t>FINTECH ACQ CP A</t>
  </si>
  <si>
    <t>FT INDX GLB AGRC</t>
  </si>
  <si>
    <t>FORTRESS TRANSPO</t>
  </si>
  <si>
    <t>FT LRGE GRTH ETF</t>
  </si>
  <si>
    <t>FT CAPITAL STRNG</t>
  </si>
  <si>
    <t>FD MSCI INTC ETF</t>
  </si>
  <si>
    <t>FUEL TECH</t>
  </si>
  <si>
    <t>FTRE FNTCH ORD</t>
  </si>
  <si>
    <t>FT GBL TACTICAL</t>
  </si>
  <si>
    <t>FTHM</t>
  </si>
  <si>
    <t>FLOTEK INDS</t>
  </si>
  <si>
    <t>FT INDX GLB NTRL</t>
  </si>
  <si>
    <t>FRNKLN LBRTY ETF</t>
  </si>
  <si>
    <t>FTS INTERNATIONL</t>
  </si>
  <si>
    <t>FT SENIOR LOAN</t>
  </si>
  <si>
    <t>FIRST TRT NS RTL</t>
  </si>
  <si>
    <t>FIRST FOOD BVRG</t>
  </si>
  <si>
    <t>FIRST TRT PHRMCS</t>
  </si>
  <si>
    <t>FRST TR SMCNDCTR</t>
  </si>
  <si>
    <t>FIRST OIL &amp; GAS</t>
  </si>
  <si>
    <t>FRST TRT NAS BNK</t>
  </si>
  <si>
    <t>FRST TR TRNSPRTN</t>
  </si>
  <si>
    <t>FT ULTRA ST MCPL</t>
  </si>
  <si>
    <t>FIRST UNITED</t>
  </si>
  <si>
    <t>SPROTT FOCS TRST</t>
  </si>
  <si>
    <t>FIRST US BNCSHRS</t>
  </si>
  <si>
    <t>FUTU HLDG LT ADR</t>
  </si>
  <si>
    <t>FID MSCI ULT</t>
  </si>
  <si>
    <t>ARCIMOTO INC</t>
  </si>
  <si>
    <t>FT DORSEY WRIGHT</t>
  </si>
  <si>
    <t>FIDELTY VAL FCTR</t>
  </si>
  <si>
    <t>FRST TRST DORSEY</t>
  </si>
  <si>
    <t>FVCBANKCORP INC</t>
  </si>
  <si>
    <t>FT VALUE LINEDIV</t>
  </si>
  <si>
    <t>FT VALUE LINE100</t>
  </si>
  <si>
    <t>ADVSH FLBYND ETF</t>
  </si>
  <si>
    <t>LBRTY A FRML ONE</t>
  </si>
  <si>
    <t>LBRTY C FRML ONE</t>
  </si>
  <si>
    <t>FORWARD PHRM ADR</t>
  </si>
  <si>
    <t>INVS CRN AST DLR</t>
  </si>
  <si>
    <t>INVS CRN BTSH PD</t>
  </si>
  <si>
    <t>INVS CRN CAN DLR</t>
  </si>
  <si>
    <t>FT CNSMR DISCRT</t>
  </si>
  <si>
    <t>INVS CRN EURO TR</t>
  </si>
  <si>
    <t>INVS CRN SWS FNC</t>
  </si>
  <si>
    <t>FT CONS STP ALPH</t>
  </si>
  <si>
    <t>FT HLTHCRE ALPHA</t>
  </si>
  <si>
    <t>FT TECHN ALPHA</t>
  </si>
  <si>
    <t>FT ENERGY ALPHA</t>
  </si>
  <si>
    <t>FRST NATIONL CRP</t>
  </si>
  <si>
    <t>FT FINANCLS ALPH</t>
  </si>
  <si>
    <t>PRSH FTSE CHI25</t>
  </si>
  <si>
    <t>FT INDLS PRD DUR</t>
  </si>
  <si>
    <t>FT UTILITIES</t>
  </si>
  <si>
    <t>INVS CRN JPNS YN</t>
  </si>
  <si>
    <t>FT MATRLS ALPHA</t>
  </si>
  <si>
    <t>FT SC GROWTH ETF</t>
  </si>
  <si>
    <t>FT SC VALUE ETF</t>
  </si>
  <si>
    <t>FT SC CORE ETF</t>
  </si>
  <si>
    <t>GENPACT LIMITED</t>
  </si>
  <si>
    <t>GABELLI EQ TRUST</t>
  </si>
  <si>
    <t>GERMAN AM BANCP</t>
  </si>
  <si>
    <t>GAIA INC CLS A</t>
  </si>
  <si>
    <t>GLADSTONE INVTMT</t>
  </si>
  <si>
    <t>GALECTIN THERAP</t>
  </si>
  <si>
    <t>GENERAL AMER INV</t>
  </si>
  <si>
    <t>WEDBSH VD GM ETF</t>
  </si>
  <si>
    <t>GAN</t>
  </si>
  <si>
    <t>GARRISON CAPITAL</t>
  </si>
  <si>
    <t>STEALTHGAS</t>
  </si>
  <si>
    <t>GUNHM TXBL MNCPL</t>
  </si>
  <si>
    <t>GOLUB CAPTAL BDC</t>
  </si>
  <si>
    <t>GB BETA SMRT ETF</t>
  </si>
  <si>
    <t>ISH GOVT CR BD</t>
  </si>
  <si>
    <t>GS ACS TRSRY ETF</t>
  </si>
  <si>
    <t>GAMCO INVESTORS</t>
  </si>
  <si>
    <t>GLOBL INDMNT LTD</t>
  </si>
  <si>
    <t>GBSG</t>
  </si>
  <si>
    <t>GAIN CAPITAL</t>
  </si>
  <si>
    <t>GREENE COUNTY</t>
  </si>
  <si>
    <t>WSDMTR CMDTY FD</t>
  </si>
  <si>
    <t>GABELLI CV INCM</t>
  </si>
  <si>
    <t>GDL</t>
  </si>
  <si>
    <t>GADSN DY MLT ETF</t>
  </si>
  <si>
    <t>WSTN AST GBL OPP</t>
  </si>
  <si>
    <t>GABELLI DIV &amp; IN</t>
  </si>
  <si>
    <t>GRID DYNMC A ORD</t>
  </si>
  <si>
    <t>GREAT ELM CPT</t>
  </si>
  <si>
    <t>GREAT ELM CP CRP</t>
  </si>
  <si>
    <t>GREIF INC CL B</t>
  </si>
  <si>
    <t>GS ACT EMR ETF</t>
  </si>
  <si>
    <t>GENESIS HEALTHCR</t>
  </si>
  <si>
    <t>GENCOR INDUSTRS</t>
  </si>
  <si>
    <t>GENETIC TECH</t>
  </si>
  <si>
    <t>PRNCPL MLNLS ETF</t>
  </si>
  <si>
    <t>THE GEO GROUP</t>
  </si>
  <si>
    <t>GEOSPACE TECHN</t>
  </si>
  <si>
    <t>GOLDMAN SA ENY</t>
  </si>
  <si>
    <t>GEVO INC</t>
  </si>
  <si>
    <t>NEW GERMANY FUND</t>
  </si>
  <si>
    <t>GUARANTY FED BC</t>
  </si>
  <si>
    <t>GFL ENVRNMTL ORD</t>
  </si>
  <si>
    <t>GENERAL FIN</t>
  </si>
  <si>
    <t>WA VAR RT ST</t>
  </si>
  <si>
    <t>GP FIN GALICIA</t>
  </si>
  <si>
    <t>GUM CRDT ALN FD</t>
  </si>
  <si>
    <t>THE GABELLI TRST</t>
  </si>
  <si>
    <t>GABELLI GLB SMVL</t>
  </si>
  <si>
    <t>GRAHAM HOLDGS</t>
  </si>
  <si>
    <t>GORES HOLD A ORD</t>
  </si>
  <si>
    <t>GRAHAM CORPORATI</t>
  </si>
  <si>
    <t>GURDN HLTH SCINC</t>
  </si>
  <si>
    <t>PGIM GBL HGH YLD</t>
  </si>
  <si>
    <t>GS ACS HGH YD BD</t>
  </si>
  <si>
    <t>GULF ISLAND</t>
  </si>
  <si>
    <t>GS ACS INV GD BD</t>
  </si>
  <si>
    <t>SOFI GIG ECONOMY</t>
  </si>
  <si>
    <t>SPDR SP GLB INFR</t>
  </si>
  <si>
    <t>GILAT SATELLITE</t>
  </si>
  <si>
    <t>TEMPLETON GLOBAL</t>
  </si>
  <si>
    <t>GIP</t>
  </si>
  <si>
    <t>GIGCAPITAL2 INC</t>
  </si>
  <si>
    <t>GLOBE LIFE INC</t>
  </si>
  <si>
    <t>GLADSTONE CAP</t>
  </si>
  <si>
    <t>GLOBUS MARITIME</t>
  </si>
  <si>
    <t>WT YE GLBL ETF</t>
  </si>
  <si>
    <t>GLEN BURNIE</t>
  </si>
  <si>
    <t>GALILEO ACQUISIT</t>
  </si>
  <si>
    <t>TD HOLDINGS ORD</t>
  </si>
  <si>
    <t>GCI LIBRTY INC A</t>
  </si>
  <si>
    <t>FQ AGFiQ Gbl ETF</t>
  </si>
  <si>
    <t>PRSH UL SH GOLD</t>
  </si>
  <si>
    <t>GALAPAGOS NV</t>
  </si>
  <si>
    <t>GAMING AND LEISU</t>
  </si>
  <si>
    <t>ABRDN ST PRE ETF</t>
  </si>
  <si>
    <t>ESPRT ENTRTM ORD</t>
  </si>
  <si>
    <t>GAMIDA CELL LTD</t>
  </si>
  <si>
    <t>GORES MTROPLS A</t>
  </si>
  <si>
    <t>GLBL MEDICL REIT</t>
  </si>
  <si>
    <t>GM SAH MLP INM</t>
  </si>
  <si>
    <t>GENOCEA BIOSCNC</t>
  </si>
  <si>
    <t>GENFIT SA</t>
  </si>
  <si>
    <t>GENCO SHIPNG TRD</t>
  </si>
  <si>
    <t>GLOBAL NET LEASE</t>
  </si>
  <si>
    <t>ISHR GNMA BD ETF</t>
  </si>
  <si>
    <t>GENPREX INC</t>
  </si>
  <si>
    <t>SPDR GLB NAT RES</t>
  </si>
  <si>
    <t>GENASYS INC ORD</t>
  </si>
  <si>
    <t>GMC NTR RSC G&amp;IT</t>
  </si>
  <si>
    <t>GUARANTY BNCSHRS</t>
  </si>
  <si>
    <t>GENIUS BRND INTL</t>
  </si>
  <si>
    <t>US GLOBAL MM ETF</t>
  </si>
  <si>
    <t>GLBX GOLD EXPL</t>
  </si>
  <si>
    <t>GUGGENHM STR OPP</t>
  </si>
  <si>
    <t>GOLDEN OCEAN GRP</t>
  </si>
  <si>
    <t>GLADSTONE COMM</t>
  </si>
  <si>
    <t>GOXS</t>
  </si>
  <si>
    <t>GORDON PNTE AC A</t>
  </si>
  <si>
    <t>GUGGNHM ENH FD</t>
  </si>
  <si>
    <t>GRNT PT MTG TRST</t>
  </si>
  <si>
    <t>GULFPORT ENERGY</t>
  </si>
  <si>
    <t>GP STRATEGIES</t>
  </si>
  <si>
    <t>FLX GBL QLT</t>
  </si>
  <si>
    <t>GRAF INDSTRL CRP</t>
  </si>
  <si>
    <t>GRANA Y MONTERO</t>
  </si>
  <si>
    <t>THE GRMN RUP COM</t>
  </si>
  <si>
    <t>GLB X MSCI GRECE</t>
  </si>
  <si>
    <t>IQ GLOBL RES</t>
  </si>
  <si>
    <t>GRIFOLS SA ADR</t>
  </si>
  <si>
    <t>FT NASDAQ CE SGI</t>
  </si>
  <si>
    <t>GRFFN INDTR RLTY</t>
  </si>
  <si>
    <t>MUSCLE MAKER ORD</t>
  </si>
  <si>
    <t>GRNDRD SHPPNG HD</t>
  </si>
  <si>
    <t>VANECK VCTRS GRN</t>
  </si>
  <si>
    <t>GREENPRO CPT CRP</t>
  </si>
  <si>
    <t>GREENVSN ACQ ORD</t>
  </si>
  <si>
    <t>US GLOBAL INV A</t>
  </si>
  <si>
    <t>GALRA THRPTC ORD</t>
  </si>
  <si>
    <t>GROWGENERATN ORD</t>
  </si>
  <si>
    <t>GABELLI HLTHCARE</t>
  </si>
  <si>
    <t>GREAT SOUTHERN</t>
  </si>
  <si>
    <t>GLDMN SCHS DBC</t>
  </si>
  <si>
    <t>GLDMN SCHS ETF</t>
  </si>
  <si>
    <t>GUANGSHEN RLWY</t>
  </si>
  <si>
    <t>GS ACTVBETA INTL</t>
  </si>
  <si>
    <t>GSI TECHNOLOGY</t>
  </si>
  <si>
    <t>GOLDMN SCHS TRST</t>
  </si>
  <si>
    <t>GLOBAL SHIP LEAS</t>
  </si>
  <si>
    <t>GOLDMAN SC US LC</t>
  </si>
  <si>
    <t>FERROGLOBE PLC</t>
  </si>
  <si>
    <t>GLORY STR NM ORD</t>
  </si>
  <si>
    <t>GS ACTVBT SML CP</t>
  </si>
  <si>
    <t>GRIDSUM HOLDING</t>
  </si>
  <si>
    <t>INVS ULTR ST DTN</t>
  </si>
  <si>
    <t>GRNLAND TCH HOLD</t>
  </si>
  <si>
    <t>GTH</t>
  </si>
  <si>
    <t>GOOD TIMES</t>
  </si>
  <si>
    <t>GRAY TELEVSN A</t>
  </si>
  <si>
    <t>INVSC TTL RTN BD</t>
  </si>
  <si>
    <t>GTWY</t>
  </si>
  <si>
    <t>GETTY REALTY</t>
  </si>
  <si>
    <t>GTY TECHNLGY HLD</t>
  </si>
  <si>
    <t>SGE ESG INTR ETF</t>
  </si>
  <si>
    <t>FLXS MST GLB NTS</t>
  </si>
  <si>
    <t>GULF RESOURC ORD</t>
  </si>
  <si>
    <t>GLBX GURU INDEX</t>
  </si>
  <si>
    <t>DRX OG EP BL ETF</t>
  </si>
  <si>
    <t>GABELLI UTILITY</t>
  </si>
  <si>
    <t>GS HDGE INDSTRY</t>
  </si>
  <si>
    <t>GSE SYSTEMS INC</t>
  </si>
  <si>
    <t>GWG HOLDINGS INC</t>
  </si>
  <si>
    <t>GLOBAL WATER INC</t>
  </si>
  <si>
    <t>SPDR IDX INTL SC</t>
  </si>
  <si>
    <t>SPDR S&amp;P CHINA</t>
  </si>
  <si>
    <t>GLBX FTSE NORDIC</t>
  </si>
  <si>
    <t>GLBX FTSE COL 20</t>
  </si>
  <si>
    <t>GX ACQUSTN CRP A</t>
  </si>
  <si>
    <t>ARROW DOW JO ECL</t>
  </si>
  <si>
    <t>GYRODYNE LLC</t>
  </si>
  <si>
    <t>S&amp;P KNSH FNL SMR</t>
  </si>
  <si>
    <t>HALLMARK FIN</t>
  </si>
  <si>
    <t>VNCK VCTR NTRLS</t>
  </si>
  <si>
    <t>HAPPINESS BIOTCH</t>
  </si>
  <si>
    <t>HNN ARMSTRNG STN</t>
  </si>
  <si>
    <t>ISHR CRR AUS ETF</t>
  </si>
  <si>
    <t>XTRCK INT REALES</t>
  </si>
  <si>
    <t>ISHR MSCI US ETF</t>
  </si>
  <si>
    <t>HMLTN BCH BRNDS</t>
  </si>
  <si>
    <t>HOME BANCORP</t>
  </si>
  <si>
    <t>HARVARD BIOSCI</t>
  </si>
  <si>
    <t>HUDBAY MINERALS</t>
  </si>
  <si>
    <t>HOWARD BANCRP</t>
  </si>
  <si>
    <t>HUTTIG BUILDING</t>
  </si>
  <si>
    <t>HNNSY CPTL ACQ A</t>
  </si>
  <si>
    <t>HARVEST CAPITAL</t>
  </si>
  <si>
    <t>HL ACQSTNS CRP</t>
  </si>
  <si>
    <t>HERITAGE-CRYSTAL</t>
  </si>
  <si>
    <t>HLTHCR MRG A ORD</t>
  </si>
  <si>
    <t>HUNT COMPANS FIN</t>
  </si>
  <si>
    <t>HC2 HOLDINGS</t>
  </si>
  <si>
    <t>HCI GROUP INC</t>
  </si>
  <si>
    <t>HI-CRUSH INC</t>
  </si>
  <si>
    <t>XM EX US HY ETF</t>
  </si>
  <si>
    <t>XM EH DY ETY ETF</t>
  </si>
  <si>
    <t>PRSH HEDGE REPL</t>
  </si>
  <si>
    <t>RANGER EQUIT ECL</t>
  </si>
  <si>
    <t>ELF QRAFT EN ETF</t>
  </si>
  <si>
    <t>FRST HZN DVL INT</t>
  </si>
  <si>
    <t>HUDSON TECHS</t>
  </si>
  <si>
    <t>HEBRON TECH CO</t>
  </si>
  <si>
    <t>HEICO CORP A</t>
  </si>
  <si>
    <t>HEPION PHARM INC</t>
  </si>
  <si>
    <t>JON HAN HDGE FD</t>
  </si>
  <si>
    <t>PACER CASH CW FD</t>
  </si>
  <si>
    <t>HESS MIDSTREAM A</t>
  </si>
  <si>
    <t>ISHR MSCI CN ETF</t>
  </si>
  <si>
    <t>ISHR HGD ITL ETF</t>
  </si>
  <si>
    <t>ISHR CR SWLD ETF</t>
  </si>
  <si>
    <t>ISHR HDG SPN ETF</t>
  </si>
  <si>
    <t>ISHR MSCI UK ETF</t>
  </si>
  <si>
    <t>ISHR MSCI MX ETF</t>
  </si>
  <si>
    <t>ISHR MSCI SK ETF</t>
  </si>
  <si>
    <t>HOME FED BNCORP</t>
  </si>
  <si>
    <t>HIGHLAND INCM FD</t>
  </si>
  <si>
    <t>IQ50PRCT HDG EUR</t>
  </si>
  <si>
    <t>IQ50PRCT HDG INT</t>
  </si>
  <si>
    <t>IQ50PRCT HDG JPN</t>
  </si>
  <si>
    <t>HIGHLND GB ALCTN</t>
  </si>
  <si>
    <t>CHINA HGS RL EST</t>
  </si>
  <si>
    <t>WLTHBRDG ACQ</t>
  </si>
  <si>
    <t>HARTE-HANKS</t>
  </si>
  <si>
    <t>HUITA TCH CO LTD</t>
  </si>
  <si>
    <t>DRX JP500 HB ETF</t>
  </si>
  <si>
    <t>DXN JP500 HB ETF</t>
  </si>
  <si>
    <t>MILLER HOWRD HG</t>
  </si>
  <si>
    <t>HINGHAM INST</t>
  </si>
  <si>
    <t>HIGHWAY HLDG</t>
  </si>
  <si>
    <t>HILL INTERNTNL</t>
  </si>
  <si>
    <t>HIMAX TECH</t>
  </si>
  <si>
    <t>WA HG INC OPP FD</t>
  </si>
  <si>
    <t>GRANTSHRS US INC</t>
  </si>
  <si>
    <t>HIGHWOODS PROP</t>
  </si>
  <si>
    <t>WA HIG INC FD II</t>
  </si>
  <si>
    <t>HANCOCK JFE LBTR</t>
  </si>
  <si>
    <t>ISHR CR HDG JPXN</t>
  </si>
  <si>
    <t>AMTD INTERNATNL</t>
  </si>
  <si>
    <t>HKIT</t>
  </si>
  <si>
    <t>WAHED FTSE USA</t>
  </si>
  <si>
    <t>HALNG EDUCTN GRP</t>
  </si>
  <si>
    <t>HELIOS TECHN INC</t>
  </si>
  <si>
    <t>HAMLTON LANE INC</t>
  </si>
  <si>
    <t>HONDA MOTOR CO</t>
  </si>
  <si>
    <t>HMN FINAN</t>
  </si>
  <si>
    <t>HARTFORD FUN ECL</t>
  </si>
  <si>
    <t>HEMISPRE MDA GRP</t>
  </si>
  <si>
    <t>STRTGY 7HNDL IDX</t>
  </si>
  <si>
    <t>HENNESSY ADVISRS</t>
  </si>
  <si>
    <t>HUANENG POW INTL</t>
  </si>
  <si>
    <t>HALLADOR ENERGY</t>
  </si>
  <si>
    <t>AS SAGE CORE RES</t>
  </si>
  <si>
    <t>HOYA CPTL HOUSNG</t>
  </si>
  <si>
    <t>HOOKIP PHARM INC</t>
  </si>
  <si>
    <t>HOTH THRPUTC INC</t>
  </si>
  <si>
    <t>J HNCK PFD II</t>
  </si>
  <si>
    <t>HNCK PFD EQ INCM</t>
  </si>
  <si>
    <t>HUDSON PACIFIC</t>
  </si>
  <si>
    <t>HIGHPOINT RESRCS</t>
  </si>
  <si>
    <t>J HNK PF INC III</t>
  </si>
  <si>
    <t>TEKLA HEALTHCARE</t>
  </si>
  <si>
    <t>HIREQUEST INC</t>
  </si>
  <si>
    <t>TEKLA LIFE SCIEN</t>
  </si>
  <si>
    <t>HEALTHCARE REAL</t>
  </si>
  <si>
    <t>HORIZON TECHNO</t>
  </si>
  <si>
    <t>ISHR CRR MSC ETF</t>
  </si>
  <si>
    <t>HELIUS MDCL TCH</t>
  </si>
  <si>
    <t>FT HZ  VL SM ETF</t>
  </si>
  <si>
    <t>HUDSON GLOBL INC</t>
  </si>
  <si>
    <t>GB X S&amp;P 500CVRD</t>
  </si>
  <si>
    <t>HOST HOTL&amp;RES</t>
  </si>
  <si>
    <t>HERSHA HOSPITALI</t>
  </si>
  <si>
    <t>HEALTHCARE TRUST</t>
  </si>
  <si>
    <t>HRTFRD SCHRDR TX</t>
  </si>
  <si>
    <t>HOME TRST BNCSHR</t>
  </si>
  <si>
    <t>HEAT BIOLOGI ORD</t>
  </si>
  <si>
    <t>JOHN HAN TX ADV</t>
  </si>
  <si>
    <t>EXCH ROBO GB ETF</t>
  </si>
  <si>
    <t>HRTFRD RT BD ETF</t>
  </si>
  <si>
    <t>HULL TACT US ETF</t>
  </si>
  <si>
    <t>JOHN HANCOCK TAX</t>
  </si>
  <si>
    <t>FSD PHARMA B ORD</t>
  </si>
  <si>
    <t>HUIZE HD LTD ADR</t>
  </si>
  <si>
    <t>HURCO COS</t>
  </si>
  <si>
    <t>FRST HZN VOL DOM</t>
  </si>
  <si>
    <t>HV BANCORP INC</t>
  </si>
  <si>
    <t>HAVERTY FRN CL A</t>
  </si>
  <si>
    <t>HAWTHORN BNCSHRS</t>
  </si>
  <si>
    <t>HOUSTON WIRE</t>
  </si>
  <si>
    <t>HAWKINS INC</t>
  </si>
  <si>
    <t>ハウメット・エアロスペース</t>
  </si>
  <si>
    <t>HEXINDAI INC ADR</t>
  </si>
  <si>
    <t>HAYMKR AQ CRP II</t>
  </si>
  <si>
    <t>NEW AMERICA</t>
  </si>
  <si>
    <t>XTRCKRS LOW BETA</t>
  </si>
  <si>
    <t>ISH IRH HGYD</t>
  </si>
  <si>
    <t>FLXSHS HGH YD VL</t>
  </si>
  <si>
    <t>WST AS HG YLD FD</t>
  </si>
  <si>
    <t>XTRCR HGH YLD CP</t>
  </si>
  <si>
    <t>HIGH YIELD ETF</t>
  </si>
  <si>
    <t>FT TACTICAL YLD</t>
  </si>
  <si>
    <t>HYLT</t>
  </si>
  <si>
    <t>IQ S&amp;P HGH YLD</t>
  </si>
  <si>
    <t>SPDR NVN BB BCLY</t>
  </si>
  <si>
    <t>PIMCO 0-5Y HG YL</t>
  </si>
  <si>
    <t>BLKRK CORP HG YD</t>
  </si>
  <si>
    <t>NL CP HGH YD ETF</t>
  </si>
  <si>
    <t>XTRCKRS HGH BETA</t>
  </si>
  <si>
    <t>ISHARES IBOXX HG</t>
  </si>
  <si>
    <t>HZ</t>
  </si>
  <si>
    <t>HORIZON GBL CORP</t>
  </si>
  <si>
    <t>VOYA ASIA PACIFI</t>
  </si>
  <si>
    <t>ISH BRK DLR SECT</t>
  </si>
  <si>
    <t>ISH US INSURANCE</t>
  </si>
  <si>
    <t>ISH US REG BNKS</t>
  </si>
  <si>
    <t>INDUST BACHO SAB</t>
  </si>
  <si>
    <t>ISHR IBND MAR 23</t>
  </si>
  <si>
    <t>INSPIR BD NORTHN</t>
  </si>
  <si>
    <t>ISH IBD MR 23 CP</t>
  </si>
  <si>
    <t>ISH IBD DC 20 CP</t>
  </si>
  <si>
    <t>ISH IBD DEC 2021</t>
  </si>
  <si>
    <t>ISH IBD DEC 2022</t>
  </si>
  <si>
    <t>ISH IBD DEC 2023</t>
  </si>
  <si>
    <t>ISHR IBND DEC 24</t>
  </si>
  <si>
    <t>ISH IBD DEC 2025</t>
  </si>
  <si>
    <t>ISHRS IBDS CORP</t>
  </si>
  <si>
    <t>ISH DEC 2027 CRP</t>
  </si>
  <si>
    <t>ISH IBDS DEC2028</t>
  </si>
  <si>
    <t>ISHAR IBOND TERM</t>
  </si>
  <si>
    <t>Intractiv Brkr A</t>
  </si>
  <si>
    <t>ISH IBND 20 MUN</t>
  </si>
  <si>
    <t>ISH IBOND DEC 21</t>
  </si>
  <si>
    <t>ISH IBND DEC 22</t>
  </si>
  <si>
    <t>SPDR BG INTL CRP</t>
  </si>
  <si>
    <t>ISHR IBD2021 ETF</t>
  </si>
  <si>
    <t>ISHR IBD2022 ETF</t>
  </si>
  <si>
    <t>ISHR IBD2023 ETF</t>
  </si>
  <si>
    <t>ISHR IBD2024 ETF</t>
  </si>
  <si>
    <t>ISHR IBD2025 ETF</t>
  </si>
  <si>
    <t>ISHR IBD2026 ETF</t>
  </si>
  <si>
    <t>ISHR IBD2027 ETF</t>
  </si>
  <si>
    <t>ISHR IBD2028 ETF</t>
  </si>
  <si>
    <t>ISHR IBD2029 ETF</t>
  </si>
  <si>
    <t>AMPLIFY ONLN ETF</t>
  </si>
  <si>
    <t>ICAD INC</t>
  </si>
  <si>
    <t>COUNTY BANCORP</t>
  </si>
  <si>
    <t>IMMUCELL CP</t>
  </si>
  <si>
    <t>ICC HOLDINGS INC</t>
  </si>
  <si>
    <t>INDEPEN CON DRIL</t>
  </si>
  <si>
    <t>ISRAEL CHE LTD</t>
  </si>
  <si>
    <t>ICLICK INTERACTV</t>
  </si>
  <si>
    <t>ICON PLC</t>
  </si>
  <si>
    <t>INVSTCRP CDT MGT</t>
  </si>
  <si>
    <t>ICMX</t>
  </si>
  <si>
    <t>ISHS MSCI CLMBA</t>
  </si>
  <si>
    <t>ICONIX BRAND</t>
  </si>
  <si>
    <t>VOYA INFRASTRUCT</t>
  </si>
  <si>
    <t>ISHR CR MSCI INT</t>
  </si>
  <si>
    <t>IDEANOMICS INC</t>
  </si>
  <si>
    <t>US EQUITY CUM DV</t>
  </si>
  <si>
    <t>INVSC II LW BTA</t>
  </si>
  <si>
    <t>INV S&amp;P500 LVLTY</t>
  </si>
  <si>
    <t>INVS S&amp;P DLP MTM</t>
  </si>
  <si>
    <t>INTELLICHECK ORD</t>
  </si>
  <si>
    <t>ISHR GENOMIC ETF</t>
  </si>
  <si>
    <t>ALPS INTEL STR</t>
  </si>
  <si>
    <t>IDERA PHARMA</t>
  </si>
  <si>
    <t>ISH SLF DRVN ETF</t>
  </si>
  <si>
    <t>ISH US UTILITIES</t>
  </si>
  <si>
    <t>INTERPACE BIOSCN</t>
  </si>
  <si>
    <t>PCFC GB INTL ETF</t>
  </si>
  <si>
    <t>IDEAYA BIOSC INC</t>
  </si>
  <si>
    <t>INFTRE ENRGY ORD</t>
  </si>
  <si>
    <t>IEC ELECTRONICS</t>
  </si>
  <si>
    <t>ISHARES 3-7 YEAR</t>
  </si>
  <si>
    <t>IES HOLDINGS ORD</t>
  </si>
  <si>
    <t>ISH CORE MSCI EU</t>
  </si>
  <si>
    <t>ISHARES MSCI ETF</t>
  </si>
  <si>
    <t>ISH US OL EQ&amp;SR</t>
  </si>
  <si>
    <t>ISH EUR DEV RE</t>
  </si>
  <si>
    <t>IFRESH INC</t>
  </si>
  <si>
    <t>THE INDIA FD</t>
  </si>
  <si>
    <t>INFLARX NV ORD</t>
  </si>
  <si>
    <t>FIRST TR ETF</t>
  </si>
  <si>
    <t>PRINCIPL INV ETF</t>
  </si>
  <si>
    <t>VOYA GLOBAL ADVA</t>
  </si>
  <si>
    <t>ISH INT RT HG LT</t>
  </si>
  <si>
    <t>VOYA GLOBAL EQUI</t>
  </si>
  <si>
    <t>WSTRN AST INV GR</t>
  </si>
  <si>
    <t>INT GEN INSU ORD</t>
  </si>
  <si>
    <t>ISHRS LT CRP BD</t>
  </si>
  <si>
    <t>ISH EXPD SEC ETF</t>
  </si>
  <si>
    <t>ISH NA TC-ML NE</t>
  </si>
  <si>
    <t>CBRE CLARION GLB</t>
  </si>
  <si>
    <t>INTL GAM TCH PLC</t>
  </si>
  <si>
    <t>ISH CYBRSCR ETF</t>
  </si>
  <si>
    <t>INDEPENDENCE HLD</t>
  </si>
  <si>
    <t>VOYA EMERGING MA</t>
  </si>
  <si>
    <t>WT INTL HDG DIV</t>
  </si>
  <si>
    <t>ISH US PHARMA</t>
  </si>
  <si>
    <t>ISH US HLTH PROV</t>
  </si>
  <si>
    <t>ISH US MED DEVCE</t>
  </si>
  <si>
    <t>INVSC HGH INC TG</t>
  </si>
  <si>
    <t>IHEARTMEDIA INC</t>
  </si>
  <si>
    <t>INVSC HG INC2024</t>
  </si>
  <si>
    <t>VOYA INTERNATION</t>
  </si>
  <si>
    <t>MS INDIA INVEST</t>
  </si>
  <si>
    <t>INVS INV GD DFNS</t>
  </si>
  <si>
    <t>INVS INV GRD VAL</t>
  </si>
  <si>
    <t>INFORMATION SVRS</t>
  </si>
  <si>
    <t>INV VAL MUNI INC</t>
  </si>
  <si>
    <t>INTRICON</t>
  </si>
  <si>
    <t>INNOVATIVE INDST</t>
  </si>
  <si>
    <t>INV MSCI EAF ETF</t>
  </si>
  <si>
    <t>ISH S&amp;P MC400 VL</t>
  </si>
  <si>
    <t>ISH S&amp;P MC400 GR</t>
  </si>
  <si>
    <t>ISH S&amp;P SC600 VL</t>
  </si>
  <si>
    <t>ISHAR SP SML ETF</t>
  </si>
  <si>
    <t>INV MSC EAFE PWR</t>
  </si>
  <si>
    <t>IKONICS CORP</t>
  </si>
  <si>
    <t>INDUSTRL LGSTCS</t>
  </si>
  <si>
    <t>ISHR CR LG TM US</t>
  </si>
  <si>
    <t>IMAC HOLDNGS INC</t>
  </si>
  <si>
    <t>IMEDIA BRANDS A</t>
  </si>
  <si>
    <t>IMMUTEP LMTD ADR</t>
  </si>
  <si>
    <t>CHIPMOS TCHNLGS</t>
  </si>
  <si>
    <t>IMARA INC ORD</t>
  </si>
  <si>
    <t>IMMURON LTD ADS</t>
  </si>
  <si>
    <t>ISHRS CR 5-10 YR</t>
  </si>
  <si>
    <t>NTEGRT MEDI TECH</t>
  </si>
  <si>
    <t>ISH EDGE MSCI IN</t>
  </si>
  <si>
    <t>IMMUNI INC</t>
  </si>
  <si>
    <t>IMV INC</t>
  </si>
  <si>
    <t>IMMUNOVANT INC</t>
  </si>
  <si>
    <t>FIRST INTERNET B</t>
  </si>
  <si>
    <t>INBX</t>
  </si>
  <si>
    <t>CL INDIA CONSUMR</t>
  </si>
  <si>
    <t>PCR BNMK INDSTRL</t>
  </si>
  <si>
    <t>ISH INDIA 50</t>
  </si>
  <si>
    <t>INFINITY PHARMA</t>
  </si>
  <si>
    <t>LEG MSON INV GBL</t>
  </si>
  <si>
    <t>INMUNE BIO INC</t>
  </si>
  <si>
    <t>SUMMIT HOTEL PRO</t>
  </si>
  <si>
    <t>INNOVTE BIOPHRMC</t>
  </si>
  <si>
    <t>INNODATA INC</t>
  </si>
  <si>
    <t>INPIXON</t>
  </si>
  <si>
    <t>INSPIR ENTRTNMNT</t>
  </si>
  <si>
    <t>INSIGHT SLC INCM</t>
  </si>
  <si>
    <t>INSMED INC</t>
  </si>
  <si>
    <t>INSURANCE AQ CRP</t>
  </si>
  <si>
    <t>INTL SEAWAYS</t>
  </si>
  <si>
    <t>ISH EDGE MUL INT</t>
  </si>
  <si>
    <t>INTERGROUP</t>
  </si>
  <si>
    <t>IDENTIV INC</t>
  </si>
  <si>
    <t>INVITATION HOMES</t>
  </si>
  <si>
    <t>INNERWORKINGS</t>
  </si>
  <si>
    <t>ISH CORE MSCI</t>
  </si>
  <si>
    <t>ETFMG PM MBL PMT</t>
  </si>
  <si>
    <t>PRFSNL DVRT NTWK</t>
  </si>
  <si>
    <t>INNATE PHARMA SA</t>
  </si>
  <si>
    <t>INTREPID POTASH</t>
  </si>
  <si>
    <t>INVS BYBCK ACHVR</t>
  </si>
  <si>
    <t>RC IPO</t>
  </si>
  <si>
    <t>RC INTL IPO</t>
  </si>
  <si>
    <t>INTRPVT ACQS ORD</t>
  </si>
  <si>
    <t>IDEAL POWER INC</t>
  </si>
  <si>
    <t>FLX INTL DIV</t>
  </si>
  <si>
    <t>FLX INTL DEF</t>
  </si>
  <si>
    <t>FLX INTL DYN</t>
  </si>
  <si>
    <t>INVESCO QUAL MUN</t>
  </si>
  <si>
    <t>IQ500 INTL ETF</t>
  </si>
  <si>
    <t>ISH EDGE QUTY FA</t>
  </si>
  <si>
    <t>IQ CNDR INTR ETF</t>
  </si>
  <si>
    <t>IQ CNDRM ESG ETF</t>
  </si>
  <si>
    <t>ISHS RBTC MULTSC</t>
  </si>
  <si>
    <t>IRSA PRPEDES ADR</t>
  </si>
  <si>
    <t>INV RE TRUST</t>
  </si>
  <si>
    <t>IRIDEX CORP</t>
  </si>
  <si>
    <t>NEW IRELAND FD</t>
  </si>
  <si>
    <t>IRON MOUNTAIN</t>
  </si>
  <si>
    <t>IRADIMED CORP</t>
  </si>
  <si>
    <t>IF BANCORP INC</t>
  </si>
  <si>
    <t>VOYA NATURAL RES</t>
  </si>
  <si>
    <t>IRSA INVERSION</t>
  </si>
  <si>
    <t>INDPNDC RLTY TRT</t>
  </si>
  <si>
    <t>ISH EDGE MUL INS</t>
  </si>
  <si>
    <t>PGIM HIGH YLD BD</t>
  </si>
  <si>
    <t>INVS RAFI US ETF</t>
  </si>
  <si>
    <t>INV RAFI DEV ETF</t>
  </si>
  <si>
    <t>IVERIC BIO INC</t>
  </si>
  <si>
    <t>INV RAFI EMG ETF</t>
  </si>
  <si>
    <t>ISH 1-3 INTL TRS</t>
  </si>
  <si>
    <t>INSIGNIA SYS</t>
  </si>
  <si>
    <t>INSPR SM CAP IMP</t>
  </si>
  <si>
    <t>IMAGE SENSING</t>
  </si>
  <si>
    <t>VNCK VCTR ISRAEL</t>
  </si>
  <si>
    <t>INNOVATIVE SL</t>
  </si>
  <si>
    <t>ISHRS CR 1-5 YER</t>
  </si>
  <si>
    <t>INVESTAR HOLD</t>
  </si>
  <si>
    <t>ISH EDGE INTL FA</t>
  </si>
  <si>
    <t>CORPBANCA</t>
  </si>
  <si>
    <t>ETFM BLSTR TECH</t>
  </si>
  <si>
    <t>ITERIS INC</t>
  </si>
  <si>
    <t>INVESTORS TITL</t>
  </si>
  <si>
    <t>ITAMAR MEDCL ADR</t>
  </si>
  <si>
    <t>ISHR CR S&amp;P TTL</t>
  </si>
  <si>
    <t>ITERUM THERAPUTC</t>
  </si>
  <si>
    <t>ITURAN LCTN&amp;CTRL</t>
  </si>
  <si>
    <t>INV RAFI STR ETF</t>
  </si>
  <si>
    <t>ISHARES CORE ETF</t>
  </si>
  <si>
    <t>ISHR COR S P ETF</t>
  </si>
  <si>
    <t>INV RAFI SML ETF</t>
  </si>
  <si>
    <t>ISHAR COR SP ETF</t>
  </si>
  <si>
    <t>INTEVAC INC</t>
  </si>
  <si>
    <t>ISH S&amp;P500 VALUE</t>
  </si>
  <si>
    <t>WDBSH GB CLD ETF</t>
  </si>
  <si>
    <t>IVY HIGH INCOME</t>
  </si>
  <si>
    <t>ISH EDGE VAL FAC</t>
  </si>
  <si>
    <t>KRNE QUDRTIC ETF</t>
  </si>
  <si>
    <t>INVESCO MRTG CPT</t>
  </si>
  <si>
    <t>ISH S&amp;P500 GRWTH</t>
  </si>
  <si>
    <t>ISH RSL 1000</t>
  </si>
  <si>
    <t>ISH MICRO CAP</t>
  </si>
  <si>
    <t>ISH RSL1000 VAL</t>
  </si>
  <si>
    <t>ISH RSL1000 GRWT</t>
  </si>
  <si>
    <t>ISH RSL200</t>
  </si>
  <si>
    <t>ISH RSL 2000 VAL</t>
  </si>
  <si>
    <t>ISH RSL 2000 GRW</t>
  </si>
  <si>
    <t>ISH RS M GRW ETF</t>
  </si>
  <si>
    <t>ISH RS MD-C ETF</t>
  </si>
  <si>
    <t>ISH RS MD-CP ETF</t>
  </si>
  <si>
    <t>ISH RSL 3000</t>
  </si>
  <si>
    <t>ISH RS200 VALUE</t>
  </si>
  <si>
    <t>ISH RS200 GROWTH</t>
  </si>
  <si>
    <t>ORIX CORP</t>
  </si>
  <si>
    <t>WSDMTR IND EX ST</t>
  </si>
  <si>
    <t>ISHARES CRE MSCI</t>
  </si>
  <si>
    <t>ISH US CONS SERV</t>
  </si>
  <si>
    <t>ISH US ENERGY</t>
  </si>
  <si>
    <t>ISH US FINANCLS</t>
  </si>
  <si>
    <t>ISH US FIN SRVCS</t>
  </si>
  <si>
    <t>ISH US HLTHCARE</t>
  </si>
  <si>
    <t>ISH US CONS GOOD</t>
  </si>
  <si>
    <t>ISH US BSC MTRLS</t>
  </si>
  <si>
    <t>ISH US TECHNLGY</t>
  </si>
  <si>
    <t>ISH DOW JONES US</t>
  </si>
  <si>
    <t>IZEA WORLDWD INC</t>
  </si>
  <si>
    <t>ジェイコブズ・ソリューション</t>
  </si>
  <si>
    <t>JPM US AGRGT ETF</t>
  </si>
  <si>
    <t>JAGUAR HELTH ORD</t>
  </si>
  <si>
    <t>JAKKS PACIFIC</t>
  </si>
  <si>
    <t>JANONE INC</t>
  </si>
  <si>
    <t>J. ALEXANDER'S</t>
  </si>
  <si>
    <t>JBG SMITH PROPER</t>
  </si>
  <si>
    <t>JERNIGAN CAPITAL</t>
  </si>
  <si>
    <t>NUVEEN CORE EQTY</t>
  </si>
  <si>
    <t>NVN CR OP2022TGT</t>
  </si>
  <si>
    <t>COMM SYSTEMS</t>
  </si>
  <si>
    <t>JEWETT-CAMERON</t>
  </si>
  <si>
    <t>NVN DIVFD DIVD</t>
  </si>
  <si>
    <t>JPMRG US DVD ETF</t>
  </si>
  <si>
    <t>DRX JR GM BR ETF</t>
  </si>
  <si>
    <t>JUST ENERGY GRP</t>
  </si>
  <si>
    <t>NVN EMRG MRK DBT</t>
  </si>
  <si>
    <t>ABERDEEN JAPAN E</t>
  </si>
  <si>
    <t>US GBL JETS ETF</t>
  </si>
  <si>
    <t>8I ENTRP ACQ CRP</t>
  </si>
  <si>
    <t>NUVEEN FLTNG</t>
  </si>
  <si>
    <t>9F INC</t>
  </si>
  <si>
    <t>NUVEEN GLB HG</t>
  </si>
  <si>
    <t>NH INC2023 CEF</t>
  </si>
  <si>
    <t>NUVEEN HIGH INC</t>
  </si>
  <si>
    <t>JHNHNCOCK MLTFCT</t>
  </si>
  <si>
    <t>JOHN HNCOCK ETF</t>
  </si>
  <si>
    <t>JOHN HANCOCK INV</t>
  </si>
  <si>
    <t>JOHN HNK FD TRST</t>
  </si>
  <si>
    <t>JOHN HNCK CNSMR</t>
  </si>
  <si>
    <t>JH MF DEVLP INTL</t>
  </si>
  <si>
    <t>JHN HNCK TRED FD</t>
  </si>
  <si>
    <t>JOHN HNCK FNCLS</t>
  </si>
  <si>
    <t>JOHN HNCK HLTHCR</t>
  </si>
  <si>
    <t>JOHN HANCK EXHNG</t>
  </si>
  <si>
    <t>JOHN HNCK LR CAP</t>
  </si>
  <si>
    <t>JOHN HNCK MID CP</t>
  </si>
  <si>
    <t>JOHN HANCOCK FD</t>
  </si>
  <si>
    <t>JOHN HNCK TECH</t>
  </si>
  <si>
    <t>JOHN HANCOCK ETF</t>
  </si>
  <si>
    <t>JOHN HANCOCK INC</t>
  </si>
  <si>
    <t>JHN HNCK MULTFCR</t>
  </si>
  <si>
    <t>JMS HRD INDT PLC</t>
  </si>
  <si>
    <t>NUVEEN HIGH INCM</t>
  </si>
  <si>
    <t>JPM CORP RES ETF</t>
  </si>
  <si>
    <t>JUNIPER INDS HLD</t>
  </si>
  <si>
    <t>ISH MST LARG CAP</t>
  </si>
  <si>
    <t>ISH MST LRG GRWT</t>
  </si>
  <si>
    <t>ISH MST LRG VAL</t>
  </si>
  <si>
    <t>ISH MST MID CAP</t>
  </si>
  <si>
    <t>ISH MST MDCAP GR</t>
  </si>
  <si>
    <t>ISHARES MORNGSTR</t>
  </si>
  <si>
    <t>ISH MST SML CAP</t>
  </si>
  <si>
    <t>ISH MST SML GRWT</t>
  </si>
  <si>
    <t>ISH MST SML VAL</t>
  </si>
  <si>
    <t>NVN MTG AND INCM</t>
  </si>
  <si>
    <t>JH MRTGE BKD ETF</t>
  </si>
  <si>
    <t>NUVEEN EY MP TR</t>
  </si>
  <si>
    <t>JPMRGN US VOLATY</t>
  </si>
  <si>
    <t>NUVEEN MLP EN FD</t>
  </si>
  <si>
    <t>NUVEEN MULTIMARK</t>
  </si>
  <si>
    <t>JPMRG US MOMENTM</t>
  </si>
  <si>
    <t>JMP GROUP INC</t>
  </si>
  <si>
    <t>DRX JR GM BL ETF</t>
  </si>
  <si>
    <t>JAPAN SMLR CAP</t>
  </si>
  <si>
    <t>JOHNSON OUTDOOR</t>
  </si>
  <si>
    <t>INFLS CMPNDG ETF</t>
  </si>
  <si>
    <t>JUPAI HLDNG LTD</t>
  </si>
  <si>
    <t>NVN PRF &amp; INC OP</t>
  </si>
  <si>
    <t>JPMRGN EVNT DRVN</t>
  </si>
  <si>
    <t>JPM DV RT EMG EQ</t>
  </si>
  <si>
    <t>JP MORGAN ETF</t>
  </si>
  <si>
    <t>JPM DV RT GBL EQ</t>
  </si>
  <si>
    <t>JPM DVRSFD ALTR</t>
  </si>
  <si>
    <t>NUVEEN PREFD&amp;INM</t>
  </si>
  <si>
    <t>JPM DV RT INTL</t>
  </si>
  <si>
    <t>JPMORGAN L/S ETF</t>
  </si>
  <si>
    <t>JPMRGN USD EG BD</t>
  </si>
  <si>
    <t>JP MORGN EXCH FD</t>
  </si>
  <si>
    <t>JPM MGD FT STRGY</t>
  </si>
  <si>
    <t>ISH EDGE MSCI VO</t>
  </si>
  <si>
    <t>XTR JPN NKE 400</t>
  </si>
  <si>
    <t>DXN JAPAN BULL3X</t>
  </si>
  <si>
    <t>NVN PR &amp; INC SEC</t>
  </si>
  <si>
    <t>JPM DVR RTN ETF</t>
  </si>
  <si>
    <t>NUVEN PREFRD INC</t>
  </si>
  <si>
    <t>JPM DV RT US EQ</t>
  </si>
  <si>
    <t>ISHARES JPX NK</t>
  </si>
  <si>
    <t>NUVN CR STR INCM</t>
  </si>
  <si>
    <t>JPMRG US QL FCTR</t>
  </si>
  <si>
    <t>NUVEEN RL AS I&amp;G</t>
  </si>
  <si>
    <t>CHINA FIN ONLINE</t>
  </si>
  <si>
    <t>NUV FL INC OP FD</t>
  </si>
  <si>
    <t>NUVEEN R EST INM</t>
  </si>
  <si>
    <t>JERASH HLDG (US)</t>
  </si>
  <si>
    <t>NVEN SHT DRTN FD</t>
  </si>
  <si>
    <t>JANUS MC ALP ETF</t>
  </si>
  <si>
    <t>JANUS SC ALP ETF</t>
  </si>
  <si>
    <t>JIANPU TECHNLGY</t>
  </si>
  <si>
    <t>NUVEEN TX ADV FD</t>
  </si>
  <si>
    <t>NUVEEN TX-ADVANT</t>
  </si>
  <si>
    <t>GS JST US LRG CP</t>
  </si>
  <si>
    <t>COFFEE HOLDING</t>
  </si>
  <si>
    <t>JPMRG US VLU FCT</t>
  </si>
  <si>
    <t>JOHN WILEY A</t>
  </si>
  <si>
    <t>JOHN WILEY B</t>
  </si>
  <si>
    <t>KRNSHS MSCI INDX</t>
  </si>
  <si>
    <t>KRNSHS ELC VHCL</t>
  </si>
  <si>
    <t>KRSH BSR MSC CHN</t>
  </si>
  <si>
    <t>KIMBALL INTERNAT</t>
  </si>
  <si>
    <t>SPDR S&amp;P BANK</t>
  </si>
  <si>
    <t>KBL MERGER CP IV</t>
  </si>
  <si>
    <t>KBS FASHION GRP</t>
  </si>
  <si>
    <t>INVSC II KBW BK</t>
  </si>
  <si>
    <t>INVS II HG DV YD</t>
  </si>
  <si>
    <t>INVSC PTY &amp; CSTY</t>
  </si>
  <si>
    <t>INVS II RGNL BNK</t>
  </si>
  <si>
    <t>INVS II PM YD EQ</t>
  </si>
  <si>
    <t>KC</t>
  </si>
  <si>
    <t>KRNSHRS CRP HGH</t>
  </si>
  <si>
    <t>SPDR S&amp;P CAP MKT</t>
  </si>
  <si>
    <t>KRANESHARES ETF</t>
  </si>
  <si>
    <t>KFA DYMC FXE ETF</t>
  </si>
  <si>
    <t>KIMBALL ELECTRON</t>
  </si>
  <si>
    <t>KELLY SVCS B</t>
  </si>
  <si>
    <t>KARN SHR EMG ETF</t>
  </si>
  <si>
    <t>KRNSH MSC EM CHN</t>
  </si>
  <si>
    <t>KENON HOLDINGS</t>
  </si>
  <si>
    <t>KWAUNEE SCI</t>
  </si>
  <si>
    <t>AKERNA CORP</t>
  </si>
  <si>
    <t>KEYCORP PR J</t>
  </si>
  <si>
    <t>KOREA FUND</t>
  </si>
  <si>
    <t>KENTUCKY FST FED</t>
  </si>
  <si>
    <t>KINGSWY FIN</t>
  </si>
  <si>
    <t>KRNSH CICC CN LD</t>
  </si>
  <si>
    <t>KINGOLD JEWLRY</t>
  </si>
  <si>
    <t>KRNSHR MSCI CHIN</t>
  </si>
  <si>
    <t>SPDR S&amp;P INSRNCE</t>
  </si>
  <si>
    <t>KIMCO REALTY CP</t>
  </si>
  <si>
    <t>KINDRED BIOSCNCS</t>
  </si>
  <si>
    <t>KINGSTONE CO INC</t>
  </si>
  <si>
    <t>KKR INCOME OPP</t>
  </si>
  <si>
    <t>KIRKLANDS INC</t>
  </si>
  <si>
    <t>KKR &amp; CO INC</t>
  </si>
  <si>
    <t>KRN KFA LC QL DV</t>
  </si>
  <si>
    <t>KALEIDO BIOSCNCS</t>
  </si>
  <si>
    <t>KNWLDG DVLPD WLD</t>
  </si>
  <si>
    <t>KULICKE SOFFA</t>
  </si>
  <si>
    <t>KLX ENERGY SRVCS</t>
  </si>
  <si>
    <t>KAMADA LTD</t>
  </si>
  <si>
    <t>KRNSH EMG HL IDX</t>
  </si>
  <si>
    <t>KAYNE ANDER ME</t>
  </si>
  <si>
    <t>KEMPHARM INC</t>
  </si>
  <si>
    <t>EASTMAN KODAK CO</t>
  </si>
  <si>
    <t>INNOVATION NXTGN</t>
  </si>
  <si>
    <t>DBX XTRCK KS ETF</t>
  </si>
  <si>
    <t>PRSH ULSH NAT GS</t>
  </si>
  <si>
    <t>S&amp;PDKNSH NW ECON</t>
  </si>
  <si>
    <t>AMCN CNTRY BOND</t>
  </si>
  <si>
    <t>DXN SKOREA BL3X</t>
  </si>
  <si>
    <t>KOSS CORP</t>
  </si>
  <si>
    <t>KILROY REALTY</t>
  </si>
  <si>
    <t>SPDR S&amp;P RGL BK</t>
  </si>
  <si>
    <t>KKR REAL EST FIN</t>
  </si>
  <si>
    <t>KITE REALTY GROU</t>
  </si>
  <si>
    <t>36KR HOLDING DRC</t>
  </si>
  <si>
    <t>REP MED SYS IN</t>
  </si>
  <si>
    <t>KEROS THRPTC ORD</t>
  </si>
  <si>
    <t>ISH MSCI SDI ARB</t>
  </si>
  <si>
    <t>KRN KFA SC QL DV</t>
  </si>
  <si>
    <t>DWS STRTGC MNCPL</t>
  </si>
  <si>
    <t>KEY TRONIC CP</t>
  </si>
  <si>
    <t>DWS MNCPL INCME</t>
  </si>
  <si>
    <t>KITOV PHARMA ADR</t>
  </si>
  <si>
    <t>KNSHS HTH CR IDX</t>
  </si>
  <si>
    <t>KVH INDS</t>
  </si>
  <si>
    <t>KRNSHR CSI CHINA</t>
  </si>
  <si>
    <t>KAIXIN AUTO HOLD</t>
  </si>
  <si>
    <t>KYN ADSN MLP/MDS</t>
  </si>
  <si>
    <t>KAZIA THERAPETCS</t>
  </si>
  <si>
    <t>KEZAR LF SCIENCS</t>
  </si>
  <si>
    <t>LITHIUM AMER ORD</t>
  </si>
  <si>
    <t>DRXN DC SB ETF</t>
  </si>
  <si>
    <t>LEISURE ACQSTN</t>
  </si>
  <si>
    <t>LADDER CPTL CRP</t>
  </si>
  <si>
    <t>LAMAR ADVERT ORD</t>
  </si>
  <si>
    <t>GLADSTN LND CORP</t>
  </si>
  <si>
    <t>LANDMARK BANCP</t>
  </si>
  <si>
    <t>UNION ACQU</t>
  </si>
  <si>
    <t>LAWSON PRODS</t>
  </si>
  <si>
    <t>LAZYDAYS HOLDING</t>
  </si>
  <si>
    <t>LUTHER BRBK CORP</t>
  </si>
  <si>
    <t>DXN LATAM BULL3X</t>
  </si>
  <si>
    <t>LBM</t>
  </si>
  <si>
    <t>LBRTY GBL PLC B</t>
  </si>
  <si>
    <t>LANDCDA HOLD INC</t>
  </si>
  <si>
    <t>LCNB CORP CS</t>
  </si>
  <si>
    <t>LEUTHOLD CRE ETF</t>
  </si>
  <si>
    <t>LIFETIME BRANDS</t>
  </si>
  <si>
    <t>ISH ESG MSCI ETF</t>
  </si>
  <si>
    <t>COHEN &amp;STERS LTD</t>
  </si>
  <si>
    <t>INNOVATR IBD LDR</t>
  </si>
  <si>
    <t>FRST TRT LW DRTN</t>
  </si>
  <si>
    <t>PMCO ENCD LW DTN</t>
  </si>
  <si>
    <t>SEMI LEDS CORP</t>
  </si>
  <si>
    <t>LEE ENTERPRISES</t>
  </si>
  <si>
    <t>FRST IDX TRNSCTN</t>
  </si>
  <si>
    <t>LEJU HLD LTD ADR</t>
  </si>
  <si>
    <t>AMPLFY CRWDB ETF</t>
  </si>
  <si>
    <t>BNY MELON STR MU</t>
  </si>
  <si>
    <t>LEVEL ONE BANCRP</t>
  </si>
  <si>
    <t>LF CAPITAL ACQ</t>
  </si>
  <si>
    <t>VNCK LNG FLT ETF</t>
  </si>
  <si>
    <t>LEGACY ACQUISITN</t>
  </si>
  <si>
    <t>HCM DFNDR 500IDX</t>
  </si>
  <si>
    <t>LAZ GL TTL RT IN</t>
  </si>
  <si>
    <t>SPDR SSGA US LC</t>
  </si>
  <si>
    <t>FRST TRT LGDT OP</t>
  </si>
  <si>
    <t>LEO HOLDINGS CRP</t>
  </si>
  <si>
    <t>ATYR PHARMA</t>
  </si>
  <si>
    <t>LINCOLN EDU SRVS</t>
  </si>
  <si>
    <t>LIQTECH INTR INC</t>
  </si>
  <si>
    <t>GB X LTHM &amp; BTRY</t>
  </si>
  <si>
    <t>LGHTNTBX HLD ADR</t>
  </si>
  <si>
    <t>LIVE VENTURE INC</t>
  </si>
  <si>
    <t>LIV CPTL ACQ ORD</t>
  </si>
  <si>
    <t>LIVEXLIVE MEDIA</t>
  </si>
  <si>
    <t>LUOKUNG TECH CRP</t>
  </si>
  <si>
    <t>LAKELAND FINL</t>
  </si>
  <si>
    <t>LINLO SMRT A ORD</t>
  </si>
  <si>
    <t>LIMBACH HLDNGS</t>
  </si>
  <si>
    <t>FRST TST OPT ETF</t>
  </si>
  <si>
    <t>LM FUNDING A ORD</t>
  </si>
  <si>
    <t>LIMNL BIOSCN ORD</t>
  </si>
  <si>
    <t>LIMONEIRA CO</t>
  </si>
  <si>
    <t>LIMESTONE BANCRP</t>
  </si>
  <si>
    <t>BRASILAGRO ADR</t>
  </si>
  <si>
    <t>GLOBAL X LONGVTY</t>
  </si>
  <si>
    <t>LONGEVITY ACQ CP</t>
  </si>
  <si>
    <t>MANHATTAN BRIDGE</t>
  </si>
  <si>
    <t>LOMA NGR ARG SCD</t>
  </si>
  <si>
    <t>LONESTAR RESRCES</t>
  </si>
  <si>
    <t>LOOP INDUSTRIES</t>
  </si>
  <si>
    <t>LORAL SPACE COMM</t>
  </si>
  <si>
    <t>INVTR LOUP FRNTR</t>
  </si>
  <si>
    <t>SPDR MSCI ACWI</t>
  </si>
  <si>
    <t>LIPOCINE INC</t>
  </si>
  <si>
    <t>DORIAN LPG LTD</t>
  </si>
  <si>
    <t>LAREDO PETROLEUM</t>
  </si>
  <si>
    <t>LIGHTPTH TECH A</t>
  </si>
  <si>
    <t>LEAP THERAPEUTCS</t>
  </si>
  <si>
    <t>ISH IRH CORPB</t>
  </si>
  <si>
    <t>CLEARBRDG LC ETF</t>
  </si>
  <si>
    <t>ISH EDGE MUL USA</t>
  </si>
  <si>
    <t>LFT TRMK TCH ETF</t>
  </si>
  <si>
    <t>LEADRSHR TW ROAD</t>
  </si>
  <si>
    <t>LAKE SHORE BNCOP</t>
  </si>
  <si>
    <t>LIFE STORAGE INC</t>
  </si>
  <si>
    <t>NTXS LMS SYLS ST</t>
  </si>
  <si>
    <t>LMC SRS A LIBRTY</t>
  </si>
  <si>
    <t>LMC SRS B LIBRTY</t>
  </si>
  <si>
    <t>LIGHTBRIDGE CORP</t>
  </si>
  <si>
    <t>LTC PROPERTIES</t>
  </si>
  <si>
    <t>PRSH ULTRA TELCM</t>
  </si>
  <si>
    <t>LATAM AIRLNS GRP</t>
  </si>
  <si>
    <t>PIMCO 15YR US TP</t>
  </si>
  <si>
    <t>LTRN</t>
  </si>
  <si>
    <t>LIBERTY TRPADV B</t>
  </si>
  <si>
    <t>LANTRONIX INC</t>
  </si>
  <si>
    <t>LUBYS INC</t>
  </si>
  <si>
    <t>LMS PHRM INC ORD</t>
  </si>
  <si>
    <t>LUNG</t>
  </si>
  <si>
    <t>LEG MSON INV DVD</t>
  </si>
  <si>
    <t>LIFEWAY FOOD</t>
  </si>
  <si>
    <t>LEXINFINTECH HLD</t>
  </si>
  <si>
    <t>LUXFER HOLDG PLC</t>
  </si>
  <si>
    <t>LEXINGTON REALTY</t>
  </si>
  <si>
    <t>LSB INDUSTRIES</t>
  </si>
  <si>
    <t>DRGN VCTRY INTL</t>
  </si>
  <si>
    <t>LYRA</t>
  </si>
  <si>
    <t>MID AM APT COMM</t>
  </si>
  <si>
    <t>MACERICH</t>
  </si>
  <si>
    <t>MERRIMACK PHARMA</t>
  </si>
  <si>
    <t>MARATHON PATENT</t>
  </si>
  <si>
    <t>FT MRGR ARBT ETF</t>
  </si>
  <si>
    <t>REMARK HOLDG INC</t>
  </si>
  <si>
    <t>PNR MUN HG INC</t>
  </si>
  <si>
    <t>J W MAYS INC</t>
  </si>
  <si>
    <t>MIDDLEFIELD BANC</t>
  </si>
  <si>
    <t>MARRON BIO INNOV</t>
  </si>
  <si>
    <t>MERCHANT BANCORP</t>
  </si>
  <si>
    <t>MERCHANTS BANCRP</t>
  </si>
  <si>
    <t>MUSTANG BIO ORD</t>
  </si>
  <si>
    <t>MOLECULIN BIOTCH</t>
  </si>
  <si>
    <t>FLX DISP DUR</t>
  </si>
  <si>
    <t>MERCANTILE BANK</t>
  </si>
  <si>
    <t>BLKRK CALFRN QF</t>
  </si>
  <si>
    <t>METRPLTN BNK HLD</t>
  </si>
  <si>
    <t>MACATAWA BANK</t>
  </si>
  <si>
    <t>METROCITY BNKSHS</t>
  </si>
  <si>
    <t>MEDLEY CAPITAL</t>
  </si>
  <si>
    <t>FRST MUN CEF INC</t>
  </si>
  <si>
    <t>MSTRCRFT BOAT HG</t>
  </si>
  <si>
    <t>ISHARES MSCI CHN</t>
  </si>
  <si>
    <t>MARCHEX</t>
  </si>
  <si>
    <t>BARINGS CORP INV</t>
  </si>
  <si>
    <t>MERIDA MRG CRP I</t>
  </si>
  <si>
    <t>MADISON COVERED</t>
  </si>
  <si>
    <t>MFS CHARTER INCM</t>
  </si>
  <si>
    <t>SERES THERAP ORD</t>
  </si>
  <si>
    <t>MONARCH CASINO</t>
  </si>
  <si>
    <t>IQ HDGE MCR ETF</t>
  </si>
  <si>
    <t>MDC PARTNERS A</t>
  </si>
  <si>
    <t>MEDIGUS LTD DRC</t>
  </si>
  <si>
    <t>MEDIACO HOLDIN A</t>
  </si>
  <si>
    <t>MLTI AST DVR ETF</t>
  </si>
  <si>
    <t>MDJM LTD</t>
  </si>
  <si>
    <t>MEDLEY MANAGT</t>
  </si>
  <si>
    <t>MEDALIST DIVERSF</t>
  </si>
  <si>
    <t>MEDIWOUND LTD</t>
  </si>
  <si>
    <t>SPDR S&amp;P MC 400</t>
  </si>
  <si>
    <t>SPDR S&amp;P400 MCG</t>
  </si>
  <si>
    <t>SPDR S&amp;P400 MCV</t>
  </si>
  <si>
    <t>MAYVLLE ENG COMP</t>
  </si>
  <si>
    <t>TRXADE GROUP ORD</t>
  </si>
  <si>
    <t>MEI PHARMA INC</t>
  </si>
  <si>
    <t>BLKRK MUNIENHCED</t>
  </si>
  <si>
    <t>MESOBLAST LIMTED</t>
  </si>
  <si>
    <t>RAMACO RESOURCES</t>
  </si>
  <si>
    <t>MTN EDTCX ED ORD</t>
  </si>
  <si>
    <t>DRXN MSCI MXC 3X</t>
  </si>
  <si>
    <t>MFA FINANCIAL</t>
  </si>
  <si>
    <t>MEGALITH FNCL AQ</t>
  </si>
  <si>
    <t>MACQUARIE GLB IN</t>
  </si>
  <si>
    <t>PIMCO RAFI DYNMC</t>
  </si>
  <si>
    <t>PIMCO RAF DYN EQ</t>
  </si>
  <si>
    <t>MIZUHO FINCL GRP</t>
  </si>
  <si>
    <t>JMU LIMITED ADR</t>
  </si>
  <si>
    <t>BLKRK MNH INV QF</t>
  </si>
  <si>
    <t>MFS MUNICIPAL</t>
  </si>
  <si>
    <t>MACKINAC FINL</t>
  </si>
  <si>
    <t>MUTUALFST FINL</t>
  </si>
  <si>
    <t>BLKRK INVT QF</t>
  </si>
  <si>
    <t>MFS SPECIAL VAL</t>
  </si>
  <si>
    <t>MIRAGEN THRPUTCS</t>
  </si>
  <si>
    <t>MFS GOVT MARKET</t>
  </si>
  <si>
    <t>MONEYGRAM INTL</t>
  </si>
  <si>
    <t>MAGIC SFTWARE</t>
  </si>
  <si>
    <t>MGM GROWTH PROPE</t>
  </si>
  <si>
    <t>MACQUARIE GL FD</t>
  </si>
  <si>
    <t>MAGYAR BANCORP</t>
  </si>
  <si>
    <t>BLKRK MNHLD FD</t>
  </si>
  <si>
    <t>BLKRCK MASSA</t>
  </si>
  <si>
    <t>WA MUNI HI INC</t>
  </si>
  <si>
    <t>PIONEER MUNI INC</t>
  </si>
  <si>
    <t>MAIDEN HOLDINGS</t>
  </si>
  <si>
    <t>BLKRK NY QLTY FD</t>
  </si>
  <si>
    <t>MICT INC</t>
  </si>
  <si>
    <t>ISHR EDGE MC ETF</t>
  </si>
  <si>
    <t>DXN MIDCP BULL3X</t>
  </si>
  <si>
    <t>CHN&amp;STRS MLP I&amp;E</t>
  </si>
  <si>
    <t>ADVISORSHAR ECL</t>
  </si>
  <si>
    <t>MITCHAM INDS</t>
  </si>
  <si>
    <t>PIMCO EHN ST MTY</t>
  </si>
  <si>
    <t>MILESTN PHRM INC</t>
  </si>
  <si>
    <t>STLTH BIOTHRPUTC</t>
  </si>
  <si>
    <t>MITQ</t>
  </si>
  <si>
    <t>AG MORTG INV TRS</t>
  </si>
  <si>
    <t>MIX TELEMATS LTD</t>
  </si>
  <si>
    <t>BLKRK MC QLTY FD</t>
  </si>
  <si>
    <t>ETFMG ALTRNV HRV</t>
  </si>
  <si>
    <t>MAJESCO</t>
  </si>
  <si>
    <t>MCCORMICK VTG</t>
  </si>
  <si>
    <t>MOLECLR DATA ADR</t>
  </si>
  <si>
    <t>MONAKER GRP INC</t>
  </si>
  <si>
    <t>MESA LAB</t>
  </si>
  <si>
    <t>MILLENDO THERAPE</t>
  </si>
  <si>
    <t>MAUI LD &amp; PINEAP</t>
  </si>
  <si>
    <t>GLBX MLP</t>
  </si>
  <si>
    <t>GLBX MLP&amp;ENERGY</t>
  </si>
  <si>
    <t>MILLER INDS</t>
  </si>
  <si>
    <t>MALVERN BANCORP</t>
  </si>
  <si>
    <t>MMA CAPTL HLDNGS</t>
  </si>
  <si>
    <t>MSTY MCKY DEF MN</t>
  </si>
  <si>
    <t>MARCUS &amp; MILICHP</t>
  </si>
  <si>
    <t>IQ MCKY SHD INSD</t>
  </si>
  <si>
    <t>IQ MACKAY INTMDT</t>
  </si>
  <si>
    <t>MFS MULTIMARKET</t>
  </si>
  <si>
    <t>SPDR SP 1500 MTM</t>
  </si>
  <si>
    <t>WA MNG MUNI FUND</t>
  </si>
  <si>
    <t>MANNING &amp; NAPIER</t>
  </si>
  <si>
    <t>IQ MERGER ARB</t>
  </si>
  <si>
    <t>MONOCLE ACQ CORP</t>
  </si>
  <si>
    <t>MIND CTI LTD</t>
  </si>
  <si>
    <t>BLKRK MUNIYLD NY</t>
  </si>
  <si>
    <t>WA MUN PRTNR FD</t>
  </si>
  <si>
    <t>MONMOUTH REAL</t>
  </si>
  <si>
    <t>MAINSTRET BNCSHR</t>
  </si>
  <si>
    <t>MANITEX INTL INC</t>
  </si>
  <si>
    <t>MIDWESTONE FINCL</t>
  </si>
  <si>
    <t>MOOG INC A</t>
  </si>
  <si>
    <t>MOOG INC B</t>
  </si>
  <si>
    <t>MOGO INC</t>
  </si>
  <si>
    <t>ECMOHO LTD DRC</t>
  </si>
  <si>
    <t>AGFIQ NTL MOMNTM</t>
  </si>
  <si>
    <t>MORPHOSYS AG</t>
  </si>
  <si>
    <t>MORPHIC HOLD INC</t>
  </si>
  <si>
    <t>VNCK VCTR MRTG</t>
  </si>
  <si>
    <t>MOSYS INC</t>
  </si>
  <si>
    <t>SMRTF SMR TR ETF</t>
  </si>
  <si>
    <t>MOTUS GI HOLDING</t>
  </si>
  <si>
    <t>MOXIAN INC</t>
  </si>
  <si>
    <t>BLKRK PEN QLT FD</t>
  </si>
  <si>
    <t>MID PENN BANCP</t>
  </si>
  <si>
    <t>BARINGS PRT INV</t>
  </si>
  <si>
    <t>MEDICAL PRPS TR</t>
  </si>
  <si>
    <t>MARINE PRODUCTS</t>
  </si>
  <si>
    <t>BLKRK MNYL QL II</t>
  </si>
  <si>
    <t>BLKRK MUNYL QUAL</t>
  </si>
  <si>
    <t>MONTGE RSORC CRP</t>
  </si>
  <si>
    <t>MERIDIAN CORP</t>
  </si>
  <si>
    <t>MONROE CAPIT ORD</t>
  </si>
  <si>
    <t>MEREO BIOPHRMA</t>
  </si>
  <si>
    <t>MARIN SOFTWARE</t>
  </si>
  <si>
    <t>MARKER THERAPUTC</t>
  </si>
  <si>
    <t>MARLIN BUS SVC</t>
  </si>
  <si>
    <t>MRMR</t>
  </si>
  <si>
    <t>MARINUS PHARMA</t>
  </si>
  <si>
    <t>MERSANA TPTC INC</t>
  </si>
  <si>
    <t>MERUS N V ORD</t>
  </si>
  <si>
    <t>MESABI TRUST</t>
  </si>
  <si>
    <t>MSB FINCL CORP</t>
  </si>
  <si>
    <t>STUDIO CITY INT</t>
  </si>
  <si>
    <t>MS EMRG MKT DEBT</t>
  </si>
  <si>
    <t>MDS SQ ENT A ORD</t>
  </si>
  <si>
    <t>MDS SQ SPT A ORD</t>
  </si>
  <si>
    <t>MID-SOUTHRN BNCP</t>
  </si>
  <si>
    <t>MTBC INC</t>
  </si>
  <si>
    <t>MMTEC INC</t>
  </si>
  <si>
    <t>WSDMTRE MRTG ETF</t>
  </si>
  <si>
    <t>MECHEL PAO</t>
  </si>
  <si>
    <t>MATERIALISE ADR</t>
  </si>
  <si>
    <t>MIDATECH PHARMA</t>
  </si>
  <si>
    <t>MESA ROYALTY TR</t>
  </si>
  <si>
    <t>MER TELEMGT SOL</t>
  </si>
  <si>
    <t>WEST AST MUN OPP</t>
  </si>
  <si>
    <t>BLKRK MUNIASSETD</t>
  </si>
  <si>
    <t>ISHR NTL MUN BND</t>
  </si>
  <si>
    <t>BLKRK MNH CLF QF</t>
  </si>
  <si>
    <t>MUDRICK CAP AC A</t>
  </si>
  <si>
    <t>BLKRK MNHL QF II</t>
  </si>
  <si>
    <t>MTSUBSH UFJ FINA</t>
  </si>
  <si>
    <t>BLKRK MUNIHLD II</t>
  </si>
  <si>
    <t>BLKRK MUN INT DR</t>
  </si>
  <si>
    <t>BLKRK NJ QLTY FD</t>
  </si>
  <si>
    <t>PIMCO INT MNC BD</t>
  </si>
  <si>
    <t>BLKRK MNH QLT FD</t>
  </si>
  <si>
    <t>CL MLTI SCTR INC</t>
  </si>
  <si>
    <t>DRXN IDX BEAR 3X</t>
  </si>
  <si>
    <t>MCEWEN MININ INC</t>
  </si>
  <si>
    <t>MVB FINANCL CRP</t>
  </si>
  <si>
    <t>MVC CAPITAL</t>
  </si>
  <si>
    <t>BLRK MUNIVST FD</t>
  </si>
  <si>
    <t>NATIXIS SYND INT</t>
  </si>
  <si>
    <t>MICROVISION INC</t>
  </si>
  <si>
    <t>BLKRK MNIVST II</t>
  </si>
  <si>
    <t>PRSH ULTR MC 400</t>
  </si>
  <si>
    <t>MOHAWK HOLD INC</t>
  </si>
  <si>
    <t>NTNWD MX DIV ETF</t>
  </si>
  <si>
    <t>NTNWD MAX DIVRSF</t>
  </si>
  <si>
    <t>MEXICO EQUITY</t>
  </si>
  <si>
    <t>THE MEXICO FUND</t>
  </si>
  <si>
    <t>BLKRK MNYL CL FD</t>
  </si>
  <si>
    <t>BLKRK MNYLD INC</t>
  </si>
  <si>
    <t>BLKRK MNYLD INV</t>
  </si>
  <si>
    <t>FIRST WSTRN FNCL</t>
  </si>
  <si>
    <t>BLKRK MNY QF III</t>
  </si>
  <si>
    <t>BLKRK MUNIYL NJ</t>
  </si>
  <si>
    <t>BLKRK MNYLD QF</t>
  </si>
  <si>
    <t>MYOS RENS TECHNO</t>
  </si>
  <si>
    <t>MY SIZE INC</t>
  </si>
  <si>
    <t>URBAN TEA INC</t>
  </si>
  <si>
    <t>PRSH SHRT MC400</t>
  </si>
  <si>
    <t>BLRK MUNYLD ARZ</t>
  </si>
  <si>
    <t>PRSH ULTSH MC400</t>
  </si>
  <si>
    <t>NUVEN CLF QLT MI</t>
  </si>
  <si>
    <t>IMPCT NAACP MNTY</t>
  </si>
  <si>
    <t>NUVEEN QULTY MUN</t>
  </si>
  <si>
    <t>NATURL ALT INTL</t>
  </si>
  <si>
    <t>DREXN HMBL BUL3X</t>
  </si>
  <si>
    <t>NAKED BRAND GRP</t>
  </si>
  <si>
    <t>NVN NY QLTY MI</t>
  </si>
  <si>
    <t>SPDR S&amp;P NA ETF</t>
  </si>
  <si>
    <t>NANOVIBRONIX ORD</t>
  </si>
  <si>
    <t>NARI</t>
  </si>
  <si>
    <t>NORDIC AMER TNKR</t>
  </si>
  <si>
    <t>NATHANS FAMOUS</t>
  </si>
  <si>
    <t>NATURES SUNSHNE</t>
  </si>
  <si>
    <t>NVN ARZN QLTY MI</t>
  </si>
  <si>
    <t>NVN TXB MNC INCM</t>
  </si>
  <si>
    <t>NORTHEAST BANK</t>
  </si>
  <si>
    <t>NABORS INDS LTD</t>
  </si>
  <si>
    <t>NBRVA THRPTC PLC</t>
  </si>
  <si>
    <t>NACCO INDS INC</t>
  </si>
  <si>
    <t>NUVEEN CAL VAL</t>
  </si>
  <si>
    <t>NUVEEN CAL MUN 2</t>
  </si>
  <si>
    <t>NICOLET BANKSHAR</t>
  </si>
  <si>
    <t>NUCANA PLC ADR</t>
  </si>
  <si>
    <t>NCS MULTSTG HOLD</t>
  </si>
  <si>
    <t>ALLNZG CNVR INCM</t>
  </si>
  <si>
    <t>ALLNZG CNV &amp; INM</t>
  </si>
  <si>
    <t>TORTOSE ENRGY IN</t>
  </si>
  <si>
    <t>ENDRA LIFE SCNCS</t>
  </si>
  <si>
    <t>NUVEEN AMT FREE</t>
  </si>
  <si>
    <t>NEBULA ACQSTN A</t>
  </si>
  <si>
    <t>DRXN CNSMR ETF</t>
  </si>
  <si>
    <t>NEONODE INC</t>
  </si>
  <si>
    <t>NEOS THERAPEUTCS</t>
  </si>
  <si>
    <t>NEPHROS INC</t>
  </si>
  <si>
    <t>NEPTUNE WELLNESS</t>
  </si>
  <si>
    <t>LST ROUNDL BTKRF</t>
  </si>
  <si>
    <t>NL ERGY SVC RNTD</t>
  </si>
  <si>
    <t>NET ELEMENT ORD</t>
  </si>
  <si>
    <t>NETLS CRP RL EST</t>
  </si>
  <si>
    <t>NEWMARKET</t>
  </si>
  <si>
    <t>NUVEN ENHNCD MUN</t>
  </si>
  <si>
    <t>NEWATR TECHN ORD</t>
  </si>
  <si>
    <t>NEXTR OILFLD SOL</t>
  </si>
  <si>
    <t>NEXA RESOURCS SA</t>
  </si>
  <si>
    <t>NEXTDCD CORP ORD</t>
  </si>
  <si>
    <t>NEW FRNTIER HLTH</t>
  </si>
  <si>
    <t>NETFIN ACQUSTN A</t>
  </si>
  <si>
    <t>ALLNZG NFJ DV IT</t>
  </si>
  <si>
    <t>VRTS NWFLT MS BD</t>
  </si>
  <si>
    <t>FLX STX GBL</t>
  </si>
  <si>
    <t>FT INDIA NFTY 50</t>
  </si>
  <si>
    <t>GLBX NIGERIA</t>
  </si>
  <si>
    <t>NANTHEALTH INC</t>
  </si>
  <si>
    <t>NUVEEN MUNCPL FD</t>
  </si>
  <si>
    <t>NXPT STRGC OP FD</t>
  </si>
  <si>
    <t>NATL HEALTH INV</t>
  </si>
  <si>
    <t>NATIONAL HLDGS</t>
  </si>
  <si>
    <t>NATURL HLTH TRND</t>
  </si>
  <si>
    <t>NICHOLAS FINL</t>
  </si>
  <si>
    <t>NVN INTRM DRT MP</t>
  </si>
  <si>
    <t>ALLNZG EQ CNVRBL</t>
  </si>
  <si>
    <t>NUV SEL MAT MUN</t>
  </si>
  <si>
    <t>NINE ENERGY SRVC</t>
  </si>
  <si>
    <t>NVN INTR DRN QLT</t>
  </si>
  <si>
    <t>NVN NW JSY MN VL</t>
  </si>
  <si>
    <t>NVN GERG QLT MI</t>
  </si>
  <si>
    <t>NATL BANKSHARES</t>
  </si>
  <si>
    <t>NVN CLFRN AF QLT</t>
  </si>
  <si>
    <t>N L INDS INC</t>
  </si>
  <si>
    <t>NAUTILUS INC</t>
  </si>
  <si>
    <t>NLSP</t>
  </si>
  <si>
    <t>ANNALY CAP MNGT</t>
  </si>
  <si>
    <t>NAVIOS MARITIME</t>
  </si>
  <si>
    <t>NVS MRTM HLN ADR</t>
  </si>
  <si>
    <t>NAVIOS MARIT DRC</t>
  </si>
  <si>
    <t>NUVEEN MUNC CORP</t>
  </si>
  <si>
    <t>NEW MONT FIN CRP</t>
  </si>
  <si>
    <t>NUVEEN MUN INCM</t>
  </si>
  <si>
    <t>NOMURA HLDGS</t>
  </si>
  <si>
    <t>NEMAURA MEDICAL</t>
  </si>
  <si>
    <t>NVN MIN QLTY MI</t>
  </si>
  <si>
    <t>NVN MSSCH QLT MI</t>
  </si>
  <si>
    <t>NVN MRYLN QLT MI</t>
  </si>
  <si>
    <t>NUVEEN MUN HIGH</t>
  </si>
  <si>
    <t>NAVIOS MARTM ACQ</t>
  </si>
  <si>
    <t>NANO DIMENSION</t>
  </si>
  <si>
    <t>NATIONAL RET PRP</t>
  </si>
  <si>
    <t>NUVEEN NY VAL</t>
  </si>
  <si>
    <t>NA CONSTRUCT GRP</t>
  </si>
  <si>
    <t>NI HOLDINGS INC</t>
  </si>
  <si>
    <t>NVN MISSR QLT MI</t>
  </si>
  <si>
    <t>NOMAD FOODS LTD</t>
  </si>
  <si>
    <t>GLBX NORWAY 30</t>
  </si>
  <si>
    <t>NOVAN INC</t>
  </si>
  <si>
    <t>NEW PRVDNC ACQ A</t>
  </si>
  <si>
    <t>NATL PRESTO INDS</t>
  </si>
  <si>
    <t>NVN PNSYLVNA VAL</t>
  </si>
  <si>
    <t>NVN VIRGN QLT MI</t>
  </si>
  <si>
    <t>NVN PNSLV QLT MI</t>
  </si>
  <si>
    <t>NEUROBO PHRMCTCL</t>
  </si>
  <si>
    <t>NATONL RSRCH CRP</t>
  </si>
  <si>
    <t>NXPNT RE FIN ORD</t>
  </si>
  <si>
    <t>PIMCO ERG &amp; TACT</t>
  </si>
  <si>
    <t>NRI</t>
  </si>
  <si>
    <t>NORTHRIM BNCP</t>
  </si>
  <si>
    <t>NVN NY AF QLT MI</t>
  </si>
  <si>
    <t>NEW RESIDENTIAL</t>
  </si>
  <si>
    <t>NATIONAL STORAGE</t>
  </si>
  <si>
    <t>NESCO HOLDNG INC</t>
  </si>
  <si>
    <t>NATL SECURITY</t>
  </si>
  <si>
    <t>NUVEEN SENIOR</t>
  </si>
  <si>
    <t>NORTECH SYS</t>
  </si>
  <si>
    <t>NATURA &amp;CO HOLD</t>
  </si>
  <si>
    <t>INTEC PHARMA LTD</t>
  </si>
  <si>
    <t>TRTOISE MDSM EGY</t>
  </si>
  <si>
    <t>NEON THERAPEUTCS</t>
  </si>
  <si>
    <t>NORTHERN TECH</t>
  </si>
  <si>
    <t>NAM TAI PROPERTY</t>
  </si>
  <si>
    <t>NEUROTROPE INC</t>
  </si>
  <si>
    <t>WSDMTR90/60 BLCD</t>
  </si>
  <si>
    <t>NATUS MEDICAL</t>
  </si>
  <si>
    <t>NETSOL TECHNGS</t>
  </si>
  <si>
    <t>NATUZZI SPA</t>
  </si>
  <si>
    <t>NVN ENC YD AG BD</t>
  </si>
  <si>
    <t>NVN ESG US AG BD</t>
  </si>
  <si>
    <t>Direxion デイリー 金鉱株 ブル2倍 ETF</t>
  </si>
  <si>
    <t>NU ESG HG YL ETF</t>
  </si>
  <si>
    <t>NVN MCHGN QLT MI</t>
  </si>
  <si>
    <t>NVN OHIO QLTY MI</t>
  </si>
  <si>
    <t>NEUROMETRIX</t>
  </si>
  <si>
    <t>NVN ENCD YD 1-5</t>
  </si>
  <si>
    <t>NATINWD RSK ETF</t>
  </si>
  <si>
    <t>NUVEEN MUNI VAL</t>
  </si>
  <si>
    <t>NVN AMT FR MP VL</t>
  </si>
  <si>
    <t>NEOVASC INC</t>
  </si>
  <si>
    <t>NVE CORP</t>
  </si>
  <si>
    <t>NOVA LIFSTYL INC</t>
  </si>
  <si>
    <t>NVN AF MNCPL CI</t>
  </si>
  <si>
    <t>INVIVO RAPEU ORD</t>
  </si>
  <si>
    <t>NOVUS THERAPETCS</t>
  </si>
  <si>
    <t>NORWOOD FINL</t>
  </si>
  <si>
    <t>NEWGIOCO GRP INC</t>
  </si>
  <si>
    <t>NEW HOME COMPNY</t>
  </si>
  <si>
    <t>NTNL WSTRN LIF A</t>
  </si>
  <si>
    <t>NUVEEN CAL SEL</t>
  </si>
  <si>
    <t>NUVEN NJ QLTY MI</t>
  </si>
  <si>
    <t>NUVEEN NY SEL</t>
  </si>
  <si>
    <t>NUV SL TX FREE 1</t>
  </si>
  <si>
    <t>NUV SL TX FREE 2</t>
  </si>
  <si>
    <t>NUV SL TX FREE 3</t>
  </si>
  <si>
    <t>NEXPT RESTL TRST</t>
  </si>
  <si>
    <t>NXTID INC</t>
  </si>
  <si>
    <t>FRST TRS IDX ETF</t>
  </si>
  <si>
    <t>ISHR NW YRK MUN</t>
  </si>
  <si>
    <t>NEW YORK MORTGAG</t>
  </si>
  <si>
    <t>NYMOX PHARM</t>
  </si>
  <si>
    <t>NUVEEN NY MUN 2</t>
  </si>
  <si>
    <t>NVN MNCPL CRD IN</t>
  </si>
  <si>
    <t>REALTY INCM CORP</t>
  </si>
  <si>
    <t>OAKTREE ACQ CORP</t>
  </si>
  <si>
    <t>OPTIBASE LTD</t>
  </si>
  <si>
    <t>OCEAN BIO-CHEM</t>
  </si>
  <si>
    <t>OBALON THERAPTCS</t>
  </si>
  <si>
    <t>ORIGIN BANCORP</t>
  </si>
  <si>
    <t>KRANSHR MSCI ETF</t>
  </si>
  <si>
    <t>OBSEVA SA</t>
  </si>
  <si>
    <t>OPTICAL CABLE</t>
  </si>
  <si>
    <t>OFS CR COMP INC</t>
  </si>
  <si>
    <t>OCG</t>
  </si>
  <si>
    <t>OCUGEN INC</t>
  </si>
  <si>
    <t>CLEARSHARES OCIO</t>
  </si>
  <si>
    <t>OAKTREE STGC INC</t>
  </si>
  <si>
    <t>OAKTREE SPCLTY</t>
  </si>
  <si>
    <t>OIL DRI CP</t>
  </si>
  <si>
    <t>ORION ENRG SYS</t>
  </si>
  <si>
    <t>O'SHS FTS ERP DV</t>
  </si>
  <si>
    <t>CORP OFFICE PROP</t>
  </si>
  <si>
    <t>OCONEE FDRAL FIN</t>
  </si>
  <si>
    <t>OMEGA FLEX</t>
  </si>
  <si>
    <t>OFS CAP CORP</t>
  </si>
  <si>
    <t>O SHS INTRNT GNT</t>
  </si>
  <si>
    <t>OMEGA HEALTHCRE</t>
  </si>
  <si>
    <t>INVESCO MUN INC</t>
  </si>
  <si>
    <t>OI SA ADR</t>
  </si>
  <si>
    <t>02MICRO INTL</t>
  </si>
  <si>
    <t>LONG-TERM CARE</t>
  </si>
  <si>
    <t>ONE LIBERTY PROP</t>
  </si>
  <si>
    <t>GP AERO CNTR ADR</t>
  </si>
  <si>
    <t>ODYSSEY MARNE</t>
  </si>
  <si>
    <t>ONCOSEC MDCL INC</t>
  </si>
  <si>
    <t>ONCTRNL THRP INC</t>
  </si>
  <si>
    <t>ONCLYTCS BIOTECH</t>
  </si>
  <si>
    <t>ONESMRT INTR EDU</t>
  </si>
  <si>
    <t>SPDR FOCUS ETF</t>
  </si>
  <si>
    <t>FID NDQ COMP</t>
  </si>
  <si>
    <t>SPDR VLTLTY ETF</t>
  </si>
  <si>
    <t>ONEWTR MRN A ORD</t>
  </si>
  <si>
    <t>SPDR RSL YLD ETF</t>
  </si>
  <si>
    <t>PROSHS ONLNE RTL</t>
  </si>
  <si>
    <t>ONCONOVA THE INC</t>
  </si>
  <si>
    <t>ORGNOV HOLDG ORD</t>
  </si>
  <si>
    <t>OPEN BANCORP</t>
  </si>
  <si>
    <t>CLRSHS UL-ST MTY</t>
  </si>
  <si>
    <t>OPES ACQUSTN CRP</t>
  </si>
  <si>
    <t>OPGEN INC ORD</t>
  </si>
  <si>
    <t>OB HOLDINGS IN</t>
  </si>
  <si>
    <t>OFFC PRPRTS INCM</t>
  </si>
  <si>
    <t>OPKO HEALTH ORD</t>
  </si>
  <si>
    <t>OPIANT PHRMCTCLS</t>
  </si>
  <si>
    <t>OLD POINT FINL</t>
  </si>
  <si>
    <t>RVRNRTH DBLN STR</t>
  </si>
  <si>
    <t>OPTIMIZERX CORP</t>
  </si>
  <si>
    <t>OCEAN PWR TC</t>
  </si>
  <si>
    <t>OPPENHEIMER HLD</t>
  </si>
  <si>
    <t>OSISKO GLD ROYLT</t>
  </si>
  <si>
    <t>ORANGE</t>
  </si>
  <si>
    <t>ORBCOMM</t>
  </si>
  <si>
    <t>ORCHID ISLD CAP</t>
  </si>
  <si>
    <t>ORGANOGN HLG INC</t>
  </si>
  <si>
    <t>ORGENESIS INC</t>
  </si>
  <si>
    <t>ORIC</t>
  </si>
  <si>
    <t>ORION GROUP HLDG</t>
  </si>
  <si>
    <t>ORRSTOWN FINL</t>
  </si>
  <si>
    <t>ORISUN ACQUSTIN</t>
  </si>
  <si>
    <t>NORBORD INC</t>
  </si>
  <si>
    <t>OLD SECOND BNCP</t>
  </si>
  <si>
    <t>OPUS SMALL CP VL</t>
  </si>
  <si>
    <t>OVERSEAS SHIPHLD</t>
  </si>
  <si>
    <t>OSMOTICA PHA ORD</t>
  </si>
  <si>
    <t>OSSEN INNOV ADR</t>
  </si>
  <si>
    <t>ONE STOP SYSTEMS</t>
  </si>
  <si>
    <t>OTELCO INC</t>
  </si>
  <si>
    <t>OTIS WORLDWD ORD</t>
  </si>
  <si>
    <t>OUTLOOK THRPTCS</t>
  </si>
  <si>
    <t>OTTAWA BANCORP</t>
  </si>
  <si>
    <t>VANECK MRK TR</t>
  </si>
  <si>
    <t>O'SHS FTSE US DV</t>
  </si>
  <si>
    <t>OSHR FTSE RSL SC</t>
  </si>
  <si>
    <t>OUTFRONT MEDIA</t>
  </si>
  <si>
    <t>LFT OVRLY CR ETF</t>
  </si>
  <si>
    <t>OH VALLEY BANC</t>
  </si>
  <si>
    <t>LFT OVR FORG ETF</t>
  </si>
  <si>
    <t>OVID THERAPEUTCS</t>
  </si>
  <si>
    <t>LFT OVRLY LC ETF</t>
  </si>
  <si>
    <t>OAK VALLEY BANCP</t>
  </si>
  <si>
    <t>LFT OVRL MUN ETF</t>
  </si>
  <si>
    <t>LFT OVRLY SC ETF</t>
  </si>
  <si>
    <t>OVINTIV INC ORD</t>
  </si>
  <si>
    <t>OXBRIDGE RE HOLD</t>
  </si>
  <si>
    <t>OXFORD IMMUNOTEC</t>
  </si>
  <si>
    <t>OXFORD LANE CAP</t>
  </si>
  <si>
    <t>OXFRD SQRE CPTL</t>
  </si>
  <si>
    <t>PRFCNT ALP AQ CR</t>
  </si>
  <si>
    <t>GP AERO PAC SAB</t>
  </si>
  <si>
    <t>DBX XTRCKRS PCFC</t>
  </si>
  <si>
    <t>PACIFIC DRILLING</t>
  </si>
  <si>
    <t>RANPAK HOLDG CRP</t>
  </si>
  <si>
    <t>PURE ACQUSN CORP</t>
  </si>
  <si>
    <t>PAE INCRPRTD ORD</t>
  </si>
  <si>
    <t>WESTRN AST INVST</t>
  </si>
  <si>
    <t>GLOBL X MSCI ETF</t>
  </si>
  <si>
    <t>ABRDN ST PAL ETF</t>
  </si>
  <si>
    <t>PAMPA ENERGIA SA</t>
  </si>
  <si>
    <t>PANGAEA LOGISTIC</t>
  </si>
  <si>
    <t>PSSG BIO INC ORD</t>
  </si>
  <si>
    <t>DRXN DC 3X ETF</t>
  </si>
  <si>
    <t>PATRIOT TRANSPTN</t>
  </si>
  <si>
    <t>PAVMED INC ORD</t>
  </si>
  <si>
    <t>PEMBNA PIPE CORP</t>
  </si>
  <si>
    <t>PB BANCORP INC</t>
  </si>
  <si>
    <t>INVSC BIOTCHNLGY</t>
  </si>
  <si>
    <t>PIONEER BANCORP</t>
  </si>
  <si>
    <t>PATHFINDER BNCO</t>
  </si>
  <si>
    <t>PRUDENTIAL BANCO</t>
  </si>
  <si>
    <t>INVSC FOOD &amp; BVG</t>
  </si>
  <si>
    <t>INVS S&amp;P 500BYWT</t>
  </si>
  <si>
    <t>PETROLEO BRASI A</t>
  </si>
  <si>
    <t>INVSC DYN MEDIA</t>
  </si>
  <si>
    <t>POWRBRDG TECH CO</t>
  </si>
  <si>
    <t>INVS WLDRL CN EG</t>
  </si>
  <si>
    <t>PCB BANCORP</t>
  </si>
  <si>
    <t>INVS CEF INC CMP</t>
  </si>
  <si>
    <t>HIGH INCOME SEC</t>
  </si>
  <si>
    <t>POTLATCHDLTC CRP</t>
  </si>
  <si>
    <t>PMC DYNM CRD MTG</t>
  </si>
  <si>
    <t>PIMCO CA MUN II</t>
  </si>
  <si>
    <t>PCM FUND</t>
  </si>
  <si>
    <t>PMCO CRP&amp;IN STRG</t>
  </si>
  <si>
    <t>POINTS INTL LTD</t>
  </si>
  <si>
    <t>PCOR</t>
  </si>
  <si>
    <t>PIMCO CALIF CLS</t>
  </si>
  <si>
    <t>PCSB FINANCL CRP</t>
  </si>
  <si>
    <t>INVS SVRGN DBT</t>
  </si>
  <si>
    <t>PARK CITY GROUP</t>
  </si>
  <si>
    <t>PURE CYCLE</t>
  </si>
  <si>
    <t>INVS YD CMDTY K1</t>
  </si>
  <si>
    <t>PRNC INTL MLT-FT</t>
  </si>
  <si>
    <t>PRO-DEX INC</t>
  </si>
  <si>
    <t>PIMCO DYN INC FD</t>
  </si>
  <si>
    <t>PDL CMNTY BNCRP</t>
  </si>
  <si>
    <t>PIEDMNT OFF RLT</t>
  </si>
  <si>
    <t>INVS EX-US SM-MD</t>
  </si>
  <si>
    <t>INVSC DWA MOMNTM</t>
  </si>
  <si>
    <t>PRECISION DRIL</t>
  </si>
  <si>
    <t>PDS BIOTCHNLG CR</t>
  </si>
  <si>
    <t>JH PREM DIV FD</t>
  </si>
  <si>
    <t>HEALTHPK PROPRTS</t>
  </si>
  <si>
    <t>PEBLEBROOK HOTL</t>
  </si>
  <si>
    <t>PEOPLE BNCP NC</t>
  </si>
  <si>
    <t>PEOPLE BANCORP</t>
  </si>
  <si>
    <t>THE PECK CO HLD</t>
  </si>
  <si>
    <t>PENN REAL EST</t>
  </si>
  <si>
    <t>INVS LSR AND ENT</t>
  </si>
  <si>
    <t>ADM NTRL RESC FD</t>
  </si>
  <si>
    <t>PERMAFIX ENVIRON</t>
  </si>
  <si>
    <t>TDH HOLDINGS INC</t>
  </si>
  <si>
    <t>PACR US EXPT LDR</t>
  </si>
  <si>
    <t>INSC HG YD DV AH</t>
  </si>
  <si>
    <t>INVSC CNSMR CYCL</t>
  </si>
  <si>
    <t>PREMIER FINCL</t>
  </si>
  <si>
    <t>FLH&amp;CR PF INCRP</t>
  </si>
  <si>
    <t>VRTUS INFRCP PRF</t>
  </si>
  <si>
    <t>INFRACP REIT PRF</t>
  </si>
  <si>
    <t>PRFSNL HLD A ORD</t>
  </si>
  <si>
    <t>INVSC DWA FN MNT</t>
  </si>
  <si>
    <t>PROFIRE ENERGY I</t>
  </si>
  <si>
    <t>INVSC AMENTL INV</t>
  </si>
  <si>
    <t>P &amp; F INDS</t>
  </si>
  <si>
    <t>PEOPLES FINANCIA</t>
  </si>
  <si>
    <t>PIMCO INCM STGY</t>
  </si>
  <si>
    <t>AAM LOW DUR ETF</t>
  </si>
  <si>
    <t>PENATPK FL RT CP</t>
  </si>
  <si>
    <t>INVSC DV ACHVRS</t>
  </si>
  <si>
    <t>PERFRMNT FIN CRP</t>
  </si>
  <si>
    <t>PIMCO INC STG II</t>
  </si>
  <si>
    <t>F&amp;C PF INC OPPRT</t>
  </si>
  <si>
    <t>PFSWEB INC</t>
  </si>
  <si>
    <t>VNCK VCTR PR SCR</t>
  </si>
  <si>
    <t>GLB X MSCI PRTGL</t>
  </si>
  <si>
    <t>PEAPCK-GLDSTN FN</t>
  </si>
  <si>
    <t>INVSC FIN PRFRRD</t>
  </si>
  <si>
    <t>INVS ST HG YD BD</t>
  </si>
  <si>
    <t>INVSC GLDN DRGN</t>
  </si>
  <si>
    <t>PIMCO GL STK FD</t>
  </si>
  <si>
    <t>PARAMOUNT GROUP</t>
  </si>
  <si>
    <t>INVSC PREFERRED</t>
  </si>
  <si>
    <t>PRPL REAL EST FD</t>
  </si>
  <si>
    <t>INVS HG YD CRPRT</t>
  </si>
  <si>
    <t>PUHUI WLTH INV</t>
  </si>
  <si>
    <t>PIONEER FL RT TR</t>
  </si>
  <si>
    <t>INVSC S&amp;P 500HGD</t>
  </si>
  <si>
    <t>PHIO PHARMACTCLS</t>
  </si>
  <si>
    <t>PIMCO HG INCM FD</t>
  </si>
  <si>
    <t>INVSC WATER RES</t>
  </si>
  <si>
    <t>PIONEER HI INCM</t>
  </si>
  <si>
    <t>PHUNWARE INC</t>
  </si>
  <si>
    <t>PANHANDL OIL GAS</t>
  </si>
  <si>
    <t>PGIM ACTIV HG YL</t>
  </si>
  <si>
    <t>SPROTT PHYS GLD</t>
  </si>
  <si>
    <t>PIVTL INV CRP II</t>
  </si>
  <si>
    <t>INVS INT CRP BD</t>
  </si>
  <si>
    <t>PICO HLDG</t>
  </si>
  <si>
    <t>INVS INT DV ACHV</t>
  </si>
  <si>
    <t>INVSC II EMG MNT</t>
  </si>
  <si>
    <t>1347 PROPERTY IN</t>
  </si>
  <si>
    <t>DRXN DILY PHRMCT</t>
  </si>
  <si>
    <t>PUTNAM MSTR INTR</t>
  </si>
  <si>
    <t>INVSC INDIA</t>
  </si>
  <si>
    <t>ALPNE INC PRORPT</t>
  </si>
  <si>
    <t>PIPER SANDLR ORD</t>
  </si>
  <si>
    <t>PIERIS PHARMCTL</t>
  </si>
  <si>
    <t>SHIFTPIXY INC</t>
  </si>
  <si>
    <t>INVS II DVLD MNT</t>
  </si>
  <si>
    <t>INVSC PHRMCTCLS</t>
  </si>
  <si>
    <t>PARK HOTEL RSRTS</t>
  </si>
  <si>
    <t>INVS BLDNG &amp; CNS</t>
  </si>
  <si>
    <t>PARKE BANCORP</t>
  </si>
  <si>
    <t>PIMCO INCM OPPOR</t>
  </si>
  <si>
    <t>PARK OHIO HLDGS</t>
  </si>
  <si>
    <t>INVSC BYBCK ACHV</t>
  </si>
  <si>
    <t>WSDMTRE MDRN ETF</t>
  </si>
  <si>
    <t>PLUMAS BANCORP</t>
  </si>
  <si>
    <t>PRNCPL LC MLT-FT</t>
  </si>
  <si>
    <t>PROLOGIS</t>
  </si>
  <si>
    <t>CHINA XINGT FOOD</t>
  </si>
  <si>
    <t>PIEDMONT LTM ADR</t>
  </si>
  <si>
    <t>PREFORMED LINE</t>
  </si>
  <si>
    <t>PULSE BIOSCIENCE</t>
  </si>
  <si>
    <t>GRANITESHS PLTNM</t>
  </si>
  <si>
    <t>INVS 1-30 TRSRY</t>
  </si>
  <si>
    <t>PLX PHARMA INC</t>
  </si>
  <si>
    <t>PLYMTH INDST ORD</t>
  </si>
  <si>
    <t>PAC MERCANTILE</t>
  </si>
  <si>
    <t>PSYCHEMEDICS</t>
  </si>
  <si>
    <t>PINGTAN MARINE E</t>
  </si>
  <si>
    <t>PIMCO MUNI INCM</t>
  </si>
  <si>
    <t>PIMCO MUNICPL II</t>
  </si>
  <si>
    <t>PUTNAM MGE MNI</t>
  </si>
  <si>
    <t>PUTNAM MUNI</t>
  </si>
  <si>
    <t>PCPL STN MTM IDX</t>
  </si>
  <si>
    <t>PENNYMAC MORTGE</t>
  </si>
  <si>
    <t>PIMCO MUNI III</t>
  </si>
  <si>
    <t>PATRIOT NATL</t>
  </si>
  <si>
    <t>PIMCO NY MUNI</t>
  </si>
  <si>
    <t>PIMCO NY MUNI II</t>
  </si>
  <si>
    <t>PENNANT PRK INVS</t>
  </si>
  <si>
    <t>INVSC NAS INTRNT</t>
  </si>
  <si>
    <t>PRMENRGY RES CRP</t>
  </si>
  <si>
    <t>PREDCTVE ONC INC</t>
  </si>
  <si>
    <t>POGO</t>
  </si>
  <si>
    <t>POLAR POWER INC</t>
  </si>
  <si>
    <t>POPE RESOURCES</t>
  </si>
  <si>
    <t>GBL X CANNAB ETF</t>
  </si>
  <si>
    <t>INVC ASPC &amp; DFNS</t>
  </si>
  <si>
    <t>PPD INC ORD</t>
  </si>
  <si>
    <t>PFPLS DVLPD MRKT</t>
  </si>
  <si>
    <t>PFPLS EMRGNG MKT</t>
  </si>
  <si>
    <t>POSTV PHYSCN HLD</t>
  </si>
  <si>
    <t>PERMA PIPE HOLDG</t>
  </si>
  <si>
    <t>PFPLS S&amp;P 500ETF</t>
  </si>
  <si>
    <t>ABRD ST PLTN ETF</t>
  </si>
  <si>
    <t>PFPLS S&amp;P MID CP</t>
  </si>
  <si>
    <t>VOYA PRIME RATE</t>
  </si>
  <si>
    <t>PFPLS S&amp;P SML CP</t>
  </si>
  <si>
    <t>PIONEER POWER SO</t>
  </si>
  <si>
    <t>PUTNAM PREM INCM</t>
  </si>
  <si>
    <t>US DIVERS RL ETF</t>
  </si>
  <si>
    <t>PGIM QMA STR ETF</t>
  </si>
  <si>
    <t>PGIM QMA ALP LC</t>
  </si>
  <si>
    <t>PGIM QMA SA GRTH</t>
  </si>
  <si>
    <t>PGIM QMA ALPHA</t>
  </si>
  <si>
    <t>PERCEPTRON INC</t>
  </si>
  <si>
    <t>PERDOCEO EDUCATI</t>
  </si>
  <si>
    <t>INVSC RAFI 1000</t>
  </si>
  <si>
    <t>INVS RAFI 1500SM</t>
  </si>
  <si>
    <t>PRGX GLOBAL</t>
  </si>
  <si>
    <t>PRIMO WATER ORD</t>
  </si>
  <si>
    <t>INVS INDSTRL MNT</t>
  </si>
  <si>
    <t>PROFOUND MEDICAL</t>
  </si>
  <si>
    <t>PROVIDENT FINL</t>
  </si>
  <si>
    <t>PROPHASE LAB ORD</t>
  </si>
  <si>
    <t>PRECIPIO INC ORD</t>
  </si>
  <si>
    <t>PROQR THERAPEUTI</t>
  </si>
  <si>
    <t>PRIORITY TCH HLD</t>
  </si>
  <si>
    <t>PARATEK PHARMACE</t>
  </si>
  <si>
    <t>US AUTO PRT N/W</t>
  </si>
  <si>
    <t>PARTY CITY HLDCO</t>
  </si>
  <si>
    <t>PBL STG MLD</t>
  </si>
  <si>
    <t>PS BUSINESS</t>
  </si>
  <si>
    <t>PNCPL SC ML FCTR</t>
  </si>
  <si>
    <t>INVS SMLCP STPL</t>
  </si>
  <si>
    <t>INVS SC DSCRTNRY</t>
  </si>
  <si>
    <t>INVSC II SC ENGY</t>
  </si>
  <si>
    <t>INVSC S&amp;P SC FN</t>
  </si>
  <si>
    <t>INVSC S&amp;P SC HLC</t>
  </si>
  <si>
    <t>INVS SLCP INDSTL</t>
  </si>
  <si>
    <t>INVS S&amp;P SC MTRL</t>
  </si>
  <si>
    <t>INVSC SC INFN TC</t>
  </si>
  <si>
    <t>INVS SC UT &amp; CMN</t>
  </si>
  <si>
    <t>PRNC PRC STR ETF</t>
  </si>
  <si>
    <t>COH &amp; STE SL P&amp;I</t>
  </si>
  <si>
    <t>PRFMNC SHPNG ORD</t>
  </si>
  <si>
    <t>INVS DYN SMCNDTR</t>
  </si>
  <si>
    <t>INVSC DYN SOFTWR</t>
  </si>
  <si>
    <t>SPDR WELLS FARGO</t>
  </si>
  <si>
    <t>INVSC CNSMR STPL</t>
  </si>
  <si>
    <t>SPROT PHYS SILVR</t>
  </si>
  <si>
    <t>PRNCPL SC MLT-FT</t>
  </si>
  <si>
    <t>INVS LSTD PVT EQ</t>
  </si>
  <si>
    <t>PRSH SHORT QQQ</t>
  </si>
  <si>
    <t>INVSC ACTV RL ET</t>
  </si>
  <si>
    <t>PRSH UL SRT7-10Y</t>
  </si>
  <si>
    <t>PLURISTEM THERAP</t>
  </si>
  <si>
    <t>POSTL REALTY TST</t>
  </si>
  <si>
    <t>PLUS THERAPT INC</t>
  </si>
  <si>
    <t>HRMTG OFFSHR SER</t>
  </si>
  <si>
    <t>PINTEC TCHNLGY</t>
  </si>
  <si>
    <t>PRPTCH ACQ A ORD</t>
  </si>
  <si>
    <t>PACER TRNDPLT BD</t>
  </si>
  <si>
    <t>POLARITYTE INC</t>
  </si>
  <si>
    <t>INVSC TCH MNTM</t>
  </si>
  <si>
    <t>INVSC HLTCR MNTM</t>
  </si>
  <si>
    <t>PRTESTSIS THRPTS</t>
  </si>
  <si>
    <t>PACR TRNDPLT ETF</t>
  </si>
  <si>
    <t>PORTMN RIDGE FIN</t>
  </si>
  <si>
    <t>PARTNER COMMS</t>
  </si>
  <si>
    <t>PAM TRANS SVC</t>
  </si>
  <si>
    <t>PROTCTV INSRNC A</t>
  </si>
  <si>
    <t>PROTCTV INSRNC B</t>
  </si>
  <si>
    <t>PMCO CORP&amp;IN OPP</t>
  </si>
  <si>
    <t>PEOPLS UTH BNCRP</t>
  </si>
  <si>
    <t>INVSC UTLTS MNTM</t>
  </si>
  <si>
    <t>PULMATRIX INC</t>
  </si>
  <si>
    <t>PGIM ULTR SH ETF</t>
  </si>
  <si>
    <t>WT CBOE S&amp;P 500</t>
  </si>
  <si>
    <t>PUYI INC</t>
  </si>
  <si>
    <t>PENN VIRGIN CORP</t>
  </si>
  <si>
    <t>PNCPL CNT VL IDX</t>
  </si>
  <si>
    <t>PROVIDENT BANCRP</t>
  </si>
  <si>
    <t>INVS TAX-FREE WK</t>
  </si>
  <si>
    <t>INVSC DYN LC GWT</t>
  </si>
  <si>
    <t>INVSC DYN MARKET</t>
  </si>
  <si>
    <t>POWERFLEET INC</t>
  </si>
  <si>
    <t>PENNS WOODS BNC</t>
  </si>
  <si>
    <t>INVSC DYN LC VL</t>
  </si>
  <si>
    <t>INVSC CLFRNA AMT</t>
  </si>
  <si>
    <t>INVS EXPTN &amp; PRD</t>
  </si>
  <si>
    <t>INVS FTSE RFI MK</t>
  </si>
  <si>
    <t>INVSC ENRGY MNTM</t>
  </si>
  <si>
    <t>INVS OL &amp; GS SVC</t>
  </si>
  <si>
    <t>INVSC DYN NTWRKG</t>
  </si>
  <si>
    <t>PYXIS TANKERS IN</t>
  </si>
  <si>
    <t>PRNC SHR YLD ETF</t>
  </si>
  <si>
    <t>PIMCO NY MUN III</t>
  </si>
  <si>
    <t>INVS DWA BSC MTL</t>
  </si>
  <si>
    <t>INVS NTNL AMT FR</t>
  </si>
  <si>
    <t>PIMCO CA MUN III</t>
  </si>
  <si>
    <t>INVSC CLEANTECH</t>
  </si>
  <si>
    <t>PZENA INV MGT A</t>
  </si>
  <si>
    <t>INVSC NY AMTFREE</t>
  </si>
  <si>
    <t>FT NASDAQ ABA CB</t>
  </si>
  <si>
    <t>QAD INC CL B</t>
  </si>
  <si>
    <t>IQ HED ML ST TRK</t>
  </si>
  <si>
    <t>XTRCK RSL1000 QL</t>
  </si>
  <si>
    <t>ISH TRT MSCI QTR</t>
  </si>
  <si>
    <t>QUALSTAR COR ORD</t>
  </si>
  <si>
    <t>FT NAS CL GR EGY</t>
  </si>
  <si>
    <t>QCR HOLDINGS</t>
  </si>
  <si>
    <t>FLX DEF QLTY</t>
  </si>
  <si>
    <t>FLX QLTY DIV</t>
  </si>
  <si>
    <t>FLX DYN QLTY</t>
  </si>
  <si>
    <t>IQ HDG EVNT ETF</t>
  </si>
  <si>
    <t>SPDR MSCI EF STG</t>
  </si>
  <si>
    <t>SPDR MSCI EMG MK</t>
  </si>
  <si>
    <t>QUNTNA ENGY SRVS</t>
  </si>
  <si>
    <t>360 FINANCE INC</t>
  </si>
  <si>
    <t>AMRCN CEN STOXX</t>
  </si>
  <si>
    <t>IQ LDR GTAA ETF</t>
  </si>
  <si>
    <t>PRSH ULTSHRT QQQ</t>
  </si>
  <si>
    <t>AMRCN CEN QD ITL</t>
  </si>
  <si>
    <t>QIWI PLC</t>
  </si>
  <si>
    <t>Q&amp;K INTERNTNL GR</t>
  </si>
  <si>
    <t>PRSH ULTRA QQQ</t>
  </si>
  <si>
    <t>IQ HDG LGSHT ETF</t>
  </si>
  <si>
    <t>ISH AAA-A RATED</t>
  </si>
  <si>
    <t>FLEXSH QULTY ETF</t>
  </si>
  <si>
    <t>FLEXSH DVLPD ETF</t>
  </si>
  <si>
    <t>FLEXSH EMRNG ETF</t>
  </si>
  <si>
    <t>QUANTUM CORP ORD</t>
  </si>
  <si>
    <t>DRXN S&amp;P 500 ETF</t>
  </si>
  <si>
    <t>IQ HGE MKT N ETF</t>
  </si>
  <si>
    <t>FT NASD100 EQ WT</t>
  </si>
  <si>
    <t>HCM DFNDR 100IDX</t>
  </si>
  <si>
    <t>DXN NDX EQL WGT</t>
  </si>
  <si>
    <t>NVN 100 DYN OVT</t>
  </si>
  <si>
    <t>FT NAS100 EX TEC</t>
  </si>
  <si>
    <t>QRFTAI EN LC ETF</t>
  </si>
  <si>
    <t>QUEST RESOURCE H</t>
  </si>
  <si>
    <t>QURATE RETAIL B</t>
  </si>
  <si>
    <t>WSDMTR US QL SHR</t>
  </si>
  <si>
    <t>FT NASDAQ100 TEC</t>
  </si>
  <si>
    <t>QTS REALTY TR</t>
  </si>
  <si>
    <t>DEFIANCE QUANTUM</t>
  </si>
  <si>
    <t>QUICKLOGIC CRP</t>
  </si>
  <si>
    <t>QUMU CORPORATION</t>
  </si>
  <si>
    <t>SPDR MSCI USA ST</t>
  </si>
  <si>
    <t>ARRW QVM EQT ETF</t>
  </si>
  <si>
    <t>SPDR MSCI WLD ST</t>
  </si>
  <si>
    <t>BROOKFIELD RL AT</t>
  </si>
  <si>
    <t>VANECK VECTR ETF</t>
  </si>
  <si>
    <t>PIMCO RAFI ETF</t>
  </si>
  <si>
    <t>FREIGHTCAR AMER</t>
  </si>
  <si>
    <t>PRSH RAFI LG/SH</t>
  </si>
  <si>
    <t>RAND CAP CORP</t>
  </si>
  <si>
    <t>RAPT THRPTCS INC</t>
  </si>
  <si>
    <t>RAVE RESTRNT GRP</t>
  </si>
  <si>
    <t>FLX RDY ACCESS</t>
  </si>
  <si>
    <t>RBB BANCORP ORD</t>
  </si>
  <si>
    <t>REPUBLIC BANCP</t>
  </si>
  <si>
    <t>RUBICON TECH INC</t>
  </si>
  <si>
    <t>NTNWD INTRNL ETF</t>
  </si>
  <si>
    <t>RHINEBECK BANCRP</t>
  </si>
  <si>
    <t>RELIANT BANCORP</t>
  </si>
  <si>
    <t>NTNWD RSKBSD ETF</t>
  </si>
  <si>
    <t>REEBONZ HDG LTD</t>
  </si>
  <si>
    <t>READY CAPITL COR</t>
  </si>
  <si>
    <t>INVS S&amp;P500 DSCT</t>
  </si>
  <si>
    <t>AVITA MEDCL LTD</t>
  </si>
  <si>
    <t>ROCKY BRANDS</t>
  </si>
  <si>
    <t>RCM TECH INC</t>
  </si>
  <si>
    <t>RECON TECHNLOGY</t>
  </si>
  <si>
    <t>PIMC STR INCM FD</t>
  </si>
  <si>
    <t>RADCOM LTD</t>
  </si>
  <si>
    <t>REDHIL BPHRM ADR</t>
  </si>
  <si>
    <t>READING INTL A</t>
  </si>
  <si>
    <t>READING INTL B</t>
  </si>
  <si>
    <t>INV SP UL DV ETF</t>
  </si>
  <si>
    <t>ALPS REIT DV ETF</t>
  </si>
  <si>
    <t>ROYAL DUTCH SH A</t>
  </si>
  <si>
    <t>RED VIOLET INC</t>
  </si>
  <si>
    <t>FT RISNG DIV ACH</t>
  </si>
  <si>
    <t>COLMB RES CR ETF</t>
  </si>
  <si>
    <t>RISE EDCTN CYMN</t>
  </si>
  <si>
    <t>REEDS INC</t>
  </si>
  <si>
    <t>ISH GLB REIT</t>
  </si>
  <si>
    <t>RESEARCH FRONT</t>
  </si>
  <si>
    <t>REGENCY CENTER</t>
  </si>
  <si>
    <t>PRSH SHT RL EST</t>
  </si>
  <si>
    <t>REKOR SYSTEM INC</t>
  </si>
  <si>
    <t>RICHARDSON ELEC</t>
  </si>
  <si>
    <t>RELIV INTL</t>
  </si>
  <si>
    <t>FRNT YRD RES CRP</t>
  </si>
  <si>
    <t>RESONANT INC</t>
  </si>
  <si>
    <t>WSDTR US ESG ETF</t>
  </si>
  <si>
    <t>DXN RETAIL BL3X</t>
  </si>
  <si>
    <t>RETO ECO SOLUTNS</t>
  </si>
  <si>
    <t>COLMB RES VL ETF</t>
  </si>
  <si>
    <t>PRSH UL SH TECH</t>
  </si>
  <si>
    <t>REX AMERICAN</t>
  </si>
  <si>
    <t>REXAHN PHARM INC</t>
  </si>
  <si>
    <t>REXFORD INL RTY</t>
  </si>
  <si>
    <t>ISH RSDNTL RL ET</t>
  </si>
  <si>
    <t>FT ASIA PCFC ETF</t>
  </si>
  <si>
    <t>ALPS ETF TRS</t>
  </si>
  <si>
    <t>FT DVLP INTL ETF</t>
  </si>
  <si>
    <t>FT RVRFRNT ETF</t>
  </si>
  <si>
    <t>FT DNMC ERPE ETF</t>
  </si>
  <si>
    <t>ALPS ETF TRUST</t>
  </si>
  <si>
    <t>INV S&amp;P MC400 GW</t>
  </si>
  <si>
    <t>COHEN STEERS</t>
  </si>
  <si>
    <t>RF INDUSTRIES</t>
  </si>
  <si>
    <t>RAFAEL HLDN CL B</t>
  </si>
  <si>
    <t>RVRNRTH FLXB ORD</t>
  </si>
  <si>
    <t>INVS MC 400PR VL</t>
  </si>
  <si>
    <t>RGC RESOURCES</t>
  </si>
  <si>
    <t>INVSC S&amp;P 500IND</t>
  </si>
  <si>
    <t>REGULUS THRPTCS</t>
  </si>
  <si>
    <t>ROYE GBL VLE TR</t>
  </si>
  <si>
    <t>RYMAN HSPTY PROP</t>
  </si>
  <si>
    <t>INVS S&amp;P500 STPL</t>
  </si>
  <si>
    <t>RICEBRAN TECH</t>
  </si>
  <si>
    <t>RCI HOSPITALITY</t>
  </si>
  <si>
    <t>RIGEL PHARMA</t>
  </si>
  <si>
    <t>RIVERNT STRGIC</t>
  </si>
  <si>
    <t>B RILEY FNCL</t>
  </si>
  <si>
    <t>PROSHRS INF ETF</t>
  </si>
  <si>
    <t>ISHARES MSCI GBL</t>
  </si>
  <si>
    <t>RIOT BLOCKCHAIN</t>
  </si>
  <si>
    <t>SIT RISNG RT ETF</t>
  </si>
  <si>
    <t>RIVERNORTH OPRT</t>
  </si>
  <si>
    <t>RIVERVIEW FINANC</t>
  </si>
  <si>
    <t>ARCADIA BIOS ORD</t>
  </si>
  <si>
    <t>RED LION HOTELS</t>
  </si>
  <si>
    <t>RLJ LODGING</t>
  </si>
  <si>
    <t>RELMADA THRPTCS</t>
  </si>
  <si>
    <t>REGINL MGMT CORP</t>
  </si>
  <si>
    <t>RCHMND MTL BNCRP</t>
  </si>
  <si>
    <t>RUMBLEON INC B</t>
  </si>
  <si>
    <t>ROCKY MOUNTAIN</t>
  </si>
  <si>
    <t>RA MEDICAL SYSTM</t>
  </si>
  <si>
    <t>RMG ACQ CORP</t>
  </si>
  <si>
    <t>RVRNRTH OPT MNPL</t>
  </si>
  <si>
    <t>RVRNRTH MNGD DUR</t>
  </si>
  <si>
    <t>ROY MICRO CAP TS</t>
  </si>
  <si>
    <t>ROCKWELL MED</t>
  </si>
  <si>
    <t>RANDOLPH BANCORP</t>
  </si>
  <si>
    <t>FT DEV INTL ETF</t>
  </si>
  <si>
    <t>FT US EQ DIV ETF</t>
  </si>
  <si>
    <t>FT EMG MKT ETF</t>
  </si>
  <si>
    <t>RANGER ENRGY SER</t>
  </si>
  <si>
    <t>FT LC US EQ ETF</t>
  </si>
  <si>
    <t>FT MC US EQ ETF</t>
  </si>
  <si>
    <t>CHN STR REIT PRF</t>
  </si>
  <si>
    <t>FT SC US EQ ETF</t>
  </si>
  <si>
    <t>CONSTRCTN PRTNRS</t>
  </si>
  <si>
    <t>HFD MLTFCTR EMG</t>
  </si>
  <si>
    <t>FT NAS ATFCL RBT</t>
  </si>
  <si>
    <t>HFD MLTFCTR DVLP</t>
  </si>
  <si>
    <t>RET OPPORTUR INV</t>
  </si>
  <si>
    <t>S&amp;P KNSH FNL FRN</t>
  </si>
  <si>
    <t>PRSH ULTRA TECH</t>
  </si>
  <si>
    <t>RONN</t>
  </si>
  <si>
    <t>IQ US REAL EST</t>
  </si>
  <si>
    <t>HFD MLTFCTR REIT</t>
  </si>
  <si>
    <t>LST HFD MLTF ETF</t>
  </si>
  <si>
    <t>ROSEHIL RESORC A</t>
  </si>
  <si>
    <t>HFD MULTFCTR EQT</t>
  </si>
  <si>
    <t>PROPERTS OF AMER</t>
  </si>
  <si>
    <t>RPAR RSK PAR ETF</t>
  </si>
  <si>
    <t>INVS S&amp;P500PR GW</t>
  </si>
  <si>
    <t>REPLAY ACQU CRP</t>
  </si>
  <si>
    <t>RPT REALTY</t>
  </si>
  <si>
    <t>INVS S&amp;P500 PRVL</t>
  </si>
  <si>
    <t>RED RVR BNSH INC</t>
  </si>
  <si>
    <t>RR DNLY AND SONS</t>
  </si>
  <si>
    <t>RVNTH SPC FN ORD</t>
  </si>
  <si>
    <t>INVS S&amp;P500EQ WG</t>
  </si>
  <si>
    <t>RESARCH SLTN ORD</t>
  </si>
  <si>
    <t>PCR BNMK RTL SCR</t>
  </si>
  <si>
    <t>INVSC S&amp;P500 MTL</t>
  </si>
  <si>
    <t>RITTER PHRMCTLS</t>
  </si>
  <si>
    <t>RTW RTLWNDS INC</t>
  </si>
  <si>
    <t>レイセオン・テクノロジーズ</t>
  </si>
  <si>
    <t>RUHNN HLD LT DRC</t>
  </si>
  <si>
    <t>RUSH ENTRPRS B</t>
  </si>
  <si>
    <t>Direxion デイリー ロシア株 ブル2倍 ETF</t>
  </si>
  <si>
    <t>RETAIL VALUE INC</t>
  </si>
  <si>
    <t>REVLTN MDCNS ORD</t>
  </si>
  <si>
    <t>XTR MNC INFR RVN</t>
  </si>
  <si>
    <t>RIVERVIEW BANCP</t>
  </si>
  <si>
    <t>ROYCE VALUE TR</t>
  </si>
  <si>
    <t>DRXN MSCI CYCLIC</t>
  </si>
  <si>
    <t>DRXN MSC DEF CYC</t>
  </si>
  <si>
    <t>DIRXN MSCI DEVLP</t>
  </si>
  <si>
    <t>DRXN MSC EMG OVR</t>
  </si>
  <si>
    <t>DIRXN RSL1000 GW</t>
  </si>
  <si>
    <t>DIRXN FT RSL INT</t>
  </si>
  <si>
    <t>INV SP SC600 ETF</t>
  </si>
  <si>
    <t>INV SP MC400 ETF</t>
  </si>
  <si>
    <t>INV SP500 RV ETF</t>
  </si>
  <si>
    <t>DRXN RSL L/S CAP</t>
  </si>
  <si>
    <t>PRSH SH RSL 2000</t>
  </si>
  <si>
    <t>SPDR DJ GBL RES</t>
  </si>
  <si>
    <t>DRXN RSL S/L CAP</t>
  </si>
  <si>
    <t>REDWOOD TRUST</t>
  </si>
  <si>
    <t>DIRXN FT OVR DEF</t>
  </si>
  <si>
    <t>DRXN RSL1000 VAL</t>
  </si>
  <si>
    <t>PRSH US HLTH CRE</t>
  </si>
  <si>
    <t>PRSH UL HLTH CRE</t>
  </si>
  <si>
    <t>RYANAIR HLDGS</t>
  </si>
  <si>
    <t>RAYONIER INC</t>
  </si>
  <si>
    <t>RYB EDUCATIN ADR</t>
  </si>
  <si>
    <t>AMIRA NATRE FOOD</t>
  </si>
  <si>
    <t>INVS S&amp;P500 ENGY</t>
  </si>
  <si>
    <t>INVSC S&amp;P 500 FN</t>
  </si>
  <si>
    <t>INVS S&amp;P 500HLCR</t>
  </si>
  <si>
    <t>INVS RYMD SB-1EQ</t>
  </si>
  <si>
    <t>RAYONIER</t>
  </si>
  <si>
    <t>INVS S&amp;P 500 TCH</t>
  </si>
  <si>
    <t>INV S&amp;P 500UTLTS</t>
  </si>
  <si>
    <t>RYZZ MNGD FU ETF</t>
  </si>
  <si>
    <t>INVS S&amp;P SC600GW</t>
  </si>
  <si>
    <t>INVS SC600 PR VL</t>
  </si>
  <si>
    <t>PRSH ULTRA SC600</t>
  </si>
  <si>
    <t>SAEXPLORATION</t>
  </si>
  <si>
    <t>SAFEHOLD INC</t>
  </si>
  <si>
    <t>SAFETY INSURANCE</t>
  </si>
  <si>
    <t>SALISBURY BANCOR</t>
  </si>
  <si>
    <t>SALEM MEDIA CL A</t>
  </si>
  <si>
    <t>SCORPIO BULKERS</t>
  </si>
  <si>
    <t>SCHLTZ SPCL PRPS</t>
  </si>
  <si>
    <t>SILVRCST AST MAN</t>
  </si>
  <si>
    <t>SANDSTRM GLD ORD</t>
  </si>
  <si>
    <t>S&amp;W SEED COMP</t>
  </si>
  <si>
    <t>SFTWR ACQS A ORD</t>
  </si>
  <si>
    <t>SARATOGA INV CRP</t>
  </si>
  <si>
    <t>CASSAV SCNCS INC</t>
  </si>
  <si>
    <t>SAFE BULKERS INC</t>
  </si>
  <si>
    <t>SBA COMMS CORP</t>
  </si>
  <si>
    <t>PRSH SHRT SC600</t>
  </si>
  <si>
    <t>STRONGBRIDGE BIO</t>
  </si>
  <si>
    <t>SB ONE BANCORP</t>
  </si>
  <si>
    <t>SWITCHBK ENRG AQ</t>
  </si>
  <si>
    <t>SB FINANCIAL GRO</t>
  </si>
  <si>
    <t>WESTRN ASST INTR</t>
  </si>
  <si>
    <t>ALPS MDC BKT ETF</t>
  </si>
  <si>
    <t>PRSH SRT BSC MTR</t>
  </si>
  <si>
    <t>SILVERBOW RESRCS</t>
  </si>
  <si>
    <t>SPRING BANK ORD</t>
  </si>
  <si>
    <t>SABRA HC REIT</t>
  </si>
  <si>
    <t>SBANY STLWTR ADR</t>
  </si>
  <si>
    <t>PRSH US CON SVRS</t>
  </si>
  <si>
    <t>LMP CPTL INC FD</t>
  </si>
  <si>
    <t>SCHW US SML CAP</t>
  </si>
  <si>
    <t>SCHW US BRD MKT</t>
  </si>
  <si>
    <t>SCHW INTL SM CAP</t>
  </si>
  <si>
    <t>SCHW US DIV EQTY</t>
  </si>
  <si>
    <t>SCHW EMRG MKTS</t>
  </si>
  <si>
    <t>SCHW INTL EQTY</t>
  </si>
  <si>
    <t>SCHW US LC GRWT</t>
  </si>
  <si>
    <t>CHAR SCH US REIT</t>
  </si>
  <si>
    <t>SCHWB5-10 YR CRP</t>
  </si>
  <si>
    <t>SCHWAB 1-5 YR CP</t>
  </si>
  <si>
    <t>SCHWAB 1000 ETF</t>
  </si>
  <si>
    <t>SCHW US MID CAP</t>
  </si>
  <si>
    <t>SCHW SHR US TRSY</t>
  </si>
  <si>
    <t>SCHW US TIPS</t>
  </si>
  <si>
    <t>SCHWAB LT TRSRY</t>
  </si>
  <si>
    <t>SCHW INTM US TRS</t>
  </si>
  <si>
    <t>SCHW US LC VALUE</t>
  </si>
  <si>
    <t>SCHW US LRG CAP</t>
  </si>
  <si>
    <t>SCHW US AGGR BND</t>
  </si>
  <si>
    <t>GLBL XSCB ER ETF</t>
  </si>
  <si>
    <t>GLBL XSCB JP ETF</t>
  </si>
  <si>
    <t>GBL X SCB US ETF</t>
  </si>
  <si>
    <t>GLBL XS ASJP ETF</t>
  </si>
  <si>
    <t>ISH MSCI JPN SC</t>
  </si>
  <si>
    <t>SOCKET MOBLE INC</t>
  </si>
  <si>
    <t>STLS CAPT INVEST</t>
  </si>
  <si>
    <t>PRSH US DJUBS CR</t>
  </si>
  <si>
    <t>SUPRCNDTOR TECH</t>
  </si>
  <si>
    <t>SC HEALTH CORP</t>
  </si>
  <si>
    <t>SCPHARMACEUTICLS</t>
  </si>
  <si>
    <t>SCPSA</t>
  </si>
  <si>
    <t>SCVX CORP A ORD</t>
  </si>
  <si>
    <t>L S STARRETT A</t>
  </si>
  <si>
    <t>SCYNEXIS INC</t>
  </si>
  <si>
    <t>ISHARES MSC EAFE</t>
  </si>
  <si>
    <t>SANDRIDGE ENERGY</t>
  </si>
  <si>
    <t>IQ SRT DR EN ETF</t>
  </si>
  <si>
    <t>USCF SMVN DMC K1</t>
  </si>
  <si>
    <t>PRSH US SM CP600</t>
  </si>
  <si>
    <t>GB X MSCI SPRDIV</t>
  </si>
  <si>
    <t>ISHS MSCI IMPCT</t>
  </si>
  <si>
    <t>IMPCT STNBLE DE</t>
  </si>
  <si>
    <t>SCHRDNGR INC ORD</t>
  </si>
  <si>
    <t>ALPS SDOG ETF</t>
  </si>
  <si>
    <t>PRSH SHORT DJ 30</t>
  </si>
  <si>
    <t>PRSH US UTILITI</t>
  </si>
  <si>
    <t>SEADRIL</t>
  </si>
  <si>
    <t>PRSH ULTSH SP500</t>
  </si>
  <si>
    <t>FIRST SMD CP RSN</t>
  </si>
  <si>
    <t>SEA LIMITED ADR</t>
  </si>
  <si>
    <t>SEACHANGE INTL</t>
  </si>
  <si>
    <t>SECOO HLDING LTD</t>
  </si>
  <si>
    <t>ORIGIN AGRITECH</t>
  </si>
  <si>
    <t>SELOS THRPTC INC</t>
  </si>
  <si>
    <t>PRSH SHT FINANCL</t>
  </si>
  <si>
    <t>VRTS SEIX SNR LN</t>
  </si>
  <si>
    <t>SELECTA BIOSCNCS</t>
  </si>
  <si>
    <t>GLB SELF STORAGE</t>
  </si>
  <si>
    <t>SENECA FOOD A</t>
  </si>
  <si>
    <t>SENECA FOOD B</t>
  </si>
  <si>
    <t>SYNTHS ENR SYSTM</t>
  </si>
  <si>
    <t>SESEN BIO INC</t>
  </si>
  <si>
    <t>SOUND FNCL BNCRP</t>
  </si>
  <si>
    <t>SAFEGUARD SCIEN</t>
  </si>
  <si>
    <t>SAFE-T GROUP LTD</t>
  </si>
  <si>
    <t>SOUTHERN FIRST</t>
  </si>
  <si>
    <t>OSPREY TECH ACQ</t>
  </si>
  <si>
    <t>FANG HOLDNGS LTD</t>
  </si>
  <si>
    <t>TDL SOFI SLC 500</t>
  </si>
  <si>
    <t>TIDL SOFI 50 ETF</t>
  </si>
  <si>
    <t>TDL SOFI NXT 500</t>
  </si>
  <si>
    <t>SIRIUS INT INRNC</t>
  </si>
  <si>
    <t>SAGA COMMUNICATN</t>
  </si>
  <si>
    <t>SG BLOCK INC ORD</t>
  </si>
  <si>
    <t>SUPRIOR GRP COMP</t>
  </si>
  <si>
    <t>SPROTT JNR GD MR</t>
  </si>
  <si>
    <t>SPROTT GLD MINRS</t>
  </si>
  <si>
    <t>SIGMA LABS INC</t>
  </si>
  <si>
    <t>SIGMATRON INTL</t>
  </si>
  <si>
    <t>SGOCO GROUP</t>
  </si>
  <si>
    <t>ABRD STND PHYSCL</t>
  </si>
  <si>
    <t>SPAR GROUP INC</t>
  </si>
  <si>
    <t>PROSHRS TRST</t>
  </si>
  <si>
    <t>SHORE BNCSHARES</t>
  </si>
  <si>
    <t>SHINHAN FINCL GP</t>
  </si>
  <si>
    <t>SINOPEC SHA PET</t>
  </si>
  <si>
    <t>SEANRGY MRTM HLD</t>
  </si>
  <si>
    <t>TORTOSE ACQ CP A</t>
  </si>
  <si>
    <t>SHILOH INDS</t>
  </si>
  <si>
    <t>SPDR NVN ST MUN</t>
  </si>
  <si>
    <t>SUNSTONE HTL INV</t>
  </si>
  <si>
    <t>SHARPSPRING</t>
  </si>
  <si>
    <t>ISH 0-5 HG YD BD</t>
  </si>
  <si>
    <t>XTRCKRS ST HG YD</t>
  </si>
  <si>
    <t>SILVERGATE CAPTL</t>
  </si>
  <si>
    <t>SELECT INTERIOR</t>
  </si>
  <si>
    <t>SIEBERT FINL CP</t>
  </si>
  <si>
    <t>PRSH US INDSTRIL</t>
  </si>
  <si>
    <t>GLBX SILVER MNRS</t>
  </si>
  <si>
    <t>SILICOM LTD</t>
  </si>
  <si>
    <t>ETFMG JR SLV MNR</t>
  </si>
  <si>
    <t>SILICON MOTION</t>
  </si>
  <si>
    <t>S&amp;P KNSH FNL INT</t>
  </si>
  <si>
    <t>SINO-GLOBAL SHPG</t>
  </si>
  <si>
    <t>SINTX TCHNLGS</t>
  </si>
  <si>
    <t>SITE CENTERS CRP</t>
  </si>
  <si>
    <t>SITIME CORPA ORD</t>
  </si>
  <si>
    <t>ABRD ST SILV ETF</t>
  </si>
  <si>
    <t>ISH EDGE MSCI FA</t>
  </si>
  <si>
    <t>PRSH SHR HI YLD</t>
  </si>
  <si>
    <t>PRSH US FINANCL</t>
  </si>
  <si>
    <t>FLX US CORPB</t>
  </si>
  <si>
    <t>TANGER FACTORY</t>
  </si>
  <si>
    <t>SKY SOLAR ADR</t>
  </si>
  <si>
    <t>FT CLOUD COMPUTG</t>
  </si>
  <si>
    <t>SELECT BANCORP I</t>
  </si>
  <si>
    <t>SL GREEN RLTY</t>
  </si>
  <si>
    <t>SUPER LEAGUE GMN</t>
  </si>
  <si>
    <t>SOL-GEL TECHNLGS</t>
  </si>
  <si>
    <t>SOLENO THERPEUTC</t>
  </si>
  <si>
    <t>ISHARE INVST GRD</t>
  </si>
  <si>
    <t>SLQT</t>
  </si>
  <si>
    <t>SOLAR CAPITAL</t>
  </si>
  <si>
    <t>SALARIUS PHMCTCL</t>
  </si>
  <si>
    <t>SELLAS LFE SCNCS</t>
  </si>
  <si>
    <t>SPDR S&amp;P600 SC</t>
  </si>
  <si>
    <t>SPDR S&amp;P600 SCG</t>
  </si>
  <si>
    <t>STHN MISSOURI</t>
  </si>
  <si>
    <t>SMARTFINANCL IN</t>
  </si>
  <si>
    <t>SUPR MCR CMP ORD</t>
  </si>
  <si>
    <t>ALPHAMARK ACTVLY</t>
  </si>
  <si>
    <t>PRSH ULT MCP400</t>
  </si>
  <si>
    <t>SYNTX STRFD ETF</t>
  </si>
  <si>
    <t>SHARPS COMPLIANC</t>
  </si>
  <si>
    <t>SPDR EUR STX SC</t>
  </si>
  <si>
    <t>SUMITOMO MIT FIN</t>
  </si>
  <si>
    <t>SECR MRNE HLDNG</t>
  </si>
  <si>
    <t>SCHMITT INDS</t>
  </si>
  <si>
    <t>ISH EDGE MULT US</t>
  </si>
  <si>
    <t>DRXN SMCP 2X ETF</t>
  </si>
  <si>
    <t>SPDR SSGA US SC</t>
  </si>
  <si>
    <t>SALNT MDST &amp; MLP</t>
  </si>
  <si>
    <t>SOUTH MUNT MRG A</t>
  </si>
  <si>
    <t>SUMMT FIN GP ORD</t>
  </si>
  <si>
    <t>SUMMIT THRPT ADR</t>
  </si>
  <si>
    <t>PIMCO SHT TR MNC</t>
  </si>
  <si>
    <t>PRSH US BAS MTRL</t>
  </si>
  <si>
    <t>VANCK VCTORS ETF</t>
  </si>
  <si>
    <t>STEIN MART</t>
  </si>
  <si>
    <t>SMITH MICRO SOF</t>
  </si>
  <si>
    <t>SMXT</t>
  </si>
  <si>
    <t>SLEEP NUMBER CRP</t>
  </si>
  <si>
    <t>SENECA BIOPHARMA</t>
  </si>
  <si>
    <t>SMART SAND INC</t>
  </si>
  <si>
    <t>SUNDNC ENRGY INC</t>
  </si>
  <si>
    <t>SUNDIAL GROWERS</t>
  </si>
  <si>
    <t>SCHNEIDR NATIONL</t>
  </si>
  <si>
    <t>SONY CORP</t>
  </si>
  <si>
    <t>SENESTECH INC</t>
  </si>
  <si>
    <t>SECUR NATL FIN</t>
  </si>
  <si>
    <t>SOLIGENIX INC</t>
  </si>
  <si>
    <t>HGHLND IBOXX SNR</t>
  </si>
  <si>
    <t>SONOMA PHARMCUTL</t>
  </si>
  <si>
    <t>DBX XTRCK SP 500</t>
  </si>
  <si>
    <t>NEW SEN INVE GR</t>
  </si>
  <si>
    <t>GLB X INTRN THNG</t>
  </si>
  <si>
    <t>SUNESIS PHARMAC</t>
  </si>
  <si>
    <t>MRLYN AI TCL ETF</t>
  </si>
  <si>
    <t>SANOFI</t>
  </si>
  <si>
    <t>GLBL X SCL MEDIA</t>
  </si>
  <si>
    <t>SOTHERLY HOTELS</t>
  </si>
  <si>
    <t>GLBX FERTLIZER</t>
  </si>
  <si>
    <t>RENESOLA LTD</t>
  </si>
  <si>
    <t>ELECTRAMCCNCA VC</t>
  </si>
  <si>
    <t>SOLITON INC</t>
  </si>
  <si>
    <t>SOUTERN NAT BANC</t>
  </si>
  <si>
    <t>AKAZOO SA ORD</t>
  </si>
  <si>
    <t>SONIM TECHNO INC</t>
  </si>
  <si>
    <t>SNT BTHRPTCS ORD</t>
  </si>
  <si>
    <t>SOURCE CAPITAL</t>
  </si>
  <si>
    <t>ISH PHLX SCD ETF</t>
  </si>
  <si>
    <t>TRM SOYBEAN FD</t>
  </si>
  <si>
    <t>SPARTAN ENRG ACQ</t>
  </si>
  <si>
    <t>SPDR CORP BD ETF</t>
  </si>
  <si>
    <t>SUPERCOM LTD</t>
  </si>
  <si>
    <t>DIREXION SHR ETF</t>
  </si>
  <si>
    <t>AAM SP500 HG DVD</t>
  </si>
  <si>
    <t>SPECIAL OPPRTNT</t>
  </si>
  <si>
    <t>SPDR EUROPE ETF</t>
  </si>
  <si>
    <t>GLBX SUPERINCOME</t>
  </si>
  <si>
    <t>SOUTH PLAINS INC</t>
  </si>
  <si>
    <t>SIMON PROP GRP</t>
  </si>
  <si>
    <t>SP MSCI STCK ETF</t>
  </si>
  <si>
    <t>INV S&amp;P 500 GARP</t>
  </si>
  <si>
    <t>INV S&amp;P500 HG BT</t>
  </si>
  <si>
    <t>INV S&amp;P500 HVLTY</t>
  </si>
  <si>
    <t>INVS S&amp;P500 QLTY</t>
  </si>
  <si>
    <t>SPDR HYLD BD ETF</t>
  </si>
  <si>
    <t>SPI ENERGY CO</t>
  </si>
  <si>
    <t>SPDR TIPS ETF</t>
  </si>
  <si>
    <t>INV S&amp;P 500LW VT</t>
  </si>
  <si>
    <t>SP MRTG BCKD ETF</t>
  </si>
  <si>
    <t>INVS S&amp;P 500MNTM</t>
  </si>
  <si>
    <t>SPOK HOLDINGS IN</t>
  </si>
  <si>
    <t>SPROTT PHYS PRF</t>
  </si>
  <si>
    <t>SPERO THERAPTCS</t>
  </si>
  <si>
    <t>SUPPORT.COM INC</t>
  </si>
  <si>
    <t>TIDAL SP DWJ ETF</t>
  </si>
  <si>
    <t>S&amp;P 500 SHR ETF</t>
  </si>
  <si>
    <t>DRXN DLY S&amp;P500</t>
  </si>
  <si>
    <t>INV S&amp;P 500 VLUE</t>
  </si>
  <si>
    <t>INVS S&amp;P 500ENCD</t>
  </si>
  <si>
    <t>SPORTSMANS WARE</t>
  </si>
  <si>
    <t>PSH S&amp;P 500 BOND</t>
  </si>
  <si>
    <t>PRSHR S&amp;P 500EGY</t>
  </si>
  <si>
    <t>PROSHR S&amp;P 500FN</t>
  </si>
  <si>
    <t>PRSHR S&amp;P 500TEC</t>
  </si>
  <si>
    <t>PRSH UL SH SP500</t>
  </si>
  <si>
    <t>PRSHRS S&amp;P 500HC</t>
  </si>
  <si>
    <t>SPDR S&amp;P 500 BB</t>
  </si>
  <si>
    <t>SPDR S&amp;P 500 RES</t>
  </si>
  <si>
    <t>SEQUENTIAL BRAND</t>
  </si>
  <si>
    <t>LG MSN SC QLT VL</t>
  </si>
  <si>
    <t>SEQUANS COMMNCTN</t>
  </si>
  <si>
    <t>PRSH ULT SHRTQQQ</t>
  </si>
  <si>
    <t>STBL RD ACQ CR A</t>
  </si>
  <si>
    <t>SRAX INC</t>
  </si>
  <si>
    <t>SPIRIT RELTY CTL</t>
  </si>
  <si>
    <t>FIRST SOURCE</t>
  </si>
  <si>
    <t>SERVICESORC INTL</t>
  </si>
  <si>
    <t>CUSHING ENERGY</t>
  </si>
  <si>
    <t>SRTAG GRW PRPRTS</t>
  </si>
  <si>
    <t>SCULLY ROYLTY LT</t>
  </si>
  <si>
    <t>SORRENTO THERAPE</t>
  </si>
  <si>
    <t>SIERRA ONCOLOGY</t>
  </si>
  <si>
    <t>PRSH US REAL EST</t>
  </si>
  <si>
    <t>STARTEK INC</t>
  </si>
  <si>
    <t>SENSUS HEALTHCRE</t>
  </si>
  <si>
    <t>PRSH SHR RSL2000</t>
  </si>
  <si>
    <t>THE CSG MLP&amp;IFSR</t>
  </si>
  <si>
    <t>PCR DATA INFSTCR</t>
  </si>
  <si>
    <t>SUMMIT STATE BNK</t>
  </si>
  <si>
    <t>PRSH US SEMI CON</t>
  </si>
  <si>
    <t>STAGE STORES</t>
  </si>
  <si>
    <t>STRTA SKN SCNCES</t>
  </si>
  <si>
    <t>SILVERSN TCHNOLG</t>
  </si>
  <si>
    <t>PRSH ULT S&amp;P 500</t>
  </si>
  <si>
    <t>SILVER SPK ACQ A</t>
  </si>
  <si>
    <t>SYNTAX STRTFD LC</t>
  </si>
  <si>
    <t>SUTTR ROCK CPTL</t>
  </si>
  <si>
    <t>SHOTSPOTTER ORD</t>
  </si>
  <si>
    <t>SS DY HGN ND ETF</t>
  </si>
  <si>
    <t>STAFFING 360 ORD</t>
  </si>
  <si>
    <t>STAG INDUSTRL</t>
  </si>
  <si>
    <t>ISTAR INC</t>
  </si>
  <si>
    <t>STATE AUTO</t>
  </si>
  <si>
    <t>SUNLND TCNLG GRP</t>
  </si>
  <si>
    <t>NEURONETICS INC</t>
  </si>
  <si>
    <t>ISH 0-5 TIPS BD</t>
  </si>
  <si>
    <t>COLMBIA SLGM FD</t>
  </si>
  <si>
    <t>SUNOPTA INC</t>
  </si>
  <si>
    <t>ONE GRP HSPTLTY</t>
  </si>
  <si>
    <t>STMICROELECTRON</t>
  </si>
  <si>
    <t>STANTEC</t>
  </si>
  <si>
    <t>STANDRD AVB FINA</t>
  </si>
  <si>
    <t>STONEMOR INC UNT</t>
  </si>
  <si>
    <t>STORE CAP CORP</t>
  </si>
  <si>
    <t>PIMCO 1-5Y US TP</t>
  </si>
  <si>
    <t>STREAMLINE HELTH</t>
  </si>
  <si>
    <t>SUTRO BIOPHRM IN</t>
  </si>
  <si>
    <t>STRATUS PROP</t>
  </si>
  <si>
    <t>STRATTEC SEC</t>
  </si>
  <si>
    <t>STRWOOD PROPTY</t>
  </si>
  <si>
    <t>SPRT OF TXS BNSR</t>
  </si>
  <si>
    <t>CONSTELLATION B</t>
  </si>
  <si>
    <t>ISHR SHT TRM NTL</t>
  </si>
  <si>
    <t>SUN COMMUNITIES</t>
  </si>
  <si>
    <t>SUMMER INFANT</t>
  </si>
  <si>
    <t>SOLAR SENIOR CAP</t>
  </si>
  <si>
    <t>SUNWORKS INC</t>
  </si>
  <si>
    <t>SUPERIOR INDS</t>
  </si>
  <si>
    <t>GRUPO SUPERVIELE</t>
  </si>
  <si>
    <t>SURFACE ONCOLOGY</t>
  </si>
  <si>
    <t>ISHRS ESG 1-5 CP</t>
  </si>
  <si>
    <t>ISHRS ESG CP BD</t>
  </si>
  <si>
    <t>SINOVAC BIOTECH</t>
  </si>
  <si>
    <t>SEVERN BANCRP</t>
  </si>
  <si>
    <t>SERVICE PROPERTS</t>
  </si>
  <si>
    <t>SAVARA INC</t>
  </si>
  <si>
    <t>FRSTHAND TECH VL</t>
  </si>
  <si>
    <t>PROSH SHT VIX ST</t>
  </si>
  <si>
    <t>AMPLFY BLCKSN GW</t>
  </si>
  <si>
    <t>SWK HLDG CRP ORD</t>
  </si>
  <si>
    <t>THE SWISS HELVET</t>
  </si>
  <si>
    <t>STANDEX INTL</t>
  </si>
  <si>
    <t>CHINA SXT PRMCTL</t>
  </si>
  <si>
    <t>STOCK YARDS BANC</t>
  </si>
  <si>
    <t>SYNLOGIC INC ORD</t>
  </si>
  <si>
    <t>SPDR MFS SYS COR</t>
  </si>
  <si>
    <t>SPDR MFS SYS GRW</t>
  </si>
  <si>
    <t>SYNACOR INC</t>
  </si>
  <si>
    <t>SYNALLOY CRP</t>
  </si>
  <si>
    <t>SYPRIS SOLUTION</t>
  </si>
  <si>
    <t>SPDR MFS SYS VAL</t>
  </si>
  <si>
    <t>SYSTEMAX INC</t>
  </si>
  <si>
    <t>CUSHNG NXTGN ORD</t>
  </si>
  <si>
    <t>PRSH US CONS GDS</t>
  </si>
  <si>
    <t>PCR CFRA STVL WG</t>
  </si>
  <si>
    <t>TRANSALTA CORP</t>
  </si>
  <si>
    <t>TRANSACT TECH</t>
  </si>
  <si>
    <t>TRM AGRI FD</t>
  </si>
  <si>
    <t>TAITRON COMP A</t>
  </si>
  <si>
    <t>INVSC SOLAR</t>
  </si>
  <si>
    <t>TANTECH HOLDINGS</t>
  </si>
  <si>
    <t>TAOPING INC</t>
  </si>
  <si>
    <t>MLSN COORS BEV A</t>
  </si>
  <si>
    <t>ARTRA THRPTC ORD</t>
  </si>
  <si>
    <t>TAT TECHNOLO</t>
  </si>
  <si>
    <t>DRXN IDX BULL 3X</t>
  </si>
  <si>
    <t>AMRCN CEN DM BD</t>
  </si>
  <si>
    <t>TAYLOR DEVICES</t>
  </si>
  <si>
    <t>PRSH ST 20+YR TR</t>
  </si>
  <si>
    <t>TOUGHBUILT INDST</t>
  </si>
  <si>
    <t>TAC COLABRTV INV</t>
  </si>
  <si>
    <t>TERTORAL BANCORP</t>
  </si>
  <si>
    <t>PRSH ULT SRT20+Y</t>
  </si>
  <si>
    <t>PRSH SHRT 7-10</t>
  </si>
  <si>
    <t>TUANCHE LTD ADR</t>
  </si>
  <si>
    <t>TRICO BANCSHRS</t>
  </si>
  <si>
    <t>TECH COMMS</t>
  </si>
  <si>
    <t>COMTY FINAL CORP</t>
  </si>
  <si>
    <t>TRANS REALTY</t>
  </si>
  <si>
    <t>TAUBMAN CNTR</t>
  </si>
  <si>
    <t>TRACON PHRMCTCLS</t>
  </si>
  <si>
    <t>BLACKROCK TCP CA</t>
  </si>
  <si>
    <t>THL CREDIT</t>
  </si>
  <si>
    <t>TUCOWS INC.</t>
  </si>
  <si>
    <t>TRIDENT ACQ CRP</t>
  </si>
  <si>
    <t>TEMPLETON DRAG</t>
  </si>
  <si>
    <t>FRST TR NSD ETF</t>
  </si>
  <si>
    <t>FLX 5 D TIPS NTS</t>
  </si>
  <si>
    <t>FLX 3 D TIPS NTS</t>
  </si>
  <si>
    <t>TORTOS ESNTL AST</t>
  </si>
  <si>
    <t>ISHR US TCH ETF</t>
  </si>
  <si>
    <t>TARENA INTL ADR</t>
  </si>
  <si>
    <t>TEMPLETON EMER</t>
  </si>
  <si>
    <t>TELA BIO INC ORD</t>
  </si>
  <si>
    <t>TENAX THERAPUTC</t>
  </si>
  <si>
    <t>TELE ARGENTNA SA</t>
  </si>
  <si>
    <t>EQ COM TACT RISK</t>
  </si>
  <si>
    <t>TESSCO TECH INC</t>
  </si>
  <si>
    <t>PARETEUM CORP</t>
  </si>
  <si>
    <t>TFF PHARMACEUTCL</t>
  </si>
  <si>
    <t>SPDR NVN BCY BND</t>
  </si>
  <si>
    <t>TFI INTRNTNL ORD</t>
  </si>
  <si>
    <t>ISHS TR FL RT BD</t>
  </si>
  <si>
    <t>TRANSGLOBE EN</t>
  </si>
  <si>
    <t>TECOGEN INC</t>
  </si>
  <si>
    <t>TECNOGLASS INC</t>
  </si>
  <si>
    <t>TGS</t>
  </si>
  <si>
    <t>TRGT HOSPTLTY CR</t>
  </si>
  <si>
    <t>THUNDR BRG ACQ A</t>
  </si>
  <si>
    <t>TUSCAN HOLD CORP</t>
  </si>
  <si>
    <t>TUSCAN HOLDINGS</t>
  </si>
  <si>
    <t>SPNNKR CANAB ETF</t>
  </si>
  <si>
    <t>FIRST FIN CORP</t>
  </si>
  <si>
    <t>THERMOGENES HLD</t>
  </si>
  <si>
    <t>TEKLA HELCR OPTY</t>
  </si>
  <si>
    <t>THERATECHNOLOGES</t>
  </si>
  <si>
    <t>TKL WLD HLTCR FD</t>
  </si>
  <si>
    <t>MILLICM INT CELR</t>
  </si>
  <si>
    <t>UP FINTCH HLD LT</t>
  </si>
  <si>
    <t>TIPTREE INC</t>
  </si>
  <si>
    <t>SPDR BG 1-10 TPS</t>
  </si>
  <si>
    <t>PIMCO BRD US TPS</t>
  </si>
  <si>
    <t>TITAN MACHINERY</t>
  </si>
  <si>
    <t>TEEKAY CRP</t>
  </si>
  <si>
    <t>TURKCELL</t>
  </si>
  <si>
    <t>TAIWAN LPSME ADR</t>
  </si>
  <si>
    <t>FLX DM US FCT FD</t>
  </si>
  <si>
    <t>FLX EM FCTR FD</t>
  </si>
  <si>
    <t>TANDY LEATHER FA</t>
  </si>
  <si>
    <t>TELIGENT IN</t>
  </si>
  <si>
    <t>ISH 10-20 TR BD</t>
  </si>
  <si>
    <t>WESTERN ASSET CP</t>
  </si>
  <si>
    <t>PT TELEKOMUN</t>
  </si>
  <si>
    <t>TALEND S A</t>
  </si>
  <si>
    <t>TZNA LF SCNC ADR</t>
  </si>
  <si>
    <t>FLX DEVEXUSFCT</t>
  </si>
  <si>
    <t>FLXS MST EM MKT</t>
  </si>
  <si>
    <t>TOYOTA MOTOR</t>
  </si>
  <si>
    <t>TITAN MEDICL INC</t>
  </si>
  <si>
    <t>TRNSMDC GRUP INC</t>
  </si>
  <si>
    <t>TMSR HOLDING CO</t>
  </si>
  <si>
    <t>TEEKAY TANKERS</t>
  </si>
  <si>
    <t>TSAKOS ENERGY</t>
  </si>
  <si>
    <t>TONIX PHARMA HLD</t>
  </si>
  <si>
    <t>TOCAGEN INC</t>
  </si>
  <si>
    <t>PRSH DJ BRKFD GB</t>
  </si>
  <si>
    <t>TOP SHIPS IN ORD</t>
  </si>
  <si>
    <t>RESTORBIO INC</t>
  </si>
  <si>
    <t>TOTAL S.A.</t>
  </si>
  <si>
    <t>TOTTENHAM ACQ I</t>
  </si>
  <si>
    <t>TUNIU CORP ADR</t>
  </si>
  <si>
    <t>TMTHY PAN HG ETF</t>
  </si>
  <si>
    <t>TMTHY PL INT ETF</t>
  </si>
  <si>
    <t>TEXAS PACIFIC LD</t>
  </si>
  <si>
    <t>TMTHY PAN LC ETF</t>
  </si>
  <si>
    <t>DRXN TRNSPRTN 3X</t>
  </si>
  <si>
    <t>TMTHY US SML ETF</t>
  </si>
  <si>
    <t>TRPLPNT VNT GRW</t>
  </si>
  <si>
    <t>TRTS NRT AMR ETF</t>
  </si>
  <si>
    <t>TORTOISE PWR EGY</t>
  </si>
  <si>
    <t>PRSH ULTRPRO QQQ</t>
  </si>
  <si>
    <t>TORCHLIGHT ENERG</t>
  </si>
  <si>
    <t>TRECORA RESRCES</t>
  </si>
  <si>
    <t>TRINITY BIO</t>
  </si>
  <si>
    <t>TRILLIUM THE ORD</t>
  </si>
  <si>
    <t>TORM PLC ORD</t>
  </si>
  <si>
    <t>TREMONT MTG TRST</t>
  </si>
  <si>
    <t>TRINE ACQUST CRP</t>
  </si>
  <si>
    <t>TERENO RLTY CRP</t>
  </si>
  <si>
    <t>TRANSCAT INC</t>
  </si>
  <si>
    <t>TARONIS TECH INC</t>
  </si>
  <si>
    <t>TROVAGENE INC</t>
  </si>
  <si>
    <t>THRP BIOSCI ADR</t>
  </si>
  <si>
    <t>TPG RE FNANC INC</t>
  </si>
  <si>
    <t>TRUECAR INC</t>
  </si>
  <si>
    <t>TRVI THERPTC INC</t>
  </si>
  <si>
    <t>TREVENA INC</t>
  </si>
  <si>
    <t>TIMBERLAND BNCRP</t>
  </si>
  <si>
    <t>TCW STRGC INC FD</t>
  </si>
  <si>
    <t>THL CRDT SEN LN</t>
  </si>
  <si>
    <t>TPG SPECLTY LNDG</t>
  </si>
  <si>
    <t>TOWNSQUARE MEDIA</t>
  </si>
  <si>
    <t>T S R INC</t>
  </si>
  <si>
    <t>TIM PARTICIPACS</t>
  </si>
  <si>
    <t>TETRA TECHNLGS</t>
  </si>
  <si>
    <t>TITAN PHARMA INC</t>
  </si>
  <si>
    <t>T2 BIOSYSTMS INC</t>
  </si>
  <si>
    <t>TORT PIP EN FD</t>
  </si>
  <si>
    <t>TETRAPHASE PHARM</t>
  </si>
  <si>
    <t>PRSH ULTPRO SH20</t>
  </si>
  <si>
    <t>TIGRSH TR UP FIN</t>
  </si>
  <si>
    <t>TELUS CORPORATN</t>
  </si>
  <si>
    <t>TUESDAY MORNING</t>
  </si>
  <si>
    <t>180 DEGREE CPTL</t>
  </si>
  <si>
    <t>FRST TRT TTL ETF</t>
  </si>
  <si>
    <t>MAMMOTH ENGY SER</t>
  </si>
  <si>
    <t>GRUPO TELEVISA</t>
  </si>
  <si>
    <t>TITAN INTL</t>
  </si>
  <si>
    <t>TWIN DISC</t>
  </si>
  <si>
    <t>PRSH US RSL 2000</t>
  </si>
  <si>
    <t>TRANSWLD ENTMNT</t>
  </si>
  <si>
    <t>TAIWAN FUND</t>
  </si>
  <si>
    <t>TWO HBR INVT CP</t>
  </si>
  <si>
    <t>THERAPETCSMD ORD</t>
  </si>
  <si>
    <t>TRI CONTINENTAL</t>
  </si>
  <si>
    <t>DXN 20+ BEAR 1X</t>
  </si>
  <si>
    <t>DXN 7-10Y TRBL3X</t>
  </si>
  <si>
    <t>TORT ENER INFRAS</t>
  </si>
  <si>
    <t>SHINECO INC</t>
  </si>
  <si>
    <t>TYME TECHNLG ORD</t>
  </si>
  <si>
    <t>DXN 7-10Y TRBR3X</t>
  </si>
  <si>
    <t>TENZING ACQ CRP</t>
  </si>
  <si>
    <t>TRAVELZOO</t>
  </si>
  <si>
    <t>ISH TRT MSCI UAE</t>
  </si>
  <si>
    <t>URSTADT BIDDLE A</t>
  </si>
  <si>
    <t>UTD BANCORP INC</t>
  </si>
  <si>
    <t>UTD SEC BNCSHS</t>
  </si>
  <si>
    <t>UTD BANKSHARES</t>
  </si>
  <si>
    <t>URSTADT BIDDLE</t>
  </si>
  <si>
    <t>PRSH ULT 20+ TRS</t>
  </si>
  <si>
    <t>PRSH UL CON SVRS</t>
  </si>
  <si>
    <t>PRSH DJ-UBS CRD</t>
  </si>
  <si>
    <t>FRST UNCNSTD PLS</t>
  </si>
  <si>
    <t>INVS DB IDX BRSH</t>
  </si>
  <si>
    <t>PRSH ULTRA DJ 30</t>
  </si>
  <si>
    <t>UDR INC</t>
  </si>
  <si>
    <t>URBAN EDGE PROP</t>
  </si>
  <si>
    <t>NET 1 UEPS TECH</t>
  </si>
  <si>
    <t>VCTS USAA EMG VL</t>
  </si>
  <si>
    <t>PROCURE SPCE ETF</t>
  </si>
  <si>
    <t>UFP TECH INC</t>
  </si>
  <si>
    <t>UNITED GUARDIAN</t>
  </si>
  <si>
    <t>US GASOLINE FD</t>
  </si>
  <si>
    <t>PRSH UL CONS GDS</t>
  </si>
  <si>
    <t>PRSH ULTRA GOLD</t>
  </si>
  <si>
    <t>AMERCO</t>
  </si>
  <si>
    <t>UNIVERSAL HEALTH</t>
  </si>
  <si>
    <t>VCT CR INT TM BD</t>
  </si>
  <si>
    <t>VCTSH USA INT VL</t>
  </si>
  <si>
    <t>PRSH ULTRA HI YL</t>
  </si>
  <si>
    <t>ULTRALIFE CRP</t>
  </si>
  <si>
    <t>PRSH ULTRA EURO</t>
  </si>
  <si>
    <t>SPDR SSGA UL SHR</t>
  </si>
  <si>
    <t>INDEXIQ ULTR ETF</t>
  </si>
  <si>
    <t>VCTSH USAA VAL</t>
  </si>
  <si>
    <t>PRSH ULT MDCP400</t>
  </si>
  <si>
    <t>UMH PROPERTIES</t>
  </si>
  <si>
    <t>UNUM THERAPEUTCS</t>
  </si>
  <si>
    <t>UNICO AMERICA</t>
  </si>
  <si>
    <t>UNION BNKSHRS</t>
  </si>
  <si>
    <t>US NAT GAS FD</t>
  </si>
  <si>
    <t>UNITI GROUP INC</t>
  </si>
  <si>
    <t>US 12 MNT NA GAS</t>
  </si>
  <si>
    <t>UNIT CORPORATION</t>
  </si>
  <si>
    <t>UNITY BANCORP</t>
  </si>
  <si>
    <t>URBAN ONE INC A</t>
  </si>
  <si>
    <t>URBAN ONE INC D</t>
  </si>
  <si>
    <t>PRSH ULTRA SP500</t>
  </si>
  <si>
    <t>PRSH ULT FTSE EU</t>
  </si>
  <si>
    <t>PRSH UL UTILITY</t>
  </si>
  <si>
    <t>GLBX URANIUM</t>
  </si>
  <si>
    <t>PRSH UL RL EST</t>
  </si>
  <si>
    <t>NTSH GB URNM ETF</t>
  </si>
  <si>
    <t>UROVANT SCIENCES</t>
  </si>
  <si>
    <t>ISH MSCI WORLD</t>
  </si>
  <si>
    <t>PRSH RSL2000</t>
  </si>
  <si>
    <t>LIBERTY ALL-STAR</t>
  </si>
  <si>
    <t>PACR AMR ENG ETF</t>
  </si>
  <si>
    <t>USA TRUCK INC</t>
  </si>
  <si>
    <t>UNIVRSL STNLSS</t>
  </si>
  <si>
    <t>US GOLD CORP</t>
  </si>
  <si>
    <t>US BNCORP PRF A</t>
  </si>
  <si>
    <t>US COMDTY IND FD</t>
  </si>
  <si>
    <t>PRSH UL SEMI CON</t>
  </si>
  <si>
    <t>WT BLM USD BULL</t>
  </si>
  <si>
    <t>PACIFC GBL US EQ</t>
  </si>
  <si>
    <t>U.S. ENERGY CP</t>
  </si>
  <si>
    <t>WSMTRE FL RT TRS</t>
  </si>
  <si>
    <t>FQ AGFiQ Dyn ETF</t>
  </si>
  <si>
    <t>PRNCPL UL ST ACV</t>
  </si>
  <si>
    <t>USIO INC</t>
  </si>
  <si>
    <t>US 12 MNT OIL FD</t>
  </si>
  <si>
    <t>INVS RSL1000BETA</t>
  </si>
  <si>
    <t>US LINE &amp; MIN</t>
  </si>
  <si>
    <t>PRINCPL MEGA ETF</t>
  </si>
  <si>
    <t>UNTD ST OIL FUND</t>
  </si>
  <si>
    <t>ISHRS CR US REIT</t>
  </si>
  <si>
    <t>DBX XTRCKERS ETF</t>
  </si>
  <si>
    <t>PRSH ULT7-10Y TR</t>
  </si>
  <si>
    <t>VCTSH USAA CR ST</t>
  </si>
  <si>
    <t>VCTSH USAA SC VL</t>
  </si>
  <si>
    <t>US WELL SERVICES</t>
  </si>
  <si>
    <t>UTC</t>
  </si>
  <si>
    <t>VRTS RVS UTL ETF</t>
  </si>
  <si>
    <t>COHEN STEERS INF</t>
  </si>
  <si>
    <t>UNITIL CORP</t>
  </si>
  <si>
    <t>UTAH MED PRODS</t>
  </si>
  <si>
    <t>UTME</t>
  </si>
  <si>
    <t>VESPER US LC ST</t>
  </si>
  <si>
    <t>DRXN DLY UTLTS3X</t>
  </si>
  <si>
    <t>INVSC INDX BLSH</t>
  </si>
  <si>
    <t>PROSHARS TRST II</t>
  </si>
  <si>
    <t>PRSH UL RUSL2000</t>
  </si>
  <si>
    <t>PRSH UL INDSTRLS</t>
  </si>
  <si>
    <t>PRSH UL FINANCLS</t>
  </si>
  <si>
    <t>PRSH UL BAS MTRL</t>
  </si>
  <si>
    <t>AMCN CNTY STX QT</t>
  </si>
  <si>
    <t>ETFMG SIT ULT ST</t>
  </si>
  <si>
    <t>VALUE LINE INC</t>
  </si>
  <si>
    <t>VALIDEA MKT ETF</t>
  </si>
  <si>
    <t>VIVALDI OPRTNTS</t>
  </si>
  <si>
    <t>INVESCO BOND FUD</t>
  </si>
  <si>
    <t>VILLAGE BK &amp; TST</t>
  </si>
  <si>
    <t>VBI VACCINES INC</t>
  </si>
  <si>
    <t>VASCULAR BIOGENC</t>
  </si>
  <si>
    <t>ETFS VC US SRTGY</t>
  </si>
  <si>
    <t>VISTEON CORP</t>
  </si>
  <si>
    <t>VERTICL CPTL INC</t>
  </si>
  <si>
    <t>VACCINEX INC ORD</t>
  </si>
  <si>
    <t>VCTRY CPTL HLD A</t>
  </si>
  <si>
    <t>INVESO CALFA VAL</t>
  </si>
  <si>
    <t>ADVSHRS STR GIBI</t>
  </si>
  <si>
    <t>ISH MSCI GBL AGR</t>
  </si>
  <si>
    <t>US VEGN CLMT ETF</t>
  </si>
  <si>
    <t>VEREIT INC</t>
  </si>
  <si>
    <t>VERB TCH COM INC</t>
  </si>
  <si>
    <t>VENUS CONCPT ORD</t>
  </si>
  <si>
    <t>VERU INC ORD</t>
  </si>
  <si>
    <t>VERICITY INC</t>
  </si>
  <si>
    <t>VERMILION ENERGY</t>
  </si>
  <si>
    <t>PACER MILTRY ETF</t>
  </si>
  <si>
    <t>VILLAG FRMS INT</t>
  </si>
  <si>
    <t>VRTS WMC GBL ETF</t>
  </si>
  <si>
    <t>VIRTS GBL INC FD</t>
  </si>
  <si>
    <t>TR FOR INVMT GRD</t>
  </si>
  <si>
    <t>VALHI INC</t>
  </si>
  <si>
    <t>VIACOMCBS B ORD</t>
  </si>
  <si>
    <t>VIACOMCBS A ORD</t>
  </si>
  <si>
    <t>VICI PROPERTIES</t>
  </si>
  <si>
    <t>ETFS INTL EQTY</t>
  </si>
  <si>
    <t>VNGURD INTL DVND</t>
  </si>
  <si>
    <t>VIRCO MFG</t>
  </si>
  <si>
    <t>VISLINK TECH INC</t>
  </si>
  <si>
    <t>VSTA OIL&amp;GAS SAB</t>
  </si>
  <si>
    <t>VIVEVE MEDIC ORD</t>
  </si>
  <si>
    <t>PRSH VIX MID FUT</t>
  </si>
  <si>
    <t>PROSHRS TRST II</t>
  </si>
  <si>
    <t>INVSC MNCPL TRST</t>
  </si>
  <si>
    <t>VIL SUPERMKT A</t>
  </si>
  <si>
    <t>CTRLD VL CMP AVN</t>
  </si>
  <si>
    <t>BENFL INST IN II</t>
  </si>
  <si>
    <t>SPDR SP 1500 VLU</t>
  </si>
  <si>
    <t>VIEMED HEALTHCRE</t>
  </si>
  <si>
    <t>BENEFCL INTR INV</t>
  </si>
  <si>
    <t>JNS HNDN DUR ETF</t>
  </si>
  <si>
    <t>VORNADO REALTY</t>
  </si>
  <si>
    <t>VANGUARD RL EST</t>
  </si>
  <si>
    <t>VNG GLB RL EST</t>
  </si>
  <si>
    <t>VNT</t>
  </si>
  <si>
    <t>VENATR MATERIALS</t>
  </si>
  <si>
    <t>INTRNAT CORP A</t>
  </si>
  <si>
    <t>VRTUS PRVT CR ST</t>
  </si>
  <si>
    <t>VISHAY PRECSN</t>
  </si>
  <si>
    <t>VPRL</t>
  </si>
  <si>
    <t>BNFCL INTRTL MPL</t>
  </si>
  <si>
    <t>VRTUS REAL ASSET</t>
  </si>
  <si>
    <t>VIEWRAY INC</t>
  </si>
  <si>
    <t>INVS VRBL RT INV</t>
  </si>
  <si>
    <t>VERMILLION</t>
  </si>
  <si>
    <t>VERONA PHARM PLC</t>
  </si>
  <si>
    <t>VERINT SYSTEMS</t>
  </si>
  <si>
    <t>INVS VRBL RT PRF</t>
  </si>
  <si>
    <t>VERTIV HLD A ORD</t>
  </si>
  <si>
    <t>VIRTUS INVS PART</t>
  </si>
  <si>
    <t>VICTORY SHRS DVD</t>
  </si>
  <si>
    <t>VSE CORP</t>
  </si>
  <si>
    <t>ETF SOL VLSHR LC</t>
  </si>
  <si>
    <t>VS US MF MV ETF</t>
  </si>
  <si>
    <t>VERASTEM INC</t>
  </si>
  <si>
    <t>INVESO DYNC CRIT</t>
  </si>
  <si>
    <t>VANGRD TOTL CORP</t>
  </si>
  <si>
    <t>VANGUARD TAX EXE</t>
  </si>
  <si>
    <t>VISTAGEN THRPTCS</t>
  </si>
  <si>
    <t>VECTOIQ ACQU ORD</t>
  </si>
  <si>
    <t>BNFCL INTRT INVS</t>
  </si>
  <si>
    <t>VERTEX ENERGY IN</t>
  </si>
  <si>
    <t>VENTAS INC</t>
  </si>
  <si>
    <t>VIRTRA INC</t>
  </si>
  <si>
    <t>VTV THRPUTS INC</t>
  </si>
  <si>
    <t>ETFS VC US EQTY</t>
  </si>
  <si>
    <t>VUZIX CORP</t>
  </si>
  <si>
    <t>VIVNT SMT HM ORD</t>
  </si>
  <si>
    <t>VIVOPOWER INTERN</t>
  </si>
  <si>
    <t>INV SEN INC TRST</t>
  </si>
  <si>
    <t>VAXART INC</t>
  </si>
  <si>
    <t>VNGRD INTL YLD</t>
  </si>
  <si>
    <t>WAH FU EDUCA GRP</t>
  </si>
  <si>
    <t>WALL</t>
  </si>
  <si>
    <t>DRXN DC DB ETF</t>
  </si>
  <si>
    <t>WASH TR BNCP</t>
  </si>
  <si>
    <t>ENERGOUS CORP</t>
  </si>
  <si>
    <t>500.COM LTD</t>
  </si>
  <si>
    <t>WBI BLBR RS 3000</t>
  </si>
  <si>
    <t>WBI BLBR VL 3000</t>
  </si>
  <si>
    <t>WBI BLBR YL 3000</t>
  </si>
  <si>
    <t>WBI BULBR GB INC</t>
  </si>
  <si>
    <t>WBI BLBR QL 3000</t>
  </si>
  <si>
    <t>ABS WBI BULLBAER</t>
  </si>
  <si>
    <t>AB WBI BULBR ETF</t>
  </si>
  <si>
    <t>WBI POWR FCTR HD</t>
  </si>
  <si>
    <t>WSTR AST TOT RT</t>
  </si>
  <si>
    <t>WISDOMTREE T ECL</t>
  </si>
  <si>
    <t>WISODMTREE CLOUD</t>
  </si>
  <si>
    <t>SPDR SP GLOB ETF</t>
  </si>
  <si>
    <t>WSTRN ASSET BND</t>
  </si>
  <si>
    <t>TRM WHEAT FD</t>
  </si>
  <si>
    <t>WELLESLEY BANCRP</t>
  </si>
  <si>
    <t>DRXN DWJ BUL ETF</t>
  </si>
  <si>
    <t>DRXN DWJ BER ETF</t>
  </si>
  <si>
    <t>WEIDAI LTD</t>
  </si>
  <si>
    <t>WELLTOWER INC</t>
  </si>
  <si>
    <t>WSDM TRE INVST</t>
  </si>
  <si>
    <t>WEYCO GRP INC</t>
  </si>
  <si>
    <t>WOORI FNCL GRP</t>
  </si>
  <si>
    <t>WHITEHORSE FNANC</t>
  </si>
  <si>
    <t>WESTWOOD HLDGS</t>
  </si>
  <si>
    <t>WILHELMINA INTER</t>
  </si>
  <si>
    <t>WHEELER RLST INV</t>
  </si>
  <si>
    <t>WST AST INFL INC</t>
  </si>
  <si>
    <t>G WILLI-FOOD</t>
  </si>
  <si>
    <t>WM HLGRM CLD ADR</t>
  </si>
  <si>
    <t>WINMARK CORP</t>
  </si>
  <si>
    <t>WSTRN AST SHR DU</t>
  </si>
  <si>
    <t>WINS FIN HOLD IN</t>
  </si>
  <si>
    <t>SPDR INFN PTD BD</t>
  </si>
  <si>
    <t>SUMMIT WRLS TLGS</t>
  </si>
  <si>
    <t>WST AST INFL OPP</t>
  </si>
  <si>
    <t>ALP MR.AI BL ETF</t>
  </si>
  <si>
    <t>WISKY INT HL ADR</t>
  </si>
  <si>
    <t>WORKHORSE GROUP</t>
  </si>
  <si>
    <t>WILLS LEASE FINL</t>
  </si>
  <si>
    <t>WST AST MRTG CAP</t>
  </si>
  <si>
    <t>WSTRN NW ENGLAND</t>
  </si>
  <si>
    <t>IMPCT YWCA WMNS</t>
  </si>
  <si>
    <t>SCWORX CORP</t>
  </si>
  <si>
    <t>W P CAREY INC</t>
  </si>
  <si>
    <t>WSHNGTN PRM GRP</t>
  </si>
  <si>
    <t>WPP PLC</t>
  </si>
  <si>
    <t>ISH INTL DEVD PR</t>
  </si>
  <si>
    <t>WASHINGTON REIT</t>
  </si>
  <si>
    <t>WEINGARTEN</t>
  </si>
  <si>
    <t>WANDA SPORTS GRP</t>
  </si>
  <si>
    <t>WATSCO INC</t>
  </si>
  <si>
    <t>WHITESTONE REIT</t>
  </si>
  <si>
    <t>WAYSIDE TECH GRP</t>
  </si>
  <si>
    <t>WESTELL TECH A</t>
  </si>
  <si>
    <t>WEST BANCORPTN</t>
  </si>
  <si>
    <t>THE ALKALNE WATR</t>
  </si>
  <si>
    <t>WHITE MTN INS</t>
  </si>
  <si>
    <t>WSDMTR MNG FUTUR</t>
  </si>
  <si>
    <t>WAITR HOLDINGS</t>
  </si>
  <si>
    <t>SELECT ENRG SRVC</t>
  </si>
  <si>
    <t>WVS FINANCIAL</t>
  </si>
  <si>
    <t>WILLIAMETTE VY</t>
  </si>
  <si>
    <t>NLF INS INTL ETF</t>
  </si>
  <si>
    <t>WESTWTR RESC ORD</t>
  </si>
  <si>
    <t>WEYERHAEUSER CO</t>
  </si>
  <si>
    <t>EXANTAS CPTL CRP</t>
  </si>
  <si>
    <t>SPDR S&amp;P AER DFN</t>
  </si>
  <si>
    <t>SPDR S&amp;P BIOTECH</t>
  </si>
  <si>
    <t>XENETIC BIOSCNCS</t>
  </si>
  <si>
    <t>AMPLFY INT ONLNE</t>
  </si>
  <si>
    <t>CL EM CR EX-CHNA</t>
  </si>
  <si>
    <t>PROSHR ULTRA COM</t>
  </si>
  <si>
    <t>EXICURE INC</t>
  </si>
  <si>
    <t>US EQUITY EX-DIV</t>
  </si>
  <si>
    <t>EXELA TCNLGS ORD</t>
  </si>
  <si>
    <t>XCEL BRANDS INC</t>
  </si>
  <si>
    <t>XERIS PHARMCTCLS</t>
  </si>
  <si>
    <t>SPDR S&amp;P O&amp;G EQU</t>
  </si>
  <si>
    <t>XAI OCTGN FLOTNG</t>
  </si>
  <si>
    <t>X4 PHRMCUTCL INC</t>
  </si>
  <si>
    <t>EXAGEN INC</t>
  </si>
  <si>
    <t>SPDR S&amp;P HM BLDR</t>
  </si>
  <si>
    <t>SPDR HLTHCR EQP</t>
  </si>
  <si>
    <t>XENIA HTLS RSRTS</t>
  </si>
  <si>
    <t>SPDR S&amp;P HLC SVS</t>
  </si>
  <si>
    <t>XINYUAN RL EST</t>
  </si>
  <si>
    <t>SPDR FACTSET ETF</t>
  </si>
  <si>
    <t>INV S&amp;P 500 TP50</t>
  </si>
  <si>
    <t>SPDR SSG US SECT</t>
  </si>
  <si>
    <t>SPDR S&amp;P MTL&amp;MNG</t>
  </si>
  <si>
    <t>INV S&amp;P MC QULTY</t>
  </si>
  <si>
    <t>INVS S&amp;P MC LWTY</t>
  </si>
  <si>
    <t>INV S&amp;P MC MOMEN</t>
  </si>
  <si>
    <t>INV S&amp;P MC VL MO</t>
  </si>
  <si>
    <t>XUNLEI LTD ADR</t>
  </si>
  <si>
    <t>SPDR NYS TCH ETF</t>
  </si>
  <si>
    <t>XOMA CORPORATION</t>
  </si>
  <si>
    <t>SPDR S&amp;P O&amp;G EXP</t>
  </si>
  <si>
    <t>GRNTSHR XOUT LCP</t>
  </si>
  <si>
    <t>SPDR S&amp;P PHARMA</t>
  </si>
  <si>
    <t>PRSH ULT FTSE CH</t>
  </si>
  <si>
    <t>CHINA RAPD FNANC</t>
  </si>
  <si>
    <t>INV S&amp;P500 EX-RT</t>
  </si>
  <si>
    <t>SPDR S&amp;P RETAIL</t>
  </si>
  <si>
    <t>SPDR S&amp;P SEMICND</t>
  </si>
  <si>
    <t>INVS S&amp;P SC LVTY</t>
  </si>
  <si>
    <t>INV S&amp;P SC MOMEN</t>
  </si>
  <si>
    <t>XPRESSPA GRO ORD</t>
  </si>
  <si>
    <t>INV S&amp;P SC VL MO</t>
  </si>
  <si>
    <t>SPDR S&amp;P SFT SVS</t>
  </si>
  <si>
    <t>ISHR EXPNTL TECH</t>
  </si>
  <si>
    <t>SPDR S&amp;P TECH HW</t>
  </si>
  <si>
    <t>SPDR S&amp;P TELECOM</t>
  </si>
  <si>
    <t>XTL BIOPHARM ADR</t>
  </si>
  <si>
    <t>SPDR TRANSPORT</t>
  </si>
  <si>
    <t>SPDR SER TRUST</t>
  </si>
  <si>
    <t>X FINANCIAL</t>
  </si>
  <si>
    <t>PRSH ULTRA YEN</t>
  </si>
  <si>
    <t>PROSH ULTSHT COM</t>
  </si>
  <si>
    <t>PRSH ULTR SH YEN</t>
  </si>
  <si>
    <t>YGMZ</t>
  </si>
  <si>
    <t>YNGVTY INTL ORD</t>
  </si>
  <si>
    <t>111 INC</t>
  </si>
  <si>
    <t>YINTECH INVT LTD</t>
  </si>
  <si>
    <t>YUNJI INC</t>
  </si>
  <si>
    <t>PRINCPL ACTV ETF</t>
  </si>
  <si>
    <t>CLEARBRDG DV ETF</t>
  </si>
  <si>
    <t>ADVISHR PURE ETF</t>
  </si>
  <si>
    <t>YORK WATER CO</t>
  </si>
  <si>
    <t>YRC WORLDWIDE</t>
  </si>
  <si>
    <t>YIREN DIGITL LTD</t>
  </si>
  <si>
    <t>YIELD10 BIOSCINC</t>
  </si>
  <si>
    <t>LIQUID MEDIA GRP</t>
  </si>
  <si>
    <t>PRSH SH FTS CH25</t>
  </si>
  <si>
    <t>SPDR SLCTV CAN</t>
  </si>
  <si>
    <t>ZHONGCHAO A ORD</t>
  </si>
  <si>
    <t>SPDR SLCTV GRMNY</t>
  </si>
  <si>
    <t>ZEALAND PHRM ORD</t>
  </si>
  <si>
    <t>OLYMPIC STEEL</t>
  </si>
  <si>
    <t>ZAFGEN INC</t>
  </si>
  <si>
    <t>SPDR SLCTV UK</t>
  </si>
  <si>
    <t>ZGHB</t>
  </si>
  <si>
    <t>YNHNG INTL A ORD</t>
  </si>
  <si>
    <t>SPDR SLV HNG KNG</t>
  </si>
  <si>
    <t>ZI</t>
  </si>
  <si>
    <t>THE ACQUIRER ETF</t>
  </si>
  <si>
    <t>SPDR SLCTV JAPAN</t>
  </si>
  <si>
    <t>TEST ZJZZT</t>
  </si>
  <si>
    <t>ZK INTRN GRP ORD</t>
  </si>
  <si>
    <t>ZAI LAB LTD ADR</t>
  </si>
  <si>
    <t>ZION OIL &amp; GAS</t>
  </si>
  <si>
    <t>CHINA SOUTH AIR</t>
  </si>
  <si>
    <t>ZNTLS PHRMCT ORD</t>
  </si>
  <si>
    <t>PIMCO 25Y ZR CUP</t>
  </si>
  <si>
    <t>ZOSANO PHARM ORD</t>
  </si>
  <si>
    <t>PRSH UL SH SILVR</t>
  </si>
  <si>
    <t>VIRTUS TOTAL CF</t>
  </si>
  <si>
    <t>ZOVIO INC</t>
  </si>
  <si>
    <t>TEST ZVV</t>
  </si>
  <si>
    <t>TEST ZVZZT</t>
  </si>
  <si>
    <t>TEST ZWZZT</t>
  </si>
  <si>
    <t>TEST ZXZZT</t>
  </si>
  <si>
    <t>ZYNEX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</si>
</sst>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0.0%;[Red]\-0.0%"/>
    <numFmt numFmtId="178" formatCode="0.00%;[Red]\-0.00%"/>
    <numFmt numFmtId="179" formatCode="0&quot;年&quot;"/>
    <numFmt numFmtId="180" formatCode="0.0%;[Red]&quot;-&quot;0.0%"/>
    <numFmt numFmtId="181" formatCode="0.0%"/>
    <numFmt numFmtId="182" formatCode="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b/>
      <sz val="11"/>
      <name val="游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15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>
      <alignment vertical="center"/>
    </xf>
    <xf numFmtId="0" fontId="0" fillId="14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>
      <alignment vertical="center"/>
    </xf>
    <xf numFmtId="0" fontId="14" fillId="0" borderId="0" xfId="0" applyFo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40" fontId="10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0" fillId="16" borderId="1" xfId="0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 wrapText="1"/>
    </xf>
    <xf numFmtId="179" fontId="0" fillId="10" borderId="1" xfId="0" applyNumberForma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80" fontId="0" fillId="0" borderId="1" xfId="2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81" fontId="0" fillId="0" borderId="1" xfId="2" applyNumberFormat="1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2" applyNumberFormat="1" applyFont="1" applyFill="1" applyBorder="1" applyAlignment="1">
      <alignment horizontal="right" vertical="center"/>
    </xf>
    <xf numFmtId="0" fontId="2" fillId="6" borderId="0" xfId="0" applyFont="1" applyFill="1">
      <alignment vertical="center"/>
    </xf>
    <xf numFmtId="14" fontId="19" fillId="6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2" fillId="19" borderId="12" xfId="6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2" fillId="0" borderId="12" xfId="6" applyFont="1" applyBorder="1" applyAlignment="1">
      <alignment horizontal="center" vertical="center"/>
    </xf>
    <xf numFmtId="56" fontId="4" fillId="0" borderId="13" xfId="5" applyNumberFormat="1" applyFont="1" applyFill="1" applyBorder="1" applyAlignment="1">
      <alignment horizontal="center" vertical="center"/>
    </xf>
    <xf numFmtId="0" fontId="0" fillId="20" borderId="1" xfId="0" applyFill="1" applyBorder="1">
      <alignment vertical="center"/>
    </xf>
    <xf numFmtId="18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24" fillId="0" borderId="13" xfId="0" applyNumberFormat="1" applyFont="1" applyBorder="1">
      <alignment vertical="center"/>
    </xf>
    <xf numFmtId="56" fontId="22" fillId="0" borderId="13" xfId="0" applyNumberFormat="1" applyFont="1" applyBorder="1">
      <alignment vertical="center"/>
    </xf>
    <xf numFmtId="182" fontId="22" fillId="0" borderId="13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181" fontId="10" fillId="0" borderId="1" xfId="2" applyNumberFormat="1" applyFont="1" applyBorder="1">
      <alignment vertical="center"/>
    </xf>
  </cellXfs>
  <cellStyles count="7">
    <cellStyle name="パーセント" xfId="2" builtinId="5"/>
    <cellStyle name="桁区切り" xfId="1" builtinId="6"/>
    <cellStyle name="桁区切り 2" xfId="3" xr:uid="{08FFE711-7885-4377-85EC-E826F5AEDA44}"/>
    <cellStyle name="説明文" xfId="5" builtinId="53"/>
    <cellStyle name="標準" xfId="0" builtinId="0"/>
    <cellStyle name="標準 2" xfId="4" xr:uid="{8E12AFE5-0D91-411D-8122-30EDA40E9185}"/>
    <cellStyle name="標準 3" xfId="6" xr:uid="{E264A98C-448D-4F8E-9124-4AF0B8404C64}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</xdr:row>
      <xdr:rowOff>19050</xdr:rowOff>
    </xdr:from>
    <xdr:to>
      <xdr:col>2</xdr:col>
      <xdr:colOff>28575</xdr:colOff>
      <xdr:row>4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B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56.5" customWidth="1"/>
  </cols>
  <sheetData>
    <row r="1" spans="1:17" ht="38.1" customHeight="1" x14ac:dyDescent="0.4">
      <c r="A1" s="38" t="s">
        <v>8</v>
      </c>
      <c r="B1" s="18" t="s">
        <v>1</v>
      </c>
      <c r="C1" s="9" t="s">
        <v>0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3" t="s">
        <v>6</v>
      </c>
      <c r="N1" s="12" t="s">
        <v>4</v>
      </c>
      <c r="O1" s="35" t="s">
        <v>16</v>
      </c>
      <c r="P1" s="35" t="s">
        <v>17</v>
      </c>
      <c r="Q1" s="17" t="s">
        <v>15</v>
      </c>
    </row>
    <row r="2" spans="1:17" x14ac:dyDescent="0.4">
      <c r="A2" s="5"/>
      <c r="B2" s="19"/>
      <c r="C2" s="3" t="str">
        <f>IFERROR(VLOOKUP(B2,証券コード!$A$2:$B$10000,2,FALSE),"")</f>
        <v/>
      </c>
      <c r="D2" s="67"/>
      <c r="E2" s="68"/>
      <c r="F2" s="29"/>
      <c r="G2" s="33"/>
      <c r="H2" s="5"/>
      <c r="I2" s="67"/>
      <c r="J2" s="21" t="str">
        <f>IF(I2="","",(I2-D2)*E2)</f>
        <v/>
      </c>
      <c r="K2" s="28" t="str">
        <f t="shared" ref="K2:K6" si="0">IF(I2="","",ROUNDDOWN((I2-D2)/D2,4))</f>
        <v/>
      </c>
      <c r="L2" s="27" t="str">
        <f t="shared" ref="L2:L6" si="1">IF(I2="","",ROUNDDOWN(I2/D2,4))</f>
        <v/>
      </c>
      <c r="M2" s="3"/>
      <c r="N2" s="22" t="str">
        <f>IF(ISERROR(J2-M2),"",J2-M2)</f>
        <v/>
      </c>
      <c r="O2" s="36"/>
      <c r="P2" s="36"/>
      <c r="Q2" s="3"/>
    </row>
    <row r="3" spans="1:17" x14ac:dyDescent="0.4">
      <c r="A3" s="5"/>
      <c r="B3" s="19"/>
      <c r="C3" s="3" t="str">
        <f>IFERROR(VLOOKUP(B3,証券コード!$A$2:$B$10000,2,FALSE),"")</f>
        <v/>
      </c>
      <c r="D3" s="67"/>
      <c r="E3" s="68"/>
      <c r="F3" s="29"/>
      <c r="G3" s="33"/>
      <c r="H3" s="5"/>
      <c r="I3" s="67"/>
      <c r="J3" s="21" t="str">
        <f t="shared" ref="J3:J6" si="2">IF(I3="","",(I3-D3)*E3)</f>
        <v/>
      </c>
      <c r="K3" s="28" t="str">
        <f t="shared" si="0"/>
        <v/>
      </c>
      <c r="L3" s="27" t="str">
        <f t="shared" si="1"/>
        <v/>
      </c>
      <c r="M3" s="3"/>
      <c r="N3" s="22" t="str">
        <f t="shared" ref="N3:N6" si="3">IF(ISERROR(J3-M3),"",J3-M3)</f>
        <v/>
      </c>
      <c r="O3" s="36"/>
      <c r="P3" s="36"/>
      <c r="Q3" s="3"/>
    </row>
    <row r="4" spans="1:17" x14ac:dyDescent="0.4">
      <c r="A4" s="5"/>
      <c r="B4" s="19"/>
      <c r="C4" s="3" t="str">
        <f>IFERROR(VLOOKUP(B4,証券コード!$A$2:$B$10000,2,FALSE),"")</f>
        <v/>
      </c>
      <c r="D4" s="67"/>
      <c r="E4" s="68"/>
      <c r="F4" s="29"/>
      <c r="G4" s="33"/>
      <c r="H4" s="3"/>
      <c r="I4" s="67"/>
      <c r="J4" s="21" t="str">
        <f t="shared" si="2"/>
        <v/>
      </c>
      <c r="K4" s="28" t="str">
        <f t="shared" si="0"/>
        <v/>
      </c>
      <c r="L4" s="27" t="str">
        <f t="shared" si="1"/>
        <v/>
      </c>
      <c r="M4" s="3"/>
      <c r="N4" s="22" t="str">
        <f t="shared" si="3"/>
        <v/>
      </c>
      <c r="O4" s="36"/>
      <c r="P4" s="36"/>
      <c r="Q4" s="3"/>
    </row>
    <row r="5" spans="1:17" x14ac:dyDescent="0.4">
      <c r="A5" s="5"/>
      <c r="B5" s="19"/>
      <c r="C5" s="3" t="str">
        <f>IFERROR(VLOOKUP(B5,証券コード!$A$2:$B$10000,2,FALSE),"")</f>
        <v/>
      </c>
      <c r="D5" s="67"/>
      <c r="E5" s="68"/>
      <c r="F5" s="29"/>
      <c r="G5" s="33"/>
      <c r="H5" s="3"/>
      <c r="I5" s="67"/>
      <c r="J5" s="21" t="str">
        <f t="shared" si="2"/>
        <v/>
      </c>
      <c r="K5" s="28" t="str">
        <f t="shared" si="0"/>
        <v/>
      </c>
      <c r="L5" s="27" t="str">
        <f t="shared" si="1"/>
        <v/>
      </c>
      <c r="M5" s="3"/>
      <c r="N5" s="22" t="str">
        <f t="shared" si="3"/>
        <v/>
      </c>
      <c r="O5" s="36"/>
      <c r="P5" s="36"/>
      <c r="Q5" s="3"/>
    </row>
    <row r="6" spans="1:17" x14ac:dyDescent="0.4">
      <c r="A6" s="5"/>
      <c r="B6" s="19"/>
      <c r="C6" s="3" t="str">
        <f>IFERROR(VLOOKUP(B6,証券コード!$A$2:$B$10000,2,FALSE),"")</f>
        <v/>
      </c>
      <c r="D6" s="67"/>
      <c r="E6" s="68"/>
      <c r="F6" s="29"/>
      <c r="G6" s="33"/>
      <c r="H6" s="3"/>
      <c r="I6" s="67"/>
      <c r="J6" s="21" t="str">
        <f t="shared" si="2"/>
        <v/>
      </c>
      <c r="K6" s="28" t="str">
        <f t="shared" si="0"/>
        <v/>
      </c>
      <c r="L6" s="27" t="str">
        <f t="shared" si="1"/>
        <v/>
      </c>
      <c r="M6" s="3"/>
      <c r="N6" s="22" t="str">
        <f t="shared" si="3"/>
        <v/>
      </c>
      <c r="O6" s="36"/>
      <c r="P6" s="36"/>
      <c r="Q6" s="3"/>
    </row>
    <row r="7" spans="1:17" x14ac:dyDescent="0.4">
      <c r="A7" s="5"/>
      <c r="B7" s="19"/>
      <c r="C7" s="3" t="str">
        <f>IFERROR(VLOOKUP(B7,証券コード!$A$2:$B$10000,2,FALSE),"")</f>
        <v/>
      </c>
      <c r="D7" s="67"/>
      <c r="E7" s="68"/>
      <c r="F7" s="29"/>
      <c r="G7" s="33"/>
      <c r="H7" s="3"/>
      <c r="I7" s="67"/>
      <c r="J7" s="21" t="str">
        <f t="shared" ref="J7:J68" si="4">IF(I7="","",(I7-D7)*E7)</f>
        <v/>
      </c>
      <c r="K7" s="28" t="str">
        <f t="shared" ref="K7:K65" si="5">IF(I7="","",ROUNDDOWN((I7-D7)/D7,4))</f>
        <v/>
      </c>
      <c r="L7" s="27" t="str">
        <f t="shared" ref="L7:L68" si="6">IF(I7="","",ROUNDDOWN(I7/D7,4))</f>
        <v/>
      </c>
      <c r="M7" s="3"/>
      <c r="N7" s="22" t="str">
        <f t="shared" ref="N7:N68" si="7">IF(ISERROR(J7-M7),"",J7-M7)</f>
        <v/>
      </c>
      <c r="O7" s="36"/>
      <c r="P7" s="36"/>
      <c r="Q7" s="3"/>
    </row>
    <row r="8" spans="1:17" x14ac:dyDescent="0.4">
      <c r="A8" s="5"/>
      <c r="B8" s="19"/>
      <c r="C8" s="3" t="str">
        <f>IFERROR(VLOOKUP(B8,証券コード!$A$2:$B$10000,2,FALSE),"")</f>
        <v/>
      </c>
      <c r="D8" s="67"/>
      <c r="E8" s="68"/>
      <c r="F8" s="29"/>
      <c r="G8" s="33"/>
      <c r="H8" s="3"/>
      <c r="I8" s="67"/>
      <c r="J8" s="21" t="str">
        <f t="shared" si="4"/>
        <v/>
      </c>
      <c r="K8" s="28" t="str">
        <f t="shared" si="5"/>
        <v/>
      </c>
      <c r="L8" s="27" t="str">
        <f t="shared" si="6"/>
        <v/>
      </c>
      <c r="M8" s="3"/>
      <c r="N8" s="22" t="str">
        <f t="shared" si="7"/>
        <v/>
      </c>
      <c r="O8" s="36"/>
      <c r="P8" s="36"/>
      <c r="Q8" s="3"/>
    </row>
    <row r="9" spans="1:17" x14ac:dyDescent="0.4">
      <c r="A9" s="5"/>
      <c r="B9" s="19"/>
      <c r="C9" s="3" t="str">
        <f>IFERROR(VLOOKUP(B9,証券コード!$A$2:$B$10000,2,FALSE),"")</f>
        <v/>
      </c>
      <c r="D9" s="67"/>
      <c r="E9" s="68"/>
      <c r="F9" s="29"/>
      <c r="G9" s="33"/>
      <c r="H9" s="3"/>
      <c r="I9" s="67"/>
      <c r="J9" s="21" t="str">
        <f t="shared" si="4"/>
        <v/>
      </c>
      <c r="K9" s="28" t="str">
        <f t="shared" si="5"/>
        <v/>
      </c>
      <c r="L9" s="27" t="str">
        <f t="shared" si="6"/>
        <v/>
      </c>
      <c r="M9" s="3"/>
      <c r="N9" s="22" t="str">
        <f t="shared" si="7"/>
        <v/>
      </c>
      <c r="O9" s="36"/>
      <c r="P9" s="36"/>
      <c r="Q9" s="3"/>
    </row>
    <row r="10" spans="1:17" x14ac:dyDescent="0.4">
      <c r="A10" s="5"/>
      <c r="B10" s="19"/>
      <c r="C10" s="3" t="str">
        <f>IFERROR(VLOOKUP(B10,証券コード!$A$2:$B$10000,2,FALSE),"")</f>
        <v/>
      </c>
      <c r="D10" s="67"/>
      <c r="E10" s="68"/>
      <c r="F10" s="29"/>
      <c r="G10" s="33"/>
      <c r="H10" s="3"/>
      <c r="I10" s="67"/>
      <c r="J10" s="21" t="str">
        <f t="shared" si="4"/>
        <v/>
      </c>
      <c r="K10" s="28" t="str">
        <f t="shared" si="5"/>
        <v/>
      </c>
      <c r="L10" s="27" t="str">
        <f t="shared" si="6"/>
        <v/>
      </c>
      <c r="M10" s="3"/>
      <c r="N10" s="22" t="str">
        <f t="shared" si="7"/>
        <v/>
      </c>
      <c r="O10" s="36"/>
      <c r="P10" s="36"/>
      <c r="Q10" s="3"/>
    </row>
    <row r="11" spans="1:17" x14ac:dyDescent="0.4">
      <c r="A11" s="5"/>
      <c r="B11" s="19"/>
      <c r="C11" s="3" t="str">
        <f>IFERROR(VLOOKUP(B11,証券コード!$A$2:$B$10000,2,FALSE),"")</f>
        <v/>
      </c>
      <c r="D11" s="67"/>
      <c r="E11" s="68"/>
      <c r="F11" s="29"/>
      <c r="G11" s="33"/>
      <c r="H11" s="3"/>
      <c r="I11" s="67"/>
      <c r="J11" s="21" t="str">
        <f t="shared" si="4"/>
        <v/>
      </c>
      <c r="K11" s="28" t="str">
        <f t="shared" si="5"/>
        <v/>
      </c>
      <c r="L11" s="27" t="str">
        <f t="shared" si="6"/>
        <v/>
      </c>
      <c r="M11" s="3"/>
      <c r="N11" s="22" t="str">
        <f t="shared" si="7"/>
        <v/>
      </c>
      <c r="O11" s="36"/>
      <c r="P11" s="36"/>
      <c r="Q11" s="3"/>
    </row>
    <row r="12" spans="1:17" x14ac:dyDescent="0.4">
      <c r="A12" s="5"/>
      <c r="B12" s="19"/>
      <c r="C12" s="3" t="str">
        <f>IFERROR(VLOOKUP(B12,証券コード!$A$2:$B$10000,2,FALSE),"")</f>
        <v/>
      </c>
      <c r="D12" s="67"/>
      <c r="E12" s="68"/>
      <c r="F12" s="29"/>
      <c r="G12" s="33"/>
      <c r="H12" s="3"/>
      <c r="I12" s="67"/>
      <c r="J12" s="21" t="str">
        <f t="shared" si="4"/>
        <v/>
      </c>
      <c r="K12" s="28" t="str">
        <f t="shared" si="5"/>
        <v/>
      </c>
      <c r="L12" s="27" t="str">
        <f t="shared" si="6"/>
        <v/>
      </c>
      <c r="M12" s="3"/>
      <c r="N12" s="22" t="str">
        <f t="shared" si="7"/>
        <v/>
      </c>
      <c r="O12" s="36"/>
      <c r="P12" s="36"/>
      <c r="Q12" s="3"/>
    </row>
    <row r="13" spans="1:17" x14ac:dyDescent="0.4">
      <c r="A13" s="5"/>
      <c r="B13" s="19"/>
      <c r="C13" s="3" t="str">
        <f>IFERROR(VLOOKUP(B13,証券コード!$A$2:$B$10000,2,FALSE),"")</f>
        <v/>
      </c>
      <c r="D13" s="67"/>
      <c r="E13" s="68"/>
      <c r="F13" s="29"/>
      <c r="G13" s="33"/>
      <c r="H13" s="3"/>
      <c r="I13" s="67"/>
      <c r="J13" s="21" t="str">
        <f t="shared" si="4"/>
        <v/>
      </c>
      <c r="K13" s="28" t="str">
        <f t="shared" si="5"/>
        <v/>
      </c>
      <c r="L13" s="27" t="str">
        <f t="shared" si="6"/>
        <v/>
      </c>
      <c r="M13" s="3"/>
      <c r="N13" s="22" t="str">
        <f t="shared" si="7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IFERROR(VLOOKUP(B14,証券コード!$A$2:$B$10000,2,FALSE),"")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5"/>
        <v/>
      </c>
      <c r="L14" s="27" t="str">
        <f t="shared" si="6"/>
        <v/>
      </c>
      <c r="M14" s="3"/>
      <c r="N14" s="22" t="str">
        <f t="shared" si="7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IFERROR(VLOOKUP(B15,証券コード!$A$2:$B$10000,2,FALSE),"")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5"/>
        <v/>
      </c>
      <c r="L15" s="27" t="str">
        <f t="shared" si="6"/>
        <v/>
      </c>
      <c r="M15" s="3"/>
      <c r="N15" s="22" t="str">
        <f t="shared" si="7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IFERROR(VLOOKUP(B16,証券コード!$A$2:$B$10000,2,FALSE),"")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5"/>
        <v/>
      </c>
      <c r="L16" s="27" t="str">
        <f t="shared" si="6"/>
        <v/>
      </c>
      <c r="M16" s="3"/>
      <c r="N16" s="22" t="str">
        <f t="shared" si="7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IFERROR(VLOOKUP(B17,証券コード!$A$2:$B$10000,2,FALSE),"")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5"/>
        <v/>
      </c>
      <c r="L17" s="27" t="str">
        <f t="shared" si="6"/>
        <v/>
      </c>
      <c r="M17" s="3"/>
      <c r="N17" s="22" t="str">
        <f t="shared" si="7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IFERROR(VLOOKUP(B18,証券コード!$A$2:$B$10000,2,FALSE),"")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5"/>
        <v/>
      </c>
      <c r="L18" s="27" t="str">
        <f t="shared" si="6"/>
        <v/>
      </c>
      <c r="M18" s="3"/>
      <c r="N18" s="22" t="str">
        <f t="shared" si="7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IFERROR(VLOOKUP(B19,証券コード!$A$2:$B$10000,2,FALSE),"")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5"/>
        <v/>
      </c>
      <c r="L19" s="27" t="str">
        <f t="shared" si="6"/>
        <v/>
      </c>
      <c r="M19" s="3"/>
      <c r="N19" s="22" t="str">
        <f t="shared" si="7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IFERROR(VLOOKUP(B20,証券コード!$A$2:$B$10000,2,FALSE),"")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5"/>
        <v/>
      </c>
      <c r="L20" s="27" t="str">
        <f t="shared" si="6"/>
        <v/>
      </c>
      <c r="M20" s="3"/>
      <c r="N20" s="22" t="str">
        <f t="shared" si="7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IFERROR(VLOOKUP(B21,証券コード!$A$2:$B$10000,2,FALSE),"")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5"/>
        <v/>
      </c>
      <c r="L21" s="27" t="str">
        <f t="shared" si="6"/>
        <v/>
      </c>
      <c r="M21" s="3"/>
      <c r="N21" s="22" t="str">
        <f t="shared" si="7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IFERROR(VLOOKUP(B22,証券コード!$A$2:$B$10000,2,FALSE),"")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5"/>
        <v/>
      </c>
      <c r="L22" s="27" t="str">
        <f t="shared" si="6"/>
        <v/>
      </c>
      <c r="M22" s="3"/>
      <c r="N22" s="22" t="str">
        <f t="shared" si="7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IFERROR(VLOOKUP(B23,証券コード!$A$2:$B$10000,2,FALSE),"")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5"/>
        <v/>
      </c>
      <c r="L23" s="27" t="str">
        <f t="shared" si="6"/>
        <v/>
      </c>
      <c r="M23" s="3"/>
      <c r="N23" s="22" t="str">
        <f t="shared" si="7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IFERROR(VLOOKUP(B24,証券コード!$A$2:$B$10000,2,FALSE),"")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5"/>
        <v/>
      </c>
      <c r="L24" s="27" t="str">
        <f t="shared" si="6"/>
        <v/>
      </c>
      <c r="M24" s="3"/>
      <c r="N24" s="22" t="str">
        <f t="shared" si="7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IFERROR(VLOOKUP(B25,証券コード!$A$2:$B$10000,2,FALSE),"")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5"/>
        <v/>
      </c>
      <c r="L25" s="27" t="str">
        <f t="shared" si="6"/>
        <v/>
      </c>
      <c r="M25" s="3"/>
      <c r="N25" s="22" t="str">
        <f t="shared" si="7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IFERROR(VLOOKUP(B26,証券コード!$A$2:$B$10000,2,FALSE),"")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5"/>
        <v/>
      </c>
      <c r="L26" s="27" t="str">
        <f t="shared" si="6"/>
        <v/>
      </c>
      <c r="M26" s="3"/>
      <c r="N26" s="22" t="str">
        <f t="shared" si="7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IFERROR(VLOOKUP(B27,証券コード!$A$2:$B$10000,2,FALSE),"")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5"/>
        <v/>
      </c>
      <c r="L27" s="27" t="str">
        <f t="shared" si="6"/>
        <v/>
      </c>
      <c r="M27" s="3"/>
      <c r="N27" s="22" t="str">
        <f t="shared" si="7"/>
        <v/>
      </c>
      <c r="O27" s="36"/>
      <c r="P27" s="36"/>
      <c r="Q27" s="3"/>
    </row>
    <row r="28" spans="1:17" x14ac:dyDescent="0.4">
      <c r="A28" s="5"/>
      <c r="B28" s="19"/>
      <c r="C28" s="3" t="str">
        <f>IFERROR(VLOOKUP(B28,証券コード!$A$2:$B$10000,2,FALSE),"")</f>
        <v/>
      </c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5"/>
        <v/>
      </c>
      <c r="L28" s="27" t="str">
        <f t="shared" si="6"/>
        <v/>
      </c>
      <c r="M28" s="3"/>
      <c r="N28" s="22" t="str">
        <f t="shared" si="7"/>
        <v/>
      </c>
      <c r="O28" s="36"/>
      <c r="P28" s="36"/>
      <c r="Q28" s="3"/>
    </row>
    <row r="29" spans="1:17" x14ac:dyDescent="0.4">
      <c r="A29" s="5"/>
      <c r="B29" s="19"/>
      <c r="C29" s="3" t="str">
        <f>IFERROR(VLOOKUP(B29,証券コード!$A$2:$B$10000,2,FALSE),"")</f>
        <v/>
      </c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5"/>
        <v/>
      </c>
      <c r="L29" s="27" t="str">
        <f t="shared" si="6"/>
        <v/>
      </c>
      <c r="M29" s="3"/>
      <c r="N29" s="22" t="str">
        <f t="shared" si="7"/>
        <v/>
      </c>
      <c r="O29" s="36"/>
      <c r="P29" s="36"/>
      <c r="Q29" s="3"/>
    </row>
    <row r="30" spans="1:17" x14ac:dyDescent="0.4">
      <c r="A30" s="5"/>
      <c r="B30" s="19"/>
      <c r="C30" s="3" t="str">
        <f>IFERROR(VLOOKUP(B30,証券コード!$A$2:$B$10000,2,FALSE),"")</f>
        <v/>
      </c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5"/>
        <v/>
      </c>
      <c r="L30" s="27" t="str">
        <f t="shared" si="6"/>
        <v/>
      </c>
      <c r="M30" s="3"/>
      <c r="N30" s="22" t="str">
        <f t="shared" si="7"/>
        <v/>
      </c>
      <c r="O30" s="36"/>
      <c r="P30" s="36"/>
      <c r="Q30" s="3"/>
    </row>
    <row r="31" spans="1:17" x14ac:dyDescent="0.4">
      <c r="A31" s="5"/>
      <c r="B31" s="19"/>
      <c r="C31" s="3" t="str">
        <f>IFERROR(VLOOKUP(B31,証券コード!$A$2:$B$10000,2,FALSE),"")</f>
        <v/>
      </c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5"/>
        <v/>
      </c>
      <c r="L31" s="27" t="str">
        <f t="shared" si="6"/>
        <v/>
      </c>
      <c r="M31" s="3"/>
      <c r="N31" s="22" t="str">
        <f t="shared" si="7"/>
        <v/>
      </c>
      <c r="O31" s="36"/>
      <c r="P31" s="36"/>
      <c r="Q31" s="3"/>
    </row>
    <row r="32" spans="1:17" x14ac:dyDescent="0.4">
      <c r="A32" s="5"/>
      <c r="B32" s="19"/>
      <c r="C32" s="3" t="str">
        <f>IFERROR(VLOOKUP(B32,証券コード!$A$2:$B$10000,2,FALSE),"")</f>
        <v/>
      </c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5"/>
        <v/>
      </c>
      <c r="L32" s="27" t="str">
        <f t="shared" si="6"/>
        <v/>
      </c>
      <c r="M32" s="3"/>
      <c r="N32" s="22" t="str">
        <f t="shared" si="7"/>
        <v/>
      </c>
      <c r="O32" s="36"/>
      <c r="P32" s="36"/>
      <c r="Q32" s="3"/>
    </row>
    <row r="33" spans="1:17" x14ac:dyDescent="0.4">
      <c r="A33" s="5"/>
      <c r="B33" s="19"/>
      <c r="C33" s="3" t="str">
        <f>IFERROR(VLOOKUP(B33,証券コード!$A$2:$B$10000,2,FALSE),"")</f>
        <v/>
      </c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5"/>
        <v/>
      </c>
      <c r="L33" s="27" t="str">
        <f t="shared" si="6"/>
        <v/>
      </c>
      <c r="M33" s="3"/>
      <c r="N33" s="22" t="str">
        <f t="shared" si="7"/>
        <v/>
      </c>
      <c r="O33" s="36"/>
      <c r="P33" s="36"/>
      <c r="Q33" s="3"/>
    </row>
    <row r="34" spans="1:17" x14ac:dyDescent="0.4">
      <c r="A34" s="5"/>
      <c r="B34" s="19"/>
      <c r="C34" s="3" t="str">
        <f>IFERROR(VLOOKUP(B34,証券コード!$A$2:$B$10000,2,FALSE),"")</f>
        <v/>
      </c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5"/>
        <v/>
      </c>
      <c r="L34" s="27" t="str">
        <f t="shared" si="6"/>
        <v/>
      </c>
      <c r="M34" s="3"/>
      <c r="N34" s="22" t="str">
        <f t="shared" si="7"/>
        <v/>
      </c>
      <c r="O34" s="36"/>
      <c r="P34" s="36"/>
      <c r="Q34" s="3"/>
    </row>
    <row r="35" spans="1:17" x14ac:dyDescent="0.4">
      <c r="A35" s="5"/>
      <c r="B35" s="19"/>
      <c r="C35" s="3" t="str">
        <f>IFERROR(VLOOKUP(B35,証券コード!$A$2:$B$10000,2,FALSE),"")</f>
        <v/>
      </c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5"/>
        <v/>
      </c>
      <c r="L35" s="27" t="str">
        <f t="shared" si="6"/>
        <v/>
      </c>
      <c r="M35" s="3"/>
      <c r="N35" s="22" t="str">
        <f t="shared" si="7"/>
        <v/>
      </c>
      <c r="O35" s="36"/>
      <c r="P35" s="36"/>
      <c r="Q35" s="3"/>
    </row>
    <row r="36" spans="1:17" x14ac:dyDescent="0.4">
      <c r="A36" s="5"/>
      <c r="B36" s="19"/>
      <c r="C36" s="3" t="str">
        <f>IFERROR(VLOOKUP(B36,証券コード!$A$2:$B$10000,2,FALSE),"")</f>
        <v/>
      </c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5"/>
        <v/>
      </c>
      <c r="L36" s="27" t="str">
        <f t="shared" si="6"/>
        <v/>
      </c>
      <c r="M36" s="3"/>
      <c r="N36" s="22" t="str">
        <f t="shared" si="7"/>
        <v/>
      </c>
      <c r="O36" s="36"/>
      <c r="P36" s="36"/>
      <c r="Q36" s="3"/>
    </row>
    <row r="37" spans="1:17" x14ac:dyDescent="0.4">
      <c r="A37" s="5"/>
      <c r="B37" s="19"/>
      <c r="C37" s="3" t="str">
        <f>IFERROR(VLOOKUP(B37,証券コード!$A$2:$B$10000,2,FALSE),"")</f>
        <v/>
      </c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5"/>
        <v/>
      </c>
      <c r="L37" s="27" t="str">
        <f t="shared" si="6"/>
        <v/>
      </c>
      <c r="M37" s="3"/>
      <c r="N37" s="22" t="str">
        <f t="shared" si="7"/>
        <v/>
      </c>
      <c r="O37" s="36"/>
      <c r="P37" s="36"/>
      <c r="Q37" s="3"/>
    </row>
    <row r="38" spans="1:17" x14ac:dyDescent="0.4">
      <c r="A38" s="5"/>
      <c r="B38" s="19"/>
      <c r="C38" s="3" t="str">
        <f>IFERROR(VLOOKUP(B38,証券コード!$A$2:$B$10000,2,FALSE),"")</f>
        <v/>
      </c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5"/>
        <v/>
      </c>
      <c r="L38" s="27" t="str">
        <f t="shared" si="6"/>
        <v/>
      </c>
      <c r="M38" s="3"/>
      <c r="N38" s="22" t="str">
        <f t="shared" si="7"/>
        <v/>
      </c>
      <c r="O38" s="36"/>
      <c r="P38" s="36"/>
      <c r="Q38" s="3"/>
    </row>
    <row r="39" spans="1:17" x14ac:dyDescent="0.4">
      <c r="A39" s="5"/>
      <c r="B39" s="19"/>
      <c r="C39" s="3" t="str">
        <f>IFERROR(VLOOKUP(B39,証券コード!$A$2:$B$10000,2,FALSE),"")</f>
        <v/>
      </c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5"/>
        <v/>
      </c>
      <c r="L39" s="27" t="str">
        <f t="shared" si="6"/>
        <v/>
      </c>
      <c r="M39" s="3"/>
      <c r="N39" s="22" t="str">
        <f t="shared" si="7"/>
        <v/>
      </c>
      <c r="O39" s="36"/>
      <c r="P39" s="36"/>
      <c r="Q39" s="3"/>
    </row>
    <row r="40" spans="1:17" x14ac:dyDescent="0.4">
      <c r="A40" s="5"/>
      <c r="B40" s="19"/>
      <c r="C40" s="3" t="str">
        <f>IFERROR(VLOOKUP(B40,証券コード!$A$2:$B$10000,2,FALSE),"")</f>
        <v/>
      </c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5"/>
        <v/>
      </c>
      <c r="L40" s="27" t="str">
        <f t="shared" si="6"/>
        <v/>
      </c>
      <c r="M40" s="3"/>
      <c r="N40" s="22" t="str">
        <f t="shared" si="7"/>
        <v/>
      </c>
      <c r="O40" s="36"/>
      <c r="P40" s="36"/>
      <c r="Q40" s="3"/>
    </row>
    <row r="41" spans="1:17" x14ac:dyDescent="0.4">
      <c r="A41" s="5"/>
      <c r="B41" s="19"/>
      <c r="C41" s="3" t="str">
        <f>IFERROR(VLOOKUP(B41,証券コード!$A$2:$B$10000,2,FALSE),"")</f>
        <v/>
      </c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5"/>
        <v/>
      </c>
      <c r="L41" s="27" t="str">
        <f t="shared" si="6"/>
        <v/>
      </c>
      <c r="M41" s="3"/>
      <c r="N41" s="22" t="str">
        <f t="shared" si="7"/>
        <v/>
      </c>
      <c r="O41" s="36"/>
      <c r="P41" s="36"/>
      <c r="Q41" s="3"/>
    </row>
    <row r="42" spans="1:17" x14ac:dyDescent="0.4">
      <c r="A42" s="5"/>
      <c r="B42" s="19"/>
      <c r="C42" s="3" t="str">
        <f>IFERROR(VLOOKUP(B42,証券コード!$A$2:$B$10000,2,FALSE),"")</f>
        <v/>
      </c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5"/>
        <v/>
      </c>
      <c r="L42" s="27" t="str">
        <f t="shared" si="6"/>
        <v/>
      </c>
      <c r="M42" s="3"/>
      <c r="N42" s="22" t="str">
        <f t="shared" si="7"/>
        <v/>
      </c>
      <c r="O42" s="36"/>
      <c r="P42" s="36"/>
      <c r="Q42" s="3"/>
    </row>
    <row r="43" spans="1:17" x14ac:dyDescent="0.4">
      <c r="A43" s="5"/>
      <c r="B43" s="19"/>
      <c r="C43" s="3" t="str">
        <f>IFERROR(VLOOKUP(B43,証券コード!$A$2:$B$10000,2,FALSE),"")</f>
        <v/>
      </c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5"/>
        <v/>
      </c>
      <c r="L43" s="27" t="str">
        <f t="shared" si="6"/>
        <v/>
      </c>
      <c r="M43" s="3"/>
      <c r="N43" s="22" t="str">
        <f t="shared" si="7"/>
        <v/>
      </c>
      <c r="O43" s="36"/>
      <c r="P43" s="36"/>
      <c r="Q43" s="3"/>
    </row>
    <row r="44" spans="1:17" x14ac:dyDescent="0.4">
      <c r="A44" s="5"/>
      <c r="B44" s="19"/>
      <c r="C44" s="3" t="str">
        <f>IFERROR(VLOOKUP(B44,証券コード!$A$2:$B$10000,2,FALSE),"")</f>
        <v/>
      </c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5"/>
        <v/>
      </c>
      <c r="L44" s="27" t="str">
        <f t="shared" si="6"/>
        <v/>
      </c>
      <c r="M44" s="3"/>
      <c r="N44" s="22" t="str">
        <f t="shared" si="7"/>
        <v/>
      </c>
      <c r="O44" s="36"/>
      <c r="P44" s="36"/>
      <c r="Q44" s="3"/>
    </row>
    <row r="45" spans="1:17" x14ac:dyDescent="0.4">
      <c r="A45" s="5"/>
      <c r="B45" s="19"/>
      <c r="C45" s="3" t="str">
        <f>IFERROR(VLOOKUP(B45,証券コード!$A$2:$B$10000,2,FALSE),"")</f>
        <v/>
      </c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5"/>
        <v/>
      </c>
      <c r="L45" s="27" t="str">
        <f t="shared" si="6"/>
        <v/>
      </c>
      <c r="M45" s="3"/>
      <c r="N45" s="22" t="str">
        <f t="shared" si="7"/>
        <v/>
      </c>
      <c r="O45" s="36"/>
      <c r="P45" s="36"/>
      <c r="Q45" s="3"/>
    </row>
    <row r="46" spans="1:17" x14ac:dyDescent="0.4">
      <c r="A46" s="5"/>
      <c r="B46" s="19"/>
      <c r="C46" s="3" t="str">
        <f>IFERROR(VLOOKUP(B46,証券コード!$A$2:$B$10000,2,FALSE),"")</f>
        <v/>
      </c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5"/>
        <v/>
      </c>
      <c r="L46" s="27" t="str">
        <f t="shared" si="6"/>
        <v/>
      </c>
      <c r="M46" s="3"/>
      <c r="N46" s="22" t="str">
        <f t="shared" si="7"/>
        <v/>
      </c>
      <c r="O46" s="36"/>
      <c r="P46" s="36"/>
      <c r="Q46" s="3"/>
    </row>
    <row r="47" spans="1:17" x14ac:dyDescent="0.4">
      <c r="A47" s="5"/>
      <c r="B47" s="19"/>
      <c r="C47" s="3" t="str">
        <f>IFERROR(VLOOKUP(B47,証券コード!$A$2:$B$10000,2,FALSE),"")</f>
        <v/>
      </c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5"/>
        <v/>
      </c>
      <c r="L47" s="27" t="str">
        <f t="shared" si="6"/>
        <v/>
      </c>
      <c r="M47" s="3"/>
      <c r="N47" s="22" t="str">
        <f t="shared" si="7"/>
        <v/>
      </c>
      <c r="O47" s="36"/>
      <c r="P47" s="36"/>
      <c r="Q47" s="3"/>
    </row>
    <row r="48" spans="1:17" x14ac:dyDescent="0.4">
      <c r="A48" s="5"/>
      <c r="B48" s="19"/>
      <c r="C48" s="3" t="str">
        <f>IFERROR(VLOOKUP(B48,証券コード!$A$2:$B$10000,2,FALSE),"")</f>
        <v/>
      </c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5"/>
        <v/>
      </c>
      <c r="L48" s="27" t="str">
        <f t="shared" si="6"/>
        <v/>
      </c>
      <c r="M48" s="3"/>
      <c r="N48" s="22" t="str">
        <f t="shared" si="7"/>
        <v/>
      </c>
      <c r="O48" s="36"/>
      <c r="P48" s="36"/>
      <c r="Q48" s="3"/>
    </row>
    <row r="49" spans="1:17" x14ac:dyDescent="0.4">
      <c r="A49" s="5"/>
      <c r="B49" s="19"/>
      <c r="C49" s="3" t="str">
        <f>IFERROR(VLOOKUP(B49,証券コード!$A$2:$B$10000,2,FALSE),"")</f>
        <v/>
      </c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5"/>
        <v/>
      </c>
      <c r="L49" s="27" t="str">
        <f t="shared" si="6"/>
        <v/>
      </c>
      <c r="M49" s="3"/>
      <c r="N49" s="22" t="str">
        <f t="shared" si="7"/>
        <v/>
      </c>
      <c r="O49" s="36"/>
      <c r="P49" s="36"/>
      <c r="Q49" s="3"/>
    </row>
    <row r="50" spans="1:17" x14ac:dyDescent="0.4">
      <c r="A50" s="5"/>
      <c r="B50" s="19"/>
      <c r="C50" s="3" t="str">
        <f>IFERROR(VLOOKUP(B50,証券コード!$A$2:$B$10000,2,FALSE),"")</f>
        <v/>
      </c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5"/>
        <v/>
      </c>
      <c r="L50" s="27" t="str">
        <f t="shared" si="6"/>
        <v/>
      </c>
      <c r="M50" s="3"/>
      <c r="N50" s="22" t="str">
        <f t="shared" si="7"/>
        <v/>
      </c>
      <c r="O50" s="36"/>
      <c r="P50" s="36"/>
      <c r="Q50" s="3"/>
    </row>
    <row r="51" spans="1:17" x14ac:dyDescent="0.4">
      <c r="A51" s="5"/>
      <c r="B51" s="19"/>
      <c r="C51" s="3" t="str">
        <f>IFERROR(VLOOKUP(B51,証券コード!$A$2:$B$10000,2,FALSE),"")</f>
        <v/>
      </c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5"/>
        <v/>
      </c>
      <c r="L51" s="27" t="str">
        <f t="shared" si="6"/>
        <v/>
      </c>
      <c r="M51" s="3"/>
      <c r="N51" s="22" t="str">
        <f t="shared" si="7"/>
        <v/>
      </c>
      <c r="O51" s="36"/>
      <c r="P51" s="36"/>
      <c r="Q51" s="3"/>
    </row>
    <row r="52" spans="1:17" x14ac:dyDescent="0.4">
      <c r="A52" s="5"/>
      <c r="B52" s="19"/>
      <c r="C52" s="3" t="str">
        <f>IFERROR(VLOOKUP(B52,証券コード!$A$2:$B$10000,2,FALSE),"")</f>
        <v/>
      </c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5"/>
        <v/>
      </c>
      <c r="L52" s="27" t="str">
        <f t="shared" si="6"/>
        <v/>
      </c>
      <c r="M52" s="3"/>
      <c r="N52" s="22" t="str">
        <f t="shared" si="7"/>
        <v/>
      </c>
      <c r="O52" s="36"/>
      <c r="P52" s="36"/>
      <c r="Q52" s="3"/>
    </row>
    <row r="53" spans="1:17" x14ac:dyDescent="0.4">
      <c r="A53" s="5"/>
      <c r="B53" s="19"/>
      <c r="C53" s="3" t="str">
        <f>IFERROR(VLOOKUP(B53,証券コード!$A$2:$B$10000,2,FALSE),"")</f>
        <v/>
      </c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5"/>
        <v/>
      </c>
      <c r="L53" s="27" t="str">
        <f t="shared" si="6"/>
        <v/>
      </c>
      <c r="M53" s="3"/>
      <c r="N53" s="22" t="str">
        <f t="shared" si="7"/>
        <v/>
      </c>
      <c r="O53" s="36"/>
      <c r="P53" s="36"/>
      <c r="Q53" s="3"/>
    </row>
    <row r="54" spans="1:17" x14ac:dyDescent="0.4">
      <c r="A54" s="5"/>
      <c r="B54" s="19"/>
      <c r="C54" s="3" t="str">
        <f>IFERROR(VLOOKUP(B54,証券コード!$A$2:$B$10000,2,FALSE),"")</f>
        <v/>
      </c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5"/>
        <v/>
      </c>
      <c r="L54" s="27" t="str">
        <f t="shared" si="6"/>
        <v/>
      </c>
      <c r="M54" s="3"/>
      <c r="N54" s="22" t="str">
        <f t="shared" si="7"/>
        <v/>
      </c>
      <c r="O54" s="36"/>
      <c r="P54" s="36"/>
      <c r="Q54" s="3"/>
    </row>
    <row r="55" spans="1:17" x14ac:dyDescent="0.4">
      <c r="A55" s="5"/>
      <c r="B55" s="19"/>
      <c r="C55" s="3" t="str">
        <f>IFERROR(VLOOKUP(B55,証券コード!$A$2:$B$10000,2,FALSE),"")</f>
        <v/>
      </c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5"/>
        <v/>
      </c>
      <c r="L55" s="27" t="str">
        <f t="shared" si="6"/>
        <v/>
      </c>
      <c r="M55" s="3"/>
      <c r="N55" s="22" t="str">
        <f t="shared" si="7"/>
        <v/>
      </c>
      <c r="O55" s="36"/>
      <c r="P55" s="36"/>
      <c r="Q55" s="3"/>
    </row>
    <row r="56" spans="1:17" x14ac:dyDescent="0.4">
      <c r="A56" s="5"/>
      <c r="B56" s="19"/>
      <c r="C56" s="3" t="str">
        <f>IFERROR(VLOOKUP(B56,証券コード!$A$2:$B$10000,2,FALSE),"")</f>
        <v/>
      </c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5"/>
        <v/>
      </c>
      <c r="L56" s="27" t="str">
        <f t="shared" si="6"/>
        <v/>
      </c>
      <c r="M56" s="3"/>
      <c r="N56" s="22" t="str">
        <f t="shared" si="7"/>
        <v/>
      </c>
      <c r="O56" s="36"/>
      <c r="P56" s="36"/>
      <c r="Q56" s="3"/>
    </row>
    <row r="57" spans="1:17" x14ac:dyDescent="0.4">
      <c r="A57" s="5"/>
      <c r="B57" s="19"/>
      <c r="C57" s="3" t="str">
        <f>IFERROR(VLOOKUP(B57,証券コード!$A$2:$B$10000,2,FALSE),"")</f>
        <v/>
      </c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5"/>
        <v/>
      </c>
      <c r="L57" s="27" t="str">
        <f t="shared" si="6"/>
        <v/>
      </c>
      <c r="M57" s="3"/>
      <c r="N57" s="22" t="str">
        <f t="shared" si="7"/>
        <v/>
      </c>
      <c r="O57" s="36"/>
      <c r="P57" s="36"/>
      <c r="Q57" s="3"/>
    </row>
    <row r="58" spans="1:17" x14ac:dyDescent="0.4">
      <c r="A58" s="5"/>
      <c r="B58" s="19"/>
      <c r="C58" s="3" t="str">
        <f>IFERROR(VLOOKUP(B58,証券コード!$A$2:$B$10000,2,FALSE),"")</f>
        <v/>
      </c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5"/>
        <v/>
      </c>
      <c r="L58" s="27" t="str">
        <f t="shared" si="6"/>
        <v/>
      </c>
      <c r="M58" s="3"/>
      <c r="N58" s="22" t="str">
        <f t="shared" si="7"/>
        <v/>
      </c>
      <c r="O58" s="36"/>
      <c r="P58" s="36"/>
      <c r="Q58" s="3"/>
    </row>
    <row r="59" spans="1:17" x14ac:dyDescent="0.4">
      <c r="A59" s="5"/>
      <c r="B59" s="19"/>
      <c r="C59" s="3" t="str">
        <f>IFERROR(VLOOKUP(B59,証券コード!$A$2:$B$10000,2,FALSE),"")</f>
        <v/>
      </c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5"/>
        <v/>
      </c>
      <c r="L59" s="27" t="str">
        <f t="shared" si="6"/>
        <v/>
      </c>
      <c r="M59" s="3"/>
      <c r="N59" s="22" t="str">
        <f t="shared" si="7"/>
        <v/>
      </c>
      <c r="O59" s="36"/>
      <c r="P59" s="36"/>
      <c r="Q59" s="3"/>
    </row>
    <row r="60" spans="1:17" x14ac:dyDescent="0.4">
      <c r="A60" s="5"/>
      <c r="B60" s="19"/>
      <c r="C60" s="3" t="str">
        <f>IFERROR(VLOOKUP(B60,証券コード!$A$2:$B$10000,2,FALSE),"")</f>
        <v/>
      </c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5"/>
        <v/>
      </c>
      <c r="L60" s="27" t="str">
        <f t="shared" si="6"/>
        <v/>
      </c>
      <c r="M60" s="3"/>
      <c r="N60" s="22" t="str">
        <f t="shared" si="7"/>
        <v/>
      </c>
      <c r="O60" s="36"/>
      <c r="P60" s="36"/>
      <c r="Q60" s="3"/>
    </row>
    <row r="61" spans="1:17" x14ac:dyDescent="0.4">
      <c r="A61" s="5"/>
      <c r="B61" s="19"/>
      <c r="C61" s="3" t="str">
        <f>IFERROR(VLOOKUP(B61,証券コード!$A$2:$B$10000,2,FALSE),"")</f>
        <v/>
      </c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5"/>
        <v/>
      </c>
      <c r="L61" s="27" t="str">
        <f t="shared" si="6"/>
        <v/>
      </c>
      <c r="M61" s="3"/>
      <c r="N61" s="22" t="str">
        <f t="shared" si="7"/>
        <v/>
      </c>
      <c r="O61" s="36"/>
      <c r="P61" s="36"/>
      <c r="Q61" s="3"/>
    </row>
    <row r="62" spans="1:17" x14ac:dyDescent="0.4">
      <c r="A62" s="5"/>
      <c r="B62" s="19"/>
      <c r="C62" s="3" t="str">
        <f>IFERROR(VLOOKUP(B62,証券コード!$A$2:$B$10000,2,FALSE),"")</f>
        <v/>
      </c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5"/>
        <v/>
      </c>
      <c r="L62" s="27" t="str">
        <f t="shared" si="6"/>
        <v/>
      </c>
      <c r="M62" s="3"/>
      <c r="N62" s="22" t="str">
        <f t="shared" si="7"/>
        <v/>
      </c>
      <c r="O62" s="36"/>
      <c r="P62" s="36"/>
      <c r="Q62" s="3"/>
    </row>
    <row r="63" spans="1:17" x14ac:dyDescent="0.4">
      <c r="A63" s="5"/>
      <c r="B63" s="19"/>
      <c r="C63" s="3" t="str">
        <f>IFERROR(VLOOKUP(B63,証券コード!$A$2:$B$10000,2,FALSE),"")</f>
        <v/>
      </c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5"/>
        <v/>
      </c>
      <c r="L63" s="27" t="str">
        <f t="shared" si="6"/>
        <v/>
      </c>
      <c r="M63" s="3"/>
      <c r="N63" s="22" t="str">
        <f t="shared" si="7"/>
        <v/>
      </c>
      <c r="O63" s="36"/>
      <c r="P63" s="36"/>
      <c r="Q63" s="3"/>
    </row>
    <row r="64" spans="1:17" x14ac:dyDescent="0.4">
      <c r="A64" s="5"/>
      <c r="B64" s="19"/>
      <c r="C64" s="3" t="str">
        <f>IFERROR(VLOOKUP(B64,証券コード!$A$2:$B$10000,2,FALSE),"")</f>
        <v/>
      </c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5"/>
        <v/>
      </c>
      <c r="L64" s="27" t="str">
        <f t="shared" si="6"/>
        <v/>
      </c>
      <c r="M64" s="3"/>
      <c r="N64" s="22" t="str">
        <f t="shared" si="7"/>
        <v/>
      </c>
      <c r="O64" s="36"/>
      <c r="P64" s="36"/>
      <c r="Q64" s="3"/>
    </row>
    <row r="65" spans="1:17" x14ac:dyDescent="0.4">
      <c r="A65" s="5"/>
      <c r="B65" s="19"/>
      <c r="C65" s="3" t="str">
        <f>IFERROR(VLOOKUP(B65,証券コード!$A$2:$B$10000,2,FALSE),"")</f>
        <v/>
      </c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5"/>
        <v/>
      </c>
      <c r="L65" s="27" t="str">
        <f t="shared" si="6"/>
        <v/>
      </c>
      <c r="M65" s="3"/>
      <c r="N65" s="22" t="str">
        <f t="shared" si="7"/>
        <v/>
      </c>
      <c r="O65" s="36"/>
      <c r="P65" s="36"/>
      <c r="Q65" s="3"/>
    </row>
    <row r="66" spans="1:17" x14ac:dyDescent="0.4">
      <c r="A66" s="5"/>
      <c r="B66" s="19"/>
      <c r="C66" s="3" t="str">
        <f>IFERROR(VLOOKUP(B66,証券コード!$A$2:$B$10000,2,FALSE),"")</f>
        <v/>
      </c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ref="K66:K129" si="8">IF(I66="","",ROUNDDOWN((I66-D66)/D66,4))</f>
        <v/>
      </c>
      <c r="L66" s="27" t="str">
        <f t="shared" si="6"/>
        <v/>
      </c>
      <c r="M66" s="3"/>
      <c r="N66" s="22" t="str">
        <f t="shared" si="7"/>
        <v/>
      </c>
      <c r="O66" s="36"/>
      <c r="P66" s="36"/>
      <c r="Q66" s="3"/>
    </row>
    <row r="67" spans="1:17" x14ac:dyDescent="0.4">
      <c r="A67" s="5"/>
      <c r="B67" s="19"/>
      <c r="C67" s="3" t="str">
        <f>IFERROR(VLOOKUP(B67,証券コード!$A$2:$B$10000,2,FALSE),"")</f>
        <v/>
      </c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8"/>
        <v/>
      </c>
      <c r="L67" s="27" t="str">
        <f t="shared" si="6"/>
        <v/>
      </c>
      <c r="M67" s="3"/>
      <c r="N67" s="22" t="str">
        <f t="shared" si="7"/>
        <v/>
      </c>
      <c r="O67" s="36"/>
      <c r="P67" s="36"/>
      <c r="Q67" s="3"/>
    </row>
    <row r="68" spans="1:17" x14ac:dyDescent="0.4">
      <c r="A68" s="5"/>
      <c r="B68" s="19"/>
      <c r="C68" s="3" t="str">
        <f>IFERROR(VLOOKUP(B68,証券コード!$A$2:$B$10000,2,FALSE),"")</f>
        <v/>
      </c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8"/>
        <v/>
      </c>
      <c r="L68" s="27" t="str">
        <f t="shared" si="6"/>
        <v/>
      </c>
      <c r="M68" s="3"/>
      <c r="N68" s="22" t="str">
        <f t="shared" si="7"/>
        <v/>
      </c>
      <c r="O68" s="36"/>
      <c r="P68" s="36"/>
      <c r="Q68" s="3"/>
    </row>
    <row r="69" spans="1:17" x14ac:dyDescent="0.4">
      <c r="A69" s="5"/>
      <c r="B69" s="19"/>
      <c r="C69" s="3" t="str">
        <f>IFERROR(VLOOKUP(B69,証券コード!$A$2:$B$10000,2,FALSE),"")</f>
        <v/>
      </c>
      <c r="D69" s="4"/>
      <c r="E69" s="6"/>
      <c r="F69" s="29"/>
      <c r="G69" s="33"/>
      <c r="H69" s="3"/>
      <c r="I69" s="4"/>
      <c r="J69" s="21" t="str">
        <f t="shared" ref="J69:J132" si="9">IF(I69="","",(I69-D69)*E69)</f>
        <v/>
      </c>
      <c r="K69" s="28" t="str">
        <f t="shared" si="8"/>
        <v/>
      </c>
      <c r="L69" s="27" t="str">
        <f t="shared" ref="L69:L132" si="10">IF(I69="","",ROUNDDOWN(I69/D69,4))</f>
        <v/>
      </c>
      <c r="M69" s="3"/>
      <c r="N69" s="22" t="str">
        <f t="shared" ref="N69:N132" si="11">IF(ISERROR(J69-M69),"",J69-M69)</f>
        <v/>
      </c>
      <c r="O69" s="36"/>
      <c r="P69" s="36"/>
      <c r="Q69" s="3"/>
    </row>
    <row r="70" spans="1:17" x14ac:dyDescent="0.4">
      <c r="A70" s="5"/>
      <c r="B70" s="19"/>
      <c r="C70" s="3" t="str">
        <f>IFERROR(VLOOKUP(B70,証券コード!$A$2:$B$10000,2,FALSE),"")</f>
        <v/>
      </c>
      <c r="D70" s="4"/>
      <c r="E70" s="6"/>
      <c r="F70" s="29"/>
      <c r="G70" s="33"/>
      <c r="H70" s="3"/>
      <c r="I70" s="4"/>
      <c r="J70" s="21" t="str">
        <f t="shared" si="9"/>
        <v/>
      </c>
      <c r="K70" s="28" t="str">
        <f t="shared" si="8"/>
        <v/>
      </c>
      <c r="L70" s="27" t="str">
        <f t="shared" si="10"/>
        <v/>
      </c>
      <c r="M70" s="3"/>
      <c r="N70" s="22" t="str">
        <f t="shared" si="11"/>
        <v/>
      </c>
      <c r="O70" s="36"/>
      <c r="P70" s="36"/>
      <c r="Q70" s="3"/>
    </row>
    <row r="71" spans="1:17" x14ac:dyDescent="0.4">
      <c r="A71" s="5"/>
      <c r="B71" s="19"/>
      <c r="C71" s="3" t="str">
        <f>IFERROR(VLOOKUP(B71,証券コード!$A$2:$B$10000,2,FALSE),"")</f>
        <v/>
      </c>
      <c r="D71" s="4"/>
      <c r="E71" s="6"/>
      <c r="F71" s="29"/>
      <c r="G71" s="33"/>
      <c r="H71" s="3"/>
      <c r="I71" s="4"/>
      <c r="J71" s="21" t="str">
        <f t="shared" si="9"/>
        <v/>
      </c>
      <c r="K71" s="28" t="str">
        <f t="shared" si="8"/>
        <v/>
      </c>
      <c r="L71" s="27" t="str">
        <f t="shared" si="10"/>
        <v/>
      </c>
      <c r="M71" s="3"/>
      <c r="N71" s="22" t="str">
        <f t="shared" si="11"/>
        <v/>
      </c>
      <c r="O71" s="36"/>
      <c r="P71" s="36"/>
      <c r="Q71" s="3"/>
    </row>
    <row r="72" spans="1:17" x14ac:dyDescent="0.4">
      <c r="A72" s="5"/>
      <c r="B72" s="19"/>
      <c r="C72" s="3" t="str">
        <f>IFERROR(VLOOKUP(B72,証券コード!$A$2:$B$10000,2,FALSE),"")</f>
        <v/>
      </c>
      <c r="D72" s="4"/>
      <c r="E72" s="6"/>
      <c r="F72" s="29"/>
      <c r="G72" s="33"/>
      <c r="H72" s="3"/>
      <c r="I72" s="4"/>
      <c r="J72" s="21" t="str">
        <f t="shared" si="9"/>
        <v/>
      </c>
      <c r="K72" s="28" t="str">
        <f t="shared" si="8"/>
        <v/>
      </c>
      <c r="L72" s="27" t="str">
        <f t="shared" si="10"/>
        <v/>
      </c>
      <c r="M72" s="3"/>
      <c r="N72" s="22" t="str">
        <f t="shared" si="11"/>
        <v/>
      </c>
      <c r="O72" s="36"/>
      <c r="P72" s="36"/>
      <c r="Q72" s="3"/>
    </row>
    <row r="73" spans="1:17" x14ac:dyDescent="0.4">
      <c r="A73" s="5"/>
      <c r="B73" s="19"/>
      <c r="C73" s="3" t="str">
        <f>IFERROR(VLOOKUP(B73,証券コード!$A$2:$B$10000,2,FALSE),"")</f>
        <v/>
      </c>
      <c r="D73" s="4"/>
      <c r="E73" s="6"/>
      <c r="F73" s="29"/>
      <c r="G73" s="33"/>
      <c r="H73" s="3"/>
      <c r="I73" s="4"/>
      <c r="J73" s="21" t="str">
        <f t="shared" si="9"/>
        <v/>
      </c>
      <c r="K73" s="28" t="str">
        <f t="shared" si="8"/>
        <v/>
      </c>
      <c r="L73" s="27" t="str">
        <f t="shared" si="10"/>
        <v/>
      </c>
      <c r="M73" s="3"/>
      <c r="N73" s="22" t="str">
        <f t="shared" si="11"/>
        <v/>
      </c>
      <c r="O73" s="36"/>
      <c r="P73" s="36"/>
      <c r="Q73" s="3"/>
    </row>
    <row r="74" spans="1:17" x14ac:dyDescent="0.4">
      <c r="A74" s="5"/>
      <c r="B74" s="19"/>
      <c r="C74" s="3" t="str">
        <f>IFERROR(VLOOKUP(B74,証券コード!$A$2:$B$10000,2,FALSE),"")</f>
        <v/>
      </c>
      <c r="D74" s="4"/>
      <c r="E74" s="6"/>
      <c r="F74" s="29"/>
      <c r="G74" s="33"/>
      <c r="H74" s="3"/>
      <c r="I74" s="4"/>
      <c r="J74" s="21" t="str">
        <f t="shared" si="9"/>
        <v/>
      </c>
      <c r="K74" s="28" t="str">
        <f t="shared" si="8"/>
        <v/>
      </c>
      <c r="L74" s="27" t="str">
        <f t="shared" si="10"/>
        <v/>
      </c>
      <c r="M74" s="3"/>
      <c r="N74" s="22" t="str">
        <f t="shared" si="11"/>
        <v/>
      </c>
      <c r="O74" s="36"/>
      <c r="P74" s="36"/>
      <c r="Q74" s="3"/>
    </row>
    <row r="75" spans="1:17" x14ac:dyDescent="0.4">
      <c r="A75" s="5"/>
      <c r="B75" s="19"/>
      <c r="C75" s="3" t="str">
        <f>IFERROR(VLOOKUP(B75,証券コード!$A$2:$B$10000,2,FALSE),"")</f>
        <v/>
      </c>
      <c r="D75" s="4"/>
      <c r="E75" s="6"/>
      <c r="F75" s="29"/>
      <c r="G75" s="33"/>
      <c r="H75" s="3"/>
      <c r="I75" s="4"/>
      <c r="J75" s="21" t="str">
        <f t="shared" si="9"/>
        <v/>
      </c>
      <c r="K75" s="28" t="str">
        <f t="shared" si="8"/>
        <v/>
      </c>
      <c r="L75" s="27" t="str">
        <f t="shared" si="10"/>
        <v/>
      </c>
      <c r="M75" s="3"/>
      <c r="N75" s="22" t="str">
        <f t="shared" si="11"/>
        <v/>
      </c>
      <c r="O75" s="36"/>
      <c r="P75" s="36"/>
      <c r="Q75" s="3"/>
    </row>
    <row r="76" spans="1:17" x14ac:dyDescent="0.4">
      <c r="A76" s="5"/>
      <c r="B76" s="19"/>
      <c r="C76" s="3" t="str">
        <f>IFERROR(VLOOKUP(B76,証券コード!$A$2:$B$10000,2,FALSE),"")</f>
        <v/>
      </c>
      <c r="D76" s="4"/>
      <c r="E76" s="6"/>
      <c r="F76" s="29"/>
      <c r="G76" s="33"/>
      <c r="H76" s="3"/>
      <c r="I76" s="4"/>
      <c r="J76" s="21" t="str">
        <f t="shared" si="9"/>
        <v/>
      </c>
      <c r="K76" s="28" t="str">
        <f t="shared" si="8"/>
        <v/>
      </c>
      <c r="L76" s="27" t="str">
        <f t="shared" si="10"/>
        <v/>
      </c>
      <c r="M76" s="3"/>
      <c r="N76" s="22" t="str">
        <f t="shared" si="11"/>
        <v/>
      </c>
      <c r="O76" s="36"/>
      <c r="P76" s="36"/>
      <c r="Q76" s="3"/>
    </row>
    <row r="77" spans="1:17" x14ac:dyDescent="0.4">
      <c r="A77" s="5"/>
      <c r="B77" s="19"/>
      <c r="C77" s="3" t="str">
        <f>IFERROR(VLOOKUP(B77,証券コード!$A$2:$B$10000,2,FALSE),"")</f>
        <v/>
      </c>
      <c r="D77" s="4"/>
      <c r="E77" s="6"/>
      <c r="F77" s="29"/>
      <c r="G77" s="33"/>
      <c r="H77" s="3"/>
      <c r="I77" s="4"/>
      <c r="J77" s="21" t="str">
        <f t="shared" si="9"/>
        <v/>
      </c>
      <c r="K77" s="28" t="str">
        <f t="shared" si="8"/>
        <v/>
      </c>
      <c r="L77" s="27" t="str">
        <f t="shared" si="10"/>
        <v/>
      </c>
      <c r="M77" s="3"/>
      <c r="N77" s="22" t="str">
        <f t="shared" si="11"/>
        <v/>
      </c>
      <c r="O77" s="36"/>
      <c r="P77" s="36"/>
      <c r="Q77" s="3"/>
    </row>
    <row r="78" spans="1:17" x14ac:dyDescent="0.4">
      <c r="A78" s="5"/>
      <c r="B78" s="19"/>
      <c r="C78" s="3" t="str">
        <f>IFERROR(VLOOKUP(B78,証券コード!$A$2:$B$10000,2,FALSE),"")</f>
        <v/>
      </c>
      <c r="D78" s="4"/>
      <c r="E78" s="6"/>
      <c r="F78" s="29"/>
      <c r="G78" s="33"/>
      <c r="H78" s="3"/>
      <c r="I78" s="4"/>
      <c r="J78" s="21" t="str">
        <f t="shared" si="9"/>
        <v/>
      </c>
      <c r="K78" s="28" t="str">
        <f t="shared" si="8"/>
        <v/>
      </c>
      <c r="L78" s="27" t="str">
        <f t="shared" si="10"/>
        <v/>
      </c>
      <c r="M78" s="3"/>
      <c r="N78" s="22" t="str">
        <f t="shared" si="11"/>
        <v/>
      </c>
      <c r="O78" s="36"/>
      <c r="P78" s="36"/>
      <c r="Q78" s="3"/>
    </row>
    <row r="79" spans="1:17" x14ac:dyDescent="0.4">
      <c r="A79" s="5"/>
      <c r="B79" s="19"/>
      <c r="C79" s="3" t="str">
        <f>IFERROR(VLOOKUP(B79,証券コード!$A$2:$B$10000,2,FALSE),"")</f>
        <v/>
      </c>
      <c r="D79" s="4"/>
      <c r="E79" s="6"/>
      <c r="F79" s="29"/>
      <c r="G79" s="33"/>
      <c r="H79" s="3"/>
      <c r="I79" s="4"/>
      <c r="J79" s="21" t="str">
        <f t="shared" si="9"/>
        <v/>
      </c>
      <c r="K79" s="28" t="str">
        <f t="shared" si="8"/>
        <v/>
      </c>
      <c r="L79" s="27" t="str">
        <f t="shared" si="10"/>
        <v/>
      </c>
      <c r="M79" s="3"/>
      <c r="N79" s="22" t="str">
        <f t="shared" si="11"/>
        <v/>
      </c>
      <c r="O79" s="36"/>
      <c r="P79" s="36"/>
      <c r="Q79" s="3"/>
    </row>
    <row r="80" spans="1:17" x14ac:dyDescent="0.4">
      <c r="A80" s="5"/>
      <c r="B80" s="19"/>
      <c r="C80" s="3" t="str">
        <f>IFERROR(VLOOKUP(B80,証券コード!$A$2:$B$10000,2,FALSE),"")</f>
        <v/>
      </c>
      <c r="D80" s="4"/>
      <c r="E80" s="6"/>
      <c r="F80" s="29"/>
      <c r="G80" s="33"/>
      <c r="H80" s="3"/>
      <c r="I80" s="4"/>
      <c r="J80" s="21" t="str">
        <f t="shared" si="9"/>
        <v/>
      </c>
      <c r="K80" s="28" t="str">
        <f t="shared" si="8"/>
        <v/>
      </c>
      <c r="L80" s="27" t="str">
        <f t="shared" si="10"/>
        <v/>
      </c>
      <c r="M80" s="3"/>
      <c r="N80" s="22" t="str">
        <f t="shared" si="11"/>
        <v/>
      </c>
      <c r="O80" s="36"/>
      <c r="P80" s="36"/>
      <c r="Q80" s="3"/>
    </row>
    <row r="81" spans="1:17" x14ac:dyDescent="0.4">
      <c r="A81" s="5"/>
      <c r="B81" s="19"/>
      <c r="C81" s="3" t="str">
        <f>IFERROR(VLOOKUP(B81,証券コード!$A$2:$B$10000,2,FALSE),"")</f>
        <v/>
      </c>
      <c r="D81" s="4"/>
      <c r="E81" s="6"/>
      <c r="F81" s="29"/>
      <c r="G81" s="33"/>
      <c r="H81" s="3"/>
      <c r="I81" s="4"/>
      <c r="J81" s="21" t="str">
        <f t="shared" si="9"/>
        <v/>
      </c>
      <c r="K81" s="28" t="str">
        <f t="shared" si="8"/>
        <v/>
      </c>
      <c r="L81" s="27" t="str">
        <f t="shared" si="10"/>
        <v/>
      </c>
      <c r="M81" s="3"/>
      <c r="N81" s="22" t="str">
        <f t="shared" si="11"/>
        <v/>
      </c>
      <c r="O81" s="36"/>
      <c r="P81" s="36"/>
      <c r="Q81" s="3"/>
    </row>
    <row r="82" spans="1:17" x14ac:dyDescent="0.4">
      <c r="A82" s="5"/>
      <c r="B82" s="19"/>
      <c r="C82" s="3" t="str">
        <f>IFERROR(VLOOKUP(B82,証券コード!$A$2:$B$10000,2,FALSE),"")</f>
        <v/>
      </c>
      <c r="D82" s="4"/>
      <c r="E82" s="6"/>
      <c r="F82" s="29"/>
      <c r="G82" s="33"/>
      <c r="H82" s="3"/>
      <c r="I82" s="4"/>
      <c r="J82" s="21" t="str">
        <f t="shared" si="9"/>
        <v/>
      </c>
      <c r="K82" s="28" t="str">
        <f t="shared" si="8"/>
        <v/>
      </c>
      <c r="L82" s="27" t="str">
        <f t="shared" si="10"/>
        <v/>
      </c>
      <c r="M82" s="3"/>
      <c r="N82" s="22" t="str">
        <f t="shared" si="11"/>
        <v/>
      </c>
      <c r="O82" s="36"/>
      <c r="P82" s="36"/>
      <c r="Q82" s="3"/>
    </row>
    <row r="83" spans="1:17" x14ac:dyDescent="0.4">
      <c r="A83" s="5"/>
      <c r="B83" s="19"/>
      <c r="C83" s="3" t="str">
        <f>IFERROR(VLOOKUP(B83,証券コード!$A$2:$B$10000,2,FALSE),"")</f>
        <v/>
      </c>
      <c r="D83" s="4"/>
      <c r="E83" s="6"/>
      <c r="F83" s="29"/>
      <c r="G83" s="33"/>
      <c r="H83" s="3"/>
      <c r="I83" s="4"/>
      <c r="J83" s="21" t="str">
        <f t="shared" si="9"/>
        <v/>
      </c>
      <c r="K83" s="28" t="str">
        <f t="shared" si="8"/>
        <v/>
      </c>
      <c r="L83" s="27" t="str">
        <f t="shared" si="10"/>
        <v/>
      </c>
      <c r="M83" s="3"/>
      <c r="N83" s="22" t="str">
        <f t="shared" si="11"/>
        <v/>
      </c>
      <c r="O83" s="36"/>
      <c r="P83" s="36"/>
      <c r="Q83" s="3"/>
    </row>
    <row r="84" spans="1:17" x14ac:dyDescent="0.4">
      <c r="A84" s="5"/>
      <c r="B84" s="19"/>
      <c r="C84" s="3" t="str">
        <f>IFERROR(VLOOKUP(B84,証券コード!$A$2:$B$10000,2,FALSE),"")</f>
        <v/>
      </c>
      <c r="D84" s="4"/>
      <c r="E84" s="6"/>
      <c r="F84" s="29"/>
      <c r="G84" s="33"/>
      <c r="H84" s="3"/>
      <c r="I84" s="4"/>
      <c r="J84" s="21" t="str">
        <f t="shared" si="9"/>
        <v/>
      </c>
      <c r="K84" s="28" t="str">
        <f t="shared" si="8"/>
        <v/>
      </c>
      <c r="L84" s="27" t="str">
        <f t="shared" si="10"/>
        <v/>
      </c>
      <c r="M84" s="3"/>
      <c r="N84" s="22" t="str">
        <f t="shared" si="11"/>
        <v/>
      </c>
      <c r="O84" s="36"/>
      <c r="P84" s="36"/>
      <c r="Q84" s="3"/>
    </row>
    <row r="85" spans="1:17" x14ac:dyDescent="0.4">
      <c r="A85" s="5"/>
      <c r="B85" s="19"/>
      <c r="C85" s="3" t="str">
        <f>IFERROR(VLOOKUP(B85,証券コード!$A$2:$B$10000,2,FALSE),"")</f>
        <v/>
      </c>
      <c r="D85" s="4"/>
      <c r="E85" s="6"/>
      <c r="F85" s="29"/>
      <c r="G85" s="33"/>
      <c r="H85" s="3"/>
      <c r="I85" s="4"/>
      <c r="J85" s="21" t="str">
        <f t="shared" si="9"/>
        <v/>
      </c>
      <c r="K85" s="28" t="str">
        <f t="shared" si="8"/>
        <v/>
      </c>
      <c r="L85" s="27" t="str">
        <f t="shared" si="10"/>
        <v/>
      </c>
      <c r="M85" s="3"/>
      <c r="N85" s="22" t="str">
        <f t="shared" si="11"/>
        <v/>
      </c>
      <c r="O85" s="36"/>
      <c r="P85" s="36"/>
      <c r="Q85" s="3"/>
    </row>
    <row r="86" spans="1:17" x14ac:dyDescent="0.4">
      <c r="A86" s="5"/>
      <c r="B86" s="19"/>
      <c r="C86" s="3" t="str">
        <f>IFERROR(VLOOKUP(B86,証券コード!$A$2:$B$10000,2,FALSE),"")</f>
        <v/>
      </c>
      <c r="D86" s="4"/>
      <c r="E86" s="6"/>
      <c r="F86" s="29"/>
      <c r="G86" s="33"/>
      <c r="H86" s="3"/>
      <c r="I86" s="4"/>
      <c r="J86" s="21" t="str">
        <f t="shared" si="9"/>
        <v/>
      </c>
      <c r="K86" s="28" t="str">
        <f t="shared" si="8"/>
        <v/>
      </c>
      <c r="L86" s="27" t="str">
        <f t="shared" si="10"/>
        <v/>
      </c>
      <c r="M86" s="3"/>
      <c r="N86" s="22" t="str">
        <f t="shared" si="11"/>
        <v/>
      </c>
      <c r="O86" s="36"/>
      <c r="P86" s="36"/>
      <c r="Q86" s="3"/>
    </row>
    <row r="87" spans="1:17" x14ac:dyDescent="0.4">
      <c r="A87" s="5"/>
      <c r="B87" s="19"/>
      <c r="C87" s="3" t="str">
        <f>IFERROR(VLOOKUP(B87,証券コード!$A$2:$B$10000,2,FALSE),"")</f>
        <v/>
      </c>
      <c r="D87" s="4"/>
      <c r="E87" s="6"/>
      <c r="F87" s="29"/>
      <c r="G87" s="33"/>
      <c r="H87" s="3"/>
      <c r="I87" s="4"/>
      <c r="J87" s="21" t="str">
        <f t="shared" si="9"/>
        <v/>
      </c>
      <c r="K87" s="28" t="str">
        <f t="shared" si="8"/>
        <v/>
      </c>
      <c r="L87" s="27" t="str">
        <f t="shared" si="10"/>
        <v/>
      </c>
      <c r="M87" s="3"/>
      <c r="N87" s="22" t="str">
        <f t="shared" si="11"/>
        <v/>
      </c>
      <c r="O87" s="36"/>
      <c r="P87" s="36"/>
      <c r="Q87" s="3"/>
    </row>
    <row r="88" spans="1:17" x14ac:dyDescent="0.4">
      <c r="A88" s="5"/>
      <c r="B88" s="19"/>
      <c r="C88" s="3" t="str">
        <f>IFERROR(VLOOKUP(B88,証券コード!$A$2:$B$10000,2,FALSE),"")</f>
        <v/>
      </c>
      <c r="D88" s="4"/>
      <c r="E88" s="6"/>
      <c r="F88" s="29"/>
      <c r="G88" s="33"/>
      <c r="H88" s="3"/>
      <c r="I88" s="4"/>
      <c r="J88" s="21" t="str">
        <f t="shared" si="9"/>
        <v/>
      </c>
      <c r="K88" s="28" t="str">
        <f t="shared" si="8"/>
        <v/>
      </c>
      <c r="L88" s="27" t="str">
        <f t="shared" si="10"/>
        <v/>
      </c>
      <c r="M88" s="3"/>
      <c r="N88" s="22" t="str">
        <f t="shared" si="11"/>
        <v/>
      </c>
      <c r="O88" s="36"/>
      <c r="P88" s="36"/>
      <c r="Q88" s="3"/>
    </row>
    <row r="89" spans="1:17" x14ac:dyDescent="0.4">
      <c r="A89" s="5"/>
      <c r="B89" s="19"/>
      <c r="C89" s="3" t="str">
        <f>IFERROR(VLOOKUP(B89,証券コード!$A$2:$B$10000,2,FALSE),"")</f>
        <v/>
      </c>
      <c r="D89" s="4"/>
      <c r="E89" s="6"/>
      <c r="F89" s="29"/>
      <c r="G89" s="33"/>
      <c r="H89" s="3"/>
      <c r="I89" s="4"/>
      <c r="J89" s="21" t="str">
        <f t="shared" si="9"/>
        <v/>
      </c>
      <c r="K89" s="28" t="str">
        <f t="shared" si="8"/>
        <v/>
      </c>
      <c r="L89" s="27" t="str">
        <f t="shared" si="10"/>
        <v/>
      </c>
      <c r="M89" s="3"/>
      <c r="N89" s="22" t="str">
        <f t="shared" si="11"/>
        <v/>
      </c>
      <c r="O89" s="36"/>
      <c r="P89" s="36"/>
      <c r="Q89" s="3"/>
    </row>
    <row r="90" spans="1:17" x14ac:dyDescent="0.4">
      <c r="A90" s="5"/>
      <c r="B90" s="19"/>
      <c r="C90" s="3" t="str">
        <f>IFERROR(VLOOKUP(B90,証券コード!$A$2:$B$10000,2,FALSE),"")</f>
        <v/>
      </c>
      <c r="D90" s="4"/>
      <c r="E90" s="6"/>
      <c r="F90" s="29"/>
      <c r="G90" s="33"/>
      <c r="H90" s="3"/>
      <c r="I90" s="4"/>
      <c r="J90" s="21" t="str">
        <f t="shared" si="9"/>
        <v/>
      </c>
      <c r="K90" s="28" t="str">
        <f t="shared" si="8"/>
        <v/>
      </c>
      <c r="L90" s="27" t="str">
        <f t="shared" si="10"/>
        <v/>
      </c>
      <c r="M90" s="3"/>
      <c r="N90" s="22" t="str">
        <f t="shared" si="11"/>
        <v/>
      </c>
      <c r="O90" s="36"/>
      <c r="P90" s="36"/>
      <c r="Q90" s="3"/>
    </row>
    <row r="91" spans="1:17" x14ac:dyDescent="0.4">
      <c r="A91" s="5"/>
      <c r="B91" s="19"/>
      <c r="C91" s="3" t="str">
        <f>IFERROR(VLOOKUP(B91,証券コード!$A$2:$B$10000,2,FALSE),"")</f>
        <v/>
      </c>
      <c r="D91" s="4"/>
      <c r="E91" s="6"/>
      <c r="F91" s="29"/>
      <c r="G91" s="33"/>
      <c r="H91" s="3"/>
      <c r="I91" s="4"/>
      <c r="J91" s="21" t="str">
        <f t="shared" si="9"/>
        <v/>
      </c>
      <c r="K91" s="28" t="str">
        <f t="shared" si="8"/>
        <v/>
      </c>
      <c r="L91" s="27" t="str">
        <f t="shared" si="10"/>
        <v/>
      </c>
      <c r="M91" s="3"/>
      <c r="N91" s="22" t="str">
        <f t="shared" si="11"/>
        <v/>
      </c>
      <c r="O91" s="36"/>
      <c r="P91" s="36"/>
      <c r="Q91" s="3"/>
    </row>
    <row r="92" spans="1:17" x14ac:dyDescent="0.4">
      <c r="A92" s="5"/>
      <c r="B92" s="19"/>
      <c r="C92" s="3" t="str">
        <f>IFERROR(VLOOKUP(B92,証券コード!$A$2:$B$10000,2,FALSE),"")</f>
        <v/>
      </c>
      <c r="D92" s="4"/>
      <c r="E92" s="6"/>
      <c r="F92" s="29"/>
      <c r="G92" s="33"/>
      <c r="H92" s="3"/>
      <c r="I92" s="4"/>
      <c r="J92" s="21" t="str">
        <f t="shared" si="9"/>
        <v/>
      </c>
      <c r="K92" s="28" t="str">
        <f t="shared" si="8"/>
        <v/>
      </c>
      <c r="L92" s="27" t="str">
        <f t="shared" si="10"/>
        <v/>
      </c>
      <c r="M92" s="3"/>
      <c r="N92" s="22" t="str">
        <f t="shared" si="11"/>
        <v/>
      </c>
      <c r="O92" s="36"/>
      <c r="P92" s="36"/>
      <c r="Q92" s="3"/>
    </row>
    <row r="93" spans="1:17" x14ac:dyDescent="0.4">
      <c r="A93" s="5"/>
      <c r="B93" s="19"/>
      <c r="C93" s="3" t="str">
        <f>IFERROR(VLOOKUP(B93,証券コード!$A$2:$B$10000,2,FALSE),"")</f>
        <v/>
      </c>
      <c r="D93" s="4"/>
      <c r="E93" s="6"/>
      <c r="F93" s="29"/>
      <c r="G93" s="33"/>
      <c r="H93" s="3"/>
      <c r="I93" s="4"/>
      <c r="J93" s="21" t="str">
        <f t="shared" si="9"/>
        <v/>
      </c>
      <c r="K93" s="28" t="str">
        <f t="shared" si="8"/>
        <v/>
      </c>
      <c r="L93" s="27" t="str">
        <f t="shared" si="10"/>
        <v/>
      </c>
      <c r="M93" s="3"/>
      <c r="N93" s="22" t="str">
        <f t="shared" si="11"/>
        <v/>
      </c>
      <c r="O93" s="36"/>
      <c r="P93" s="36"/>
      <c r="Q93" s="3"/>
    </row>
    <row r="94" spans="1:17" x14ac:dyDescent="0.4">
      <c r="A94" s="5"/>
      <c r="B94" s="19"/>
      <c r="C94" s="3" t="str">
        <f>IFERROR(VLOOKUP(B94,証券コード!$A$2:$B$10000,2,FALSE),"")</f>
        <v/>
      </c>
      <c r="D94" s="4"/>
      <c r="E94" s="6"/>
      <c r="F94" s="29"/>
      <c r="G94" s="33"/>
      <c r="H94" s="3"/>
      <c r="I94" s="4"/>
      <c r="J94" s="21" t="str">
        <f t="shared" si="9"/>
        <v/>
      </c>
      <c r="K94" s="28" t="str">
        <f t="shared" si="8"/>
        <v/>
      </c>
      <c r="L94" s="27" t="str">
        <f t="shared" si="10"/>
        <v/>
      </c>
      <c r="M94" s="3"/>
      <c r="N94" s="22" t="str">
        <f t="shared" si="11"/>
        <v/>
      </c>
      <c r="O94" s="36"/>
      <c r="P94" s="36"/>
      <c r="Q94" s="3"/>
    </row>
    <row r="95" spans="1:17" x14ac:dyDescent="0.4">
      <c r="A95" s="5"/>
      <c r="B95" s="19"/>
      <c r="C95" s="3" t="str">
        <f>IFERROR(VLOOKUP(B95,証券コード!$A$2:$B$10000,2,FALSE),"")</f>
        <v/>
      </c>
      <c r="D95" s="4"/>
      <c r="E95" s="6"/>
      <c r="F95" s="29"/>
      <c r="G95" s="33"/>
      <c r="H95" s="3"/>
      <c r="I95" s="4"/>
      <c r="J95" s="21" t="str">
        <f t="shared" si="9"/>
        <v/>
      </c>
      <c r="K95" s="28" t="str">
        <f t="shared" si="8"/>
        <v/>
      </c>
      <c r="L95" s="27" t="str">
        <f t="shared" si="10"/>
        <v/>
      </c>
      <c r="M95" s="3"/>
      <c r="N95" s="22" t="str">
        <f t="shared" si="11"/>
        <v/>
      </c>
      <c r="O95" s="36"/>
      <c r="P95" s="36"/>
      <c r="Q95" s="3"/>
    </row>
    <row r="96" spans="1:17" x14ac:dyDescent="0.4">
      <c r="A96" s="5"/>
      <c r="B96" s="19"/>
      <c r="C96" s="3" t="str">
        <f>IFERROR(VLOOKUP(B96,証券コード!$A$2:$B$10000,2,FALSE),"")</f>
        <v/>
      </c>
      <c r="D96" s="4"/>
      <c r="E96" s="6"/>
      <c r="F96" s="29"/>
      <c r="G96" s="33"/>
      <c r="H96" s="3"/>
      <c r="I96" s="4"/>
      <c r="J96" s="21" t="str">
        <f t="shared" si="9"/>
        <v/>
      </c>
      <c r="K96" s="28" t="str">
        <f t="shared" si="8"/>
        <v/>
      </c>
      <c r="L96" s="27" t="str">
        <f t="shared" si="10"/>
        <v/>
      </c>
      <c r="M96" s="3"/>
      <c r="N96" s="22" t="str">
        <f t="shared" si="11"/>
        <v/>
      </c>
      <c r="O96" s="36"/>
      <c r="P96" s="36"/>
      <c r="Q96" s="3"/>
    </row>
    <row r="97" spans="1:17" x14ac:dyDescent="0.4">
      <c r="A97" s="5"/>
      <c r="B97" s="19"/>
      <c r="C97" s="3" t="str">
        <f>IFERROR(VLOOKUP(B97,証券コード!$A$2:$B$10000,2,FALSE),"")</f>
        <v/>
      </c>
      <c r="D97" s="4"/>
      <c r="E97" s="6"/>
      <c r="F97" s="29"/>
      <c r="G97" s="33"/>
      <c r="H97" s="3"/>
      <c r="I97" s="4"/>
      <c r="J97" s="21" t="str">
        <f t="shared" si="9"/>
        <v/>
      </c>
      <c r="K97" s="28" t="str">
        <f t="shared" si="8"/>
        <v/>
      </c>
      <c r="L97" s="27" t="str">
        <f t="shared" si="10"/>
        <v/>
      </c>
      <c r="M97" s="3"/>
      <c r="N97" s="22" t="str">
        <f t="shared" si="11"/>
        <v/>
      </c>
      <c r="O97" s="36"/>
      <c r="P97" s="36"/>
      <c r="Q97" s="3"/>
    </row>
    <row r="98" spans="1:17" x14ac:dyDescent="0.4">
      <c r="A98" s="5"/>
      <c r="B98" s="19"/>
      <c r="C98" s="3" t="str">
        <f>IFERROR(VLOOKUP(B98,証券コード!$A$2:$B$10000,2,FALSE),"")</f>
        <v/>
      </c>
      <c r="D98" s="4"/>
      <c r="E98" s="6"/>
      <c r="F98" s="29"/>
      <c r="G98" s="33"/>
      <c r="H98" s="3"/>
      <c r="I98" s="4"/>
      <c r="J98" s="21" t="str">
        <f t="shared" si="9"/>
        <v/>
      </c>
      <c r="K98" s="28" t="str">
        <f t="shared" si="8"/>
        <v/>
      </c>
      <c r="L98" s="27" t="str">
        <f t="shared" si="10"/>
        <v/>
      </c>
      <c r="M98" s="3"/>
      <c r="N98" s="22" t="str">
        <f t="shared" si="11"/>
        <v/>
      </c>
      <c r="O98" s="36"/>
      <c r="P98" s="36"/>
      <c r="Q98" s="3"/>
    </row>
    <row r="99" spans="1:17" x14ac:dyDescent="0.4">
      <c r="A99" s="5"/>
      <c r="B99" s="19"/>
      <c r="C99" s="3" t="str">
        <f>IFERROR(VLOOKUP(B99,証券コード!$A$2:$B$10000,2,FALSE),"")</f>
        <v/>
      </c>
      <c r="D99" s="4"/>
      <c r="E99" s="6"/>
      <c r="F99" s="29"/>
      <c r="G99" s="33"/>
      <c r="H99" s="3"/>
      <c r="I99" s="4"/>
      <c r="J99" s="21" t="str">
        <f t="shared" si="9"/>
        <v/>
      </c>
      <c r="K99" s="28" t="str">
        <f t="shared" si="8"/>
        <v/>
      </c>
      <c r="L99" s="27" t="str">
        <f t="shared" si="10"/>
        <v/>
      </c>
      <c r="M99" s="3"/>
      <c r="N99" s="22" t="str">
        <f t="shared" si="11"/>
        <v/>
      </c>
      <c r="O99" s="36"/>
      <c r="P99" s="36"/>
      <c r="Q99" s="3"/>
    </row>
    <row r="100" spans="1:17" x14ac:dyDescent="0.4">
      <c r="A100" s="5"/>
      <c r="B100" s="19"/>
      <c r="C100" s="3" t="str">
        <f>IFERROR(VLOOKUP(B100,証券コード!$A$2:$B$10000,2,FALSE),"")</f>
        <v/>
      </c>
      <c r="D100" s="4"/>
      <c r="E100" s="6"/>
      <c r="F100" s="29"/>
      <c r="G100" s="33"/>
      <c r="H100" s="3"/>
      <c r="I100" s="4"/>
      <c r="J100" s="21" t="str">
        <f t="shared" si="9"/>
        <v/>
      </c>
      <c r="K100" s="28" t="str">
        <f t="shared" si="8"/>
        <v/>
      </c>
      <c r="L100" s="27" t="str">
        <f t="shared" si="10"/>
        <v/>
      </c>
      <c r="M100" s="3"/>
      <c r="N100" s="22" t="str">
        <f t="shared" si="11"/>
        <v/>
      </c>
      <c r="O100" s="36"/>
      <c r="P100" s="36"/>
      <c r="Q100" s="3"/>
    </row>
    <row r="101" spans="1:17" x14ac:dyDescent="0.4">
      <c r="A101" s="5"/>
      <c r="B101" s="19"/>
      <c r="C101" s="3" t="str">
        <f>IFERROR(VLOOKUP(B101,証券コード!$A$2:$B$10000,2,FALSE),"")</f>
        <v/>
      </c>
      <c r="D101" s="4"/>
      <c r="E101" s="6"/>
      <c r="F101" s="29"/>
      <c r="G101" s="33"/>
      <c r="H101" s="3"/>
      <c r="I101" s="4"/>
      <c r="J101" s="21" t="str">
        <f t="shared" si="9"/>
        <v/>
      </c>
      <c r="K101" s="28" t="str">
        <f t="shared" si="8"/>
        <v/>
      </c>
      <c r="L101" s="27" t="str">
        <f t="shared" si="10"/>
        <v/>
      </c>
      <c r="M101" s="3"/>
      <c r="N101" s="22" t="str">
        <f t="shared" si="11"/>
        <v/>
      </c>
      <c r="O101" s="36"/>
      <c r="P101" s="36"/>
      <c r="Q101" s="3"/>
    </row>
    <row r="102" spans="1:17" x14ac:dyDescent="0.4">
      <c r="A102" s="5"/>
      <c r="B102" s="19"/>
      <c r="C102" s="3" t="str">
        <f>IFERROR(VLOOKUP(B102,証券コード!$A$2:$B$10000,2,FALSE),"")</f>
        <v/>
      </c>
      <c r="D102" s="4"/>
      <c r="E102" s="6"/>
      <c r="F102" s="29"/>
      <c r="G102" s="33"/>
      <c r="H102" s="3"/>
      <c r="I102" s="4"/>
      <c r="J102" s="21" t="str">
        <f t="shared" si="9"/>
        <v/>
      </c>
      <c r="K102" s="28" t="str">
        <f t="shared" si="8"/>
        <v/>
      </c>
      <c r="L102" s="27" t="str">
        <f t="shared" si="10"/>
        <v/>
      </c>
      <c r="M102" s="3"/>
      <c r="N102" s="22" t="str">
        <f t="shared" si="11"/>
        <v/>
      </c>
      <c r="O102" s="36"/>
      <c r="P102" s="36"/>
      <c r="Q102" s="3"/>
    </row>
    <row r="103" spans="1:17" x14ac:dyDescent="0.4">
      <c r="A103" s="5"/>
      <c r="B103" s="19"/>
      <c r="C103" s="3" t="str">
        <f>IFERROR(VLOOKUP(B103,証券コード!$A$2:$B$10000,2,FALSE),"")</f>
        <v/>
      </c>
      <c r="D103" s="4"/>
      <c r="E103" s="6"/>
      <c r="F103" s="29"/>
      <c r="G103" s="33"/>
      <c r="H103" s="3"/>
      <c r="I103" s="4"/>
      <c r="J103" s="21" t="str">
        <f t="shared" si="9"/>
        <v/>
      </c>
      <c r="K103" s="28" t="str">
        <f t="shared" si="8"/>
        <v/>
      </c>
      <c r="L103" s="27" t="str">
        <f t="shared" si="10"/>
        <v/>
      </c>
      <c r="M103" s="3"/>
      <c r="N103" s="22" t="str">
        <f t="shared" si="11"/>
        <v/>
      </c>
      <c r="O103" s="36"/>
      <c r="P103" s="36"/>
      <c r="Q103" s="3"/>
    </row>
    <row r="104" spans="1:17" x14ac:dyDescent="0.4">
      <c r="A104" s="5"/>
      <c r="B104" s="19"/>
      <c r="C104" s="3" t="str">
        <f>IFERROR(VLOOKUP(B104,証券コード!$A$2:$B$10000,2,FALSE),"")</f>
        <v/>
      </c>
      <c r="D104" s="4"/>
      <c r="E104" s="6"/>
      <c r="F104" s="29"/>
      <c r="G104" s="33"/>
      <c r="H104" s="3"/>
      <c r="I104" s="4"/>
      <c r="J104" s="21" t="str">
        <f t="shared" si="9"/>
        <v/>
      </c>
      <c r="K104" s="28" t="str">
        <f t="shared" si="8"/>
        <v/>
      </c>
      <c r="L104" s="27" t="str">
        <f t="shared" si="10"/>
        <v/>
      </c>
      <c r="M104" s="3"/>
      <c r="N104" s="22" t="str">
        <f t="shared" si="11"/>
        <v/>
      </c>
      <c r="O104" s="36"/>
      <c r="P104" s="36"/>
      <c r="Q104" s="3"/>
    </row>
    <row r="105" spans="1:17" x14ac:dyDescent="0.4">
      <c r="A105" s="5"/>
      <c r="B105" s="19"/>
      <c r="C105" s="3" t="str">
        <f>IFERROR(VLOOKUP(B105,証券コード!$A$2:$B$10000,2,FALSE),"")</f>
        <v/>
      </c>
      <c r="D105" s="4"/>
      <c r="E105" s="6"/>
      <c r="F105" s="29"/>
      <c r="G105" s="33"/>
      <c r="H105" s="3"/>
      <c r="I105" s="4"/>
      <c r="J105" s="21" t="str">
        <f t="shared" si="9"/>
        <v/>
      </c>
      <c r="K105" s="28" t="str">
        <f t="shared" si="8"/>
        <v/>
      </c>
      <c r="L105" s="27" t="str">
        <f t="shared" si="10"/>
        <v/>
      </c>
      <c r="M105" s="3"/>
      <c r="N105" s="22" t="str">
        <f t="shared" si="11"/>
        <v/>
      </c>
      <c r="O105" s="36"/>
      <c r="P105" s="36"/>
      <c r="Q105" s="3"/>
    </row>
    <row r="106" spans="1:17" x14ac:dyDescent="0.4">
      <c r="A106" s="5"/>
      <c r="B106" s="19"/>
      <c r="C106" s="3" t="str">
        <f>IFERROR(VLOOKUP(B106,証券コード!$A$2:$B$10000,2,FALSE),"")</f>
        <v/>
      </c>
      <c r="D106" s="4"/>
      <c r="E106" s="6"/>
      <c r="F106" s="29"/>
      <c r="G106" s="33"/>
      <c r="H106" s="3"/>
      <c r="I106" s="4"/>
      <c r="J106" s="21" t="str">
        <f t="shared" si="9"/>
        <v/>
      </c>
      <c r="K106" s="28" t="str">
        <f t="shared" si="8"/>
        <v/>
      </c>
      <c r="L106" s="27" t="str">
        <f t="shared" si="10"/>
        <v/>
      </c>
      <c r="M106" s="3"/>
      <c r="N106" s="22" t="str">
        <f t="shared" si="11"/>
        <v/>
      </c>
      <c r="O106" s="36"/>
      <c r="P106" s="36"/>
      <c r="Q106" s="3"/>
    </row>
    <row r="107" spans="1:17" x14ac:dyDescent="0.4">
      <c r="A107" s="5"/>
      <c r="B107" s="19"/>
      <c r="C107" s="3" t="str">
        <f>IFERROR(VLOOKUP(B107,証券コード!$A$2:$B$10000,2,FALSE),"")</f>
        <v/>
      </c>
      <c r="D107" s="4"/>
      <c r="E107" s="6"/>
      <c r="F107" s="29"/>
      <c r="G107" s="33"/>
      <c r="H107" s="3"/>
      <c r="I107" s="4"/>
      <c r="J107" s="21" t="str">
        <f t="shared" si="9"/>
        <v/>
      </c>
      <c r="K107" s="28" t="str">
        <f t="shared" si="8"/>
        <v/>
      </c>
      <c r="L107" s="27" t="str">
        <f t="shared" si="10"/>
        <v/>
      </c>
      <c r="M107" s="3"/>
      <c r="N107" s="22" t="str">
        <f t="shared" si="11"/>
        <v/>
      </c>
      <c r="O107" s="36"/>
      <c r="P107" s="36"/>
      <c r="Q107" s="3"/>
    </row>
    <row r="108" spans="1:17" x14ac:dyDescent="0.4">
      <c r="A108" s="5"/>
      <c r="B108" s="19"/>
      <c r="C108" s="3" t="str">
        <f>IFERROR(VLOOKUP(B108,証券コード!$A$2:$B$10000,2,FALSE),"")</f>
        <v/>
      </c>
      <c r="D108" s="4"/>
      <c r="E108" s="6"/>
      <c r="F108" s="29"/>
      <c r="G108" s="33"/>
      <c r="H108" s="3"/>
      <c r="I108" s="4"/>
      <c r="J108" s="21" t="str">
        <f t="shared" si="9"/>
        <v/>
      </c>
      <c r="K108" s="28" t="str">
        <f t="shared" si="8"/>
        <v/>
      </c>
      <c r="L108" s="27" t="str">
        <f t="shared" si="10"/>
        <v/>
      </c>
      <c r="M108" s="3"/>
      <c r="N108" s="22" t="str">
        <f t="shared" si="11"/>
        <v/>
      </c>
      <c r="O108" s="36"/>
      <c r="P108" s="36"/>
      <c r="Q108" s="3"/>
    </row>
    <row r="109" spans="1:17" x14ac:dyDescent="0.4">
      <c r="A109" s="5"/>
      <c r="B109" s="19"/>
      <c r="C109" s="3" t="str">
        <f>IFERROR(VLOOKUP(B109,証券コード!$A$2:$B$10000,2,FALSE),"")</f>
        <v/>
      </c>
      <c r="D109" s="4"/>
      <c r="E109" s="6"/>
      <c r="F109" s="29"/>
      <c r="G109" s="33"/>
      <c r="H109" s="3"/>
      <c r="I109" s="4"/>
      <c r="J109" s="21" t="str">
        <f t="shared" si="9"/>
        <v/>
      </c>
      <c r="K109" s="28" t="str">
        <f t="shared" si="8"/>
        <v/>
      </c>
      <c r="L109" s="27" t="str">
        <f t="shared" si="10"/>
        <v/>
      </c>
      <c r="M109" s="3"/>
      <c r="N109" s="22" t="str">
        <f t="shared" si="11"/>
        <v/>
      </c>
      <c r="O109" s="36"/>
      <c r="P109" s="36"/>
      <c r="Q109" s="3"/>
    </row>
    <row r="110" spans="1:17" x14ac:dyDescent="0.4">
      <c r="A110" s="5"/>
      <c r="B110" s="19"/>
      <c r="C110" s="3" t="str">
        <f>IFERROR(VLOOKUP(B110,証券コード!$A$2:$B$10000,2,FALSE),"")</f>
        <v/>
      </c>
      <c r="D110" s="4"/>
      <c r="E110" s="6"/>
      <c r="F110" s="29"/>
      <c r="G110" s="33"/>
      <c r="H110" s="3"/>
      <c r="I110" s="4"/>
      <c r="J110" s="21" t="str">
        <f t="shared" si="9"/>
        <v/>
      </c>
      <c r="K110" s="28" t="str">
        <f t="shared" si="8"/>
        <v/>
      </c>
      <c r="L110" s="27" t="str">
        <f t="shared" si="10"/>
        <v/>
      </c>
      <c r="M110" s="3"/>
      <c r="N110" s="22" t="str">
        <f t="shared" si="11"/>
        <v/>
      </c>
      <c r="O110" s="36"/>
      <c r="P110" s="36"/>
      <c r="Q110" s="3"/>
    </row>
    <row r="111" spans="1:17" x14ac:dyDescent="0.4">
      <c r="A111" s="5"/>
      <c r="B111" s="19"/>
      <c r="C111" s="3" t="str">
        <f>IFERROR(VLOOKUP(B111,証券コード!$A$2:$B$10000,2,FALSE),"")</f>
        <v/>
      </c>
      <c r="D111" s="4"/>
      <c r="E111" s="6"/>
      <c r="F111" s="29"/>
      <c r="G111" s="33"/>
      <c r="H111" s="3"/>
      <c r="I111" s="4"/>
      <c r="J111" s="21" t="str">
        <f t="shared" si="9"/>
        <v/>
      </c>
      <c r="K111" s="28" t="str">
        <f t="shared" si="8"/>
        <v/>
      </c>
      <c r="L111" s="27" t="str">
        <f t="shared" si="10"/>
        <v/>
      </c>
      <c r="M111" s="3"/>
      <c r="N111" s="22" t="str">
        <f t="shared" si="11"/>
        <v/>
      </c>
      <c r="O111" s="36"/>
      <c r="P111" s="36"/>
      <c r="Q111" s="3"/>
    </row>
    <row r="112" spans="1:17" x14ac:dyDescent="0.4">
      <c r="A112" s="5"/>
      <c r="B112" s="19"/>
      <c r="C112" s="3" t="str">
        <f>IFERROR(VLOOKUP(B112,証券コード!$A$2:$B$10000,2,FALSE),"")</f>
        <v/>
      </c>
      <c r="D112" s="4"/>
      <c r="E112" s="6"/>
      <c r="F112" s="29"/>
      <c r="G112" s="33"/>
      <c r="H112" s="3"/>
      <c r="I112" s="4"/>
      <c r="J112" s="21" t="str">
        <f t="shared" si="9"/>
        <v/>
      </c>
      <c r="K112" s="28" t="str">
        <f t="shared" si="8"/>
        <v/>
      </c>
      <c r="L112" s="27" t="str">
        <f t="shared" si="10"/>
        <v/>
      </c>
      <c r="M112" s="3"/>
      <c r="N112" s="22" t="str">
        <f t="shared" si="11"/>
        <v/>
      </c>
      <c r="O112" s="36"/>
      <c r="P112" s="36"/>
      <c r="Q112" s="3"/>
    </row>
    <row r="113" spans="1:17" x14ac:dyDescent="0.4">
      <c r="A113" s="5"/>
      <c r="B113" s="19"/>
      <c r="C113" s="3" t="str">
        <f>IFERROR(VLOOKUP(B113,証券コード!$A$2:$B$10000,2,FALSE),"")</f>
        <v/>
      </c>
      <c r="D113" s="4"/>
      <c r="E113" s="6"/>
      <c r="F113" s="29"/>
      <c r="G113" s="33"/>
      <c r="H113" s="3"/>
      <c r="I113" s="4"/>
      <c r="J113" s="21" t="str">
        <f t="shared" si="9"/>
        <v/>
      </c>
      <c r="K113" s="28" t="str">
        <f t="shared" si="8"/>
        <v/>
      </c>
      <c r="L113" s="27" t="str">
        <f t="shared" si="10"/>
        <v/>
      </c>
      <c r="M113" s="3"/>
      <c r="N113" s="22" t="str">
        <f t="shared" si="11"/>
        <v/>
      </c>
      <c r="O113" s="36"/>
      <c r="P113" s="36"/>
      <c r="Q113" s="3"/>
    </row>
    <row r="114" spans="1:17" x14ac:dyDescent="0.4">
      <c r="A114" s="5"/>
      <c r="B114" s="19"/>
      <c r="C114" s="3" t="str">
        <f>IFERROR(VLOOKUP(B114,証券コード!$A$2:$B$10000,2,FALSE),"")</f>
        <v/>
      </c>
      <c r="D114" s="4"/>
      <c r="E114" s="6"/>
      <c r="F114" s="29"/>
      <c r="G114" s="33"/>
      <c r="H114" s="3"/>
      <c r="I114" s="4"/>
      <c r="J114" s="21" t="str">
        <f t="shared" si="9"/>
        <v/>
      </c>
      <c r="K114" s="28" t="str">
        <f t="shared" si="8"/>
        <v/>
      </c>
      <c r="L114" s="27" t="str">
        <f t="shared" si="10"/>
        <v/>
      </c>
      <c r="M114" s="3"/>
      <c r="N114" s="22" t="str">
        <f t="shared" si="11"/>
        <v/>
      </c>
      <c r="O114" s="36"/>
      <c r="P114" s="36"/>
      <c r="Q114" s="3"/>
    </row>
    <row r="115" spans="1:17" x14ac:dyDescent="0.4">
      <c r="A115" s="5"/>
      <c r="B115" s="19"/>
      <c r="C115" s="3" t="str">
        <f>IFERROR(VLOOKUP(B115,証券コード!$A$2:$B$10000,2,FALSE),"")</f>
        <v/>
      </c>
      <c r="D115" s="4"/>
      <c r="E115" s="6"/>
      <c r="F115" s="29"/>
      <c r="G115" s="33"/>
      <c r="H115" s="3"/>
      <c r="I115" s="4"/>
      <c r="J115" s="21" t="str">
        <f t="shared" si="9"/>
        <v/>
      </c>
      <c r="K115" s="28" t="str">
        <f t="shared" si="8"/>
        <v/>
      </c>
      <c r="L115" s="27" t="str">
        <f t="shared" si="10"/>
        <v/>
      </c>
      <c r="M115" s="3"/>
      <c r="N115" s="22" t="str">
        <f t="shared" si="11"/>
        <v/>
      </c>
      <c r="O115" s="36"/>
      <c r="P115" s="36"/>
      <c r="Q115" s="3"/>
    </row>
    <row r="116" spans="1:17" x14ac:dyDescent="0.4">
      <c r="A116" s="5"/>
      <c r="B116" s="19"/>
      <c r="C116" s="3" t="str">
        <f>IFERROR(VLOOKUP(B116,証券コード!$A$2:$B$10000,2,FALSE),"")</f>
        <v/>
      </c>
      <c r="D116" s="4"/>
      <c r="E116" s="6"/>
      <c r="F116" s="29"/>
      <c r="G116" s="33"/>
      <c r="H116" s="3"/>
      <c r="I116" s="4"/>
      <c r="J116" s="21" t="str">
        <f t="shared" si="9"/>
        <v/>
      </c>
      <c r="K116" s="28" t="str">
        <f t="shared" si="8"/>
        <v/>
      </c>
      <c r="L116" s="27" t="str">
        <f t="shared" si="10"/>
        <v/>
      </c>
      <c r="M116" s="3"/>
      <c r="N116" s="22" t="str">
        <f t="shared" si="11"/>
        <v/>
      </c>
      <c r="O116" s="36"/>
      <c r="P116" s="36"/>
      <c r="Q116" s="3"/>
    </row>
    <row r="117" spans="1:17" x14ac:dyDescent="0.4">
      <c r="A117" s="5"/>
      <c r="B117" s="19"/>
      <c r="C117" s="3" t="str">
        <f>IFERROR(VLOOKUP(B117,証券コード!$A$2:$B$10000,2,FALSE),"")</f>
        <v/>
      </c>
      <c r="D117" s="4"/>
      <c r="E117" s="6"/>
      <c r="F117" s="29"/>
      <c r="G117" s="33"/>
      <c r="H117" s="3"/>
      <c r="I117" s="4"/>
      <c r="J117" s="21" t="str">
        <f t="shared" si="9"/>
        <v/>
      </c>
      <c r="K117" s="28" t="str">
        <f t="shared" si="8"/>
        <v/>
      </c>
      <c r="L117" s="27" t="str">
        <f t="shared" si="10"/>
        <v/>
      </c>
      <c r="M117" s="3"/>
      <c r="N117" s="22" t="str">
        <f t="shared" si="11"/>
        <v/>
      </c>
      <c r="O117" s="36"/>
      <c r="P117" s="36"/>
      <c r="Q117" s="3"/>
    </row>
    <row r="118" spans="1:17" x14ac:dyDescent="0.4">
      <c r="A118" s="5"/>
      <c r="B118" s="19"/>
      <c r="C118" s="3" t="str">
        <f>IFERROR(VLOOKUP(B118,証券コード!$A$2:$B$10000,2,FALSE),"")</f>
        <v/>
      </c>
      <c r="D118" s="4"/>
      <c r="E118" s="6"/>
      <c r="F118" s="29"/>
      <c r="G118" s="33"/>
      <c r="H118" s="3"/>
      <c r="I118" s="4"/>
      <c r="J118" s="21" t="str">
        <f t="shared" si="9"/>
        <v/>
      </c>
      <c r="K118" s="28" t="str">
        <f t="shared" si="8"/>
        <v/>
      </c>
      <c r="L118" s="27" t="str">
        <f t="shared" si="10"/>
        <v/>
      </c>
      <c r="M118" s="3"/>
      <c r="N118" s="22" t="str">
        <f t="shared" si="11"/>
        <v/>
      </c>
      <c r="O118" s="36"/>
      <c r="P118" s="36"/>
      <c r="Q118" s="3"/>
    </row>
    <row r="119" spans="1:17" x14ac:dyDescent="0.4">
      <c r="A119" s="5"/>
      <c r="B119" s="19"/>
      <c r="C119" s="3" t="str">
        <f>IFERROR(VLOOKUP(B119,証券コード!$A$2:$B$10000,2,FALSE),"")</f>
        <v/>
      </c>
      <c r="D119" s="4"/>
      <c r="E119" s="6"/>
      <c r="F119" s="29"/>
      <c r="G119" s="33"/>
      <c r="H119" s="3"/>
      <c r="I119" s="4"/>
      <c r="J119" s="21" t="str">
        <f t="shared" si="9"/>
        <v/>
      </c>
      <c r="K119" s="28" t="str">
        <f t="shared" si="8"/>
        <v/>
      </c>
      <c r="L119" s="27" t="str">
        <f t="shared" si="10"/>
        <v/>
      </c>
      <c r="M119" s="3"/>
      <c r="N119" s="22" t="str">
        <f t="shared" si="11"/>
        <v/>
      </c>
      <c r="O119" s="36"/>
      <c r="P119" s="36"/>
      <c r="Q119" s="3"/>
    </row>
    <row r="120" spans="1:17" x14ac:dyDescent="0.4">
      <c r="A120" s="5"/>
      <c r="B120" s="19"/>
      <c r="C120" s="3" t="str">
        <f>IFERROR(VLOOKUP(B120,証券コード!$A$2:$B$10000,2,FALSE),"")</f>
        <v/>
      </c>
      <c r="D120" s="4"/>
      <c r="E120" s="6"/>
      <c r="F120" s="29"/>
      <c r="G120" s="33"/>
      <c r="H120" s="3"/>
      <c r="I120" s="4"/>
      <c r="J120" s="21" t="str">
        <f t="shared" si="9"/>
        <v/>
      </c>
      <c r="K120" s="28" t="str">
        <f t="shared" si="8"/>
        <v/>
      </c>
      <c r="L120" s="27" t="str">
        <f t="shared" si="10"/>
        <v/>
      </c>
      <c r="M120" s="3"/>
      <c r="N120" s="22" t="str">
        <f t="shared" si="11"/>
        <v/>
      </c>
      <c r="O120" s="36"/>
      <c r="P120" s="36"/>
      <c r="Q120" s="3"/>
    </row>
    <row r="121" spans="1:17" x14ac:dyDescent="0.4">
      <c r="A121" s="5"/>
      <c r="B121" s="19"/>
      <c r="C121" s="3" t="str">
        <f>IFERROR(VLOOKUP(B121,証券コード!$A$2:$B$10000,2,FALSE),"")</f>
        <v/>
      </c>
      <c r="D121" s="4"/>
      <c r="E121" s="6"/>
      <c r="F121" s="29"/>
      <c r="G121" s="33"/>
      <c r="H121" s="3"/>
      <c r="I121" s="4"/>
      <c r="J121" s="21" t="str">
        <f t="shared" si="9"/>
        <v/>
      </c>
      <c r="K121" s="28" t="str">
        <f t="shared" si="8"/>
        <v/>
      </c>
      <c r="L121" s="27" t="str">
        <f t="shared" si="10"/>
        <v/>
      </c>
      <c r="M121" s="3"/>
      <c r="N121" s="22" t="str">
        <f t="shared" si="11"/>
        <v/>
      </c>
      <c r="O121" s="36"/>
      <c r="P121" s="36"/>
      <c r="Q121" s="3"/>
    </row>
    <row r="122" spans="1:17" x14ac:dyDescent="0.4">
      <c r="A122" s="5"/>
      <c r="B122" s="19"/>
      <c r="C122" s="3" t="str">
        <f>IFERROR(VLOOKUP(B122,証券コード!$A$2:$B$10000,2,FALSE),"")</f>
        <v/>
      </c>
      <c r="D122" s="4"/>
      <c r="E122" s="6"/>
      <c r="F122" s="29"/>
      <c r="G122" s="33"/>
      <c r="H122" s="3"/>
      <c r="I122" s="4"/>
      <c r="J122" s="21" t="str">
        <f t="shared" si="9"/>
        <v/>
      </c>
      <c r="K122" s="28" t="str">
        <f t="shared" si="8"/>
        <v/>
      </c>
      <c r="L122" s="27" t="str">
        <f t="shared" si="10"/>
        <v/>
      </c>
      <c r="M122" s="3"/>
      <c r="N122" s="22" t="str">
        <f t="shared" si="11"/>
        <v/>
      </c>
      <c r="O122" s="36"/>
      <c r="P122" s="36"/>
      <c r="Q122" s="3"/>
    </row>
    <row r="123" spans="1:17" x14ac:dyDescent="0.4">
      <c r="A123" s="5"/>
      <c r="B123" s="19"/>
      <c r="C123" s="3" t="str">
        <f>IFERROR(VLOOKUP(B123,証券コード!$A$2:$B$10000,2,FALSE),"")</f>
        <v/>
      </c>
      <c r="D123" s="4"/>
      <c r="E123" s="6"/>
      <c r="F123" s="29"/>
      <c r="G123" s="33"/>
      <c r="H123" s="3"/>
      <c r="I123" s="4"/>
      <c r="J123" s="21" t="str">
        <f t="shared" si="9"/>
        <v/>
      </c>
      <c r="K123" s="28" t="str">
        <f t="shared" si="8"/>
        <v/>
      </c>
      <c r="L123" s="27" t="str">
        <f t="shared" si="10"/>
        <v/>
      </c>
      <c r="M123" s="3"/>
      <c r="N123" s="22" t="str">
        <f t="shared" si="11"/>
        <v/>
      </c>
      <c r="O123" s="36"/>
      <c r="P123" s="36"/>
      <c r="Q123" s="3"/>
    </row>
    <row r="124" spans="1:17" x14ac:dyDescent="0.4">
      <c r="A124" s="5"/>
      <c r="B124" s="19"/>
      <c r="C124" s="3" t="str">
        <f>IFERROR(VLOOKUP(B124,証券コード!$A$2:$B$10000,2,FALSE),"")</f>
        <v/>
      </c>
      <c r="D124" s="4"/>
      <c r="E124" s="6"/>
      <c r="F124" s="29"/>
      <c r="G124" s="33"/>
      <c r="H124" s="3"/>
      <c r="I124" s="4"/>
      <c r="J124" s="21" t="str">
        <f t="shared" si="9"/>
        <v/>
      </c>
      <c r="K124" s="28" t="str">
        <f t="shared" si="8"/>
        <v/>
      </c>
      <c r="L124" s="27" t="str">
        <f t="shared" si="10"/>
        <v/>
      </c>
      <c r="M124" s="3"/>
      <c r="N124" s="22" t="str">
        <f t="shared" si="11"/>
        <v/>
      </c>
      <c r="O124" s="36"/>
      <c r="P124" s="36"/>
      <c r="Q124" s="3"/>
    </row>
    <row r="125" spans="1:17" x14ac:dyDescent="0.4">
      <c r="A125" s="5"/>
      <c r="B125" s="19"/>
      <c r="C125" s="3" t="str">
        <f>IFERROR(VLOOKUP(B125,証券コード!$A$2:$B$10000,2,FALSE),"")</f>
        <v/>
      </c>
      <c r="D125" s="4"/>
      <c r="E125" s="6"/>
      <c r="F125" s="29"/>
      <c r="G125" s="33"/>
      <c r="H125" s="3"/>
      <c r="I125" s="4"/>
      <c r="J125" s="21" t="str">
        <f t="shared" si="9"/>
        <v/>
      </c>
      <c r="K125" s="28" t="str">
        <f t="shared" si="8"/>
        <v/>
      </c>
      <c r="L125" s="27" t="str">
        <f t="shared" si="10"/>
        <v/>
      </c>
      <c r="M125" s="3"/>
      <c r="N125" s="22" t="str">
        <f t="shared" si="11"/>
        <v/>
      </c>
      <c r="O125" s="36"/>
      <c r="P125" s="36"/>
      <c r="Q125" s="3"/>
    </row>
    <row r="126" spans="1:17" x14ac:dyDescent="0.4">
      <c r="A126" s="5"/>
      <c r="B126" s="19"/>
      <c r="C126" s="3" t="str">
        <f>IFERROR(VLOOKUP(B126,証券コード!$A$2:$B$10000,2,FALSE),"")</f>
        <v/>
      </c>
      <c r="D126" s="4"/>
      <c r="E126" s="6"/>
      <c r="F126" s="29"/>
      <c r="G126" s="33"/>
      <c r="H126" s="3"/>
      <c r="I126" s="4"/>
      <c r="J126" s="21" t="str">
        <f t="shared" si="9"/>
        <v/>
      </c>
      <c r="K126" s="28" t="str">
        <f t="shared" si="8"/>
        <v/>
      </c>
      <c r="L126" s="27" t="str">
        <f t="shared" si="10"/>
        <v/>
      </c>
      <c r="M126" s="3"/>
      <c r="N126" s="22" t="str">
        <f t="shared" si="11"/>
        <v/>
      </c>
      <c r="O126" s="36"/>
      <c r="P126" s="36"/>
      <c r="Q126" s="3"/>
    </row>
    <row r="127" spans="1:17" x14ac:dyDescent="0.4">
      <c r="A127" s="5"/>
      <c r="B127" s="19"/>
      <c r="C127" s="3" t="str">
        <f>IFERROR(VLOOKUP(B127,証券コード!$A$2:$B$10000,2,FALSE),"")</f>
        <v/>
      </c>
      <c r="D127" s="4"/>
      <c r="E127" s="6"/>
      <c r="F127" s="29"/>
      <c r="G127" s="33"/>
      <c r="H127" s="3"/>
      <c r="I127" s="4"/>
      <c r="J127" s="21" t="str">
        <f t="shared" si="9"/>
        <v/>
      </c>
      <c r="K127" s="28" t="str">
        <f t="shared" si="8"/>
        <v/>
      </c>
      <c r="L127" s="27" t="str">
        <f t="shared" si="10"/>
        <v/>
      </c>
      <c r="M127" s="3"/>
      <c r="N127" s="22" t="str">
        <f t="shared" si="11"/>
        <v/>
      </c>
      <c r="O127" s="36"/>
      <c r="P127" s="36"/>
      <c r="Q127" s="3"/>
    </row>
    <row r="128" spans="1:17" x14ac:dyDescent="0.4">
      <c r="A128" s="5"/>
      <c r="B128" s="19"/>
      <c r="C128" s="3" t="str">
        <f>IFERROR(VLOOKUP(B128,証券コード!$A$2:$B$10000,2,FALSE),"")</f>
        <v/>
      </c>
      <c r="D128" s="4"/>
      <c r="E128" s="6"/>
      <c r="F128" s="29"/>
      <c r="G128" s="33"/>
      <c r="H128" s="3"/>
      <c r="I128" s="4"/>
      <c r="J128" s="21" t="str">
        <f t="shared" si="9"/>
        <v/>
      </c>
      <c r="K128" s="28" t="str">
        <f t="shared" si="8"/>
        <v/>
      </c>
      <c r="L128" s="27" t="str">
        <f t="shared" si="10"/>
        <v/>
      </c>
      <c r="M128" s="3"/>
      <c r="N128" s="22" t="str">
        <f t="shared" si="11"/>
        <v/>
      </c>
      <c r="O128" s="36"/>
      <c r="P128" s="36"/>
      <c r="Q128" s="3"/>
    </row>
    <row r="129" spans="1:17" x14ac:dyDescent="0.4">
      <c r="A129" s="5"/>
      <c r="B129" s="19"/>
      <c r="C129" s="3" t="str">
        <f>IFERROR(VLOOKUP(B129,証券コード!$A$2:$B$10000,2,FALSE),"")</f>
        <v/>
      </c>
      <c r="D129" s="4"/>
      <c r="E129" s="6"/>
      <c r="F129" s="29"/>
      <c r="G129" s="33"/>
      <c r="H129" s="3"/>
      <c r="I129" s="4"/>
      <c r="J129" s="21" t="str">
        <f t="shared" si="9"/>
        <v/>
      </c>
      <c r="K129" s="28" t="str">
        <f t="shared" si="8"/>
        <v/>
      </c>
      <c r="L129" s="27" t="str">
        <f t="shared" si="10"/>
        <v/>
      </c>
      <c r="M129" s="3"/>
      <c r="N129" s="22" t="str">
        <f t="shared" si="11"/>
        <v/>
      </c>
      <c r="O129" s="36"/>
      <c r="P129" s="36"/>
      <c r="Q129" s="3"/>
    </row>
    <row r="130" spans="1:17" x14ac:dyDescent="0.4">
      <c r="A130" s="5"/>
      <c r="B130" s="19"/>
      <c r="C130" s="3" t="str">
        <f>IFERROR(VLOOKUP(B130,証券コード!$A$2:$B$10000,2,FALSE),"")</f>
        <v/>
      </c>
      <c r="D130" s="4"/>
      <c r="E130" s="6"/>
      <c r="F130" s="29"/>
      <c r="G130" s="33"/>
      <c r="H130" s="3"/>
      <c r="I130" s="4"/>
      <c r="J130" s="21" t="str">
        <f t="shared" si="9"/>
        <v/>
      </c>
      <c r="K130" s="28" t="str">
        <f t="shared" ref="K130:K193" si="12">IF(I130="","",ROUNDDOWN((I130-D130)/D130,4))</f>
        <v/>
      </c>
      <c r="L130" s="27" t="str">
        <f t="shared" si="10"/>
        <v/>
      </c>
      <c r="M130" s="3"/>
      <c r="N130" s="22" t="str">
        <f t="shared" si="11"/>
        <v/>
      </c>
      <c r="O130" s="36"/>
      <c r="P130" s="36"/>
      <c r="Q130" s="3"/>
    </row>
    <row r="131" spans="1:17" x14ac:dyDescent="0.4">
      <c r="A131" s="5"/>
      <c r="B131" s="19"/>
      <c r="C131" s="3" t="str">
        <f>IFERROR(VLOOKUP(B131,証券コード!$A$2:$B$10000,2,FALSE),"")</f>
        <v/>
      </c>
      <c r="D131" s="4"/>
      <c r="E131" s="6"/>
      <c r="F131" s="29"/>
      <c r="G131" s="33"/>
      <c r="H131" s="3"/>
      <c r="I131" s="4"/>
      <c r="J131" s="21" t="str">
        <f t="shared" si="9"/>
        <v/>
      </c>
      <c r="K131" s="28" t="str">
        <f t="shared" si="12"/>
        <v/>
      </c>
      <c r="L131" s="27" t="str">
        <f t="shared" si="10"/>
        <v/>
      </c>
      <c r="M131" s="3"/>
      <c r="N131" s="22" t="str">
        <f t="shared" si="11"/>
        <v/>
      </c>
      <c r="O131" s="36"/>
      <c r="P131" s="36"/>
      <c r="Q131" s="3"/>
    </row>
    <row r="132" spans="1:17" x14ac:dyDescent="0.4">
      <c r="A132" s="5"/>
      <c r="B132" s="19"/>
      <c r="C132" s="3" t="str">
        <f>IFERROR(VLOOKUP(B132,証券コード!$A$2:$B$10000,2,FALSE),"")</f>
        <v/>
      </c>
      <c r="D132" s="4"/>
      <c r="E132" s="6"/>
      <c r="F132" s="29"/>
      <c r="G132" s="33"/>
      <c r="H132" s="3"/>
      <c r="I132" s="4"/>
      <c r="J132" s="21" t="str">
        <f t="shared" si="9"/>
        <v/>
      </c>
      <c r="K132" s="28" t="str">
        <f t="shared" si="12"/>
        <v/>
      </c>
      <c r="L132" s="27" t="str">
        <f t="shared" si="10"/>
        <v/>
      </c>
      <c r="M132" s="3"/>
      <c r="N132" s="22" t="str">
        <f t="shared" si="11"/>
        <v/>
      </c>
      <c r="O132" s="36"/>
      <c r="P132" s="36"/>
      <c r="Q132" s="3"/>
    </row>
    <row r="133" spans="1:17" x14ac:dyDescent="0.4">
      <c r="A133" s="5"/>
      <c r="B133" s="19"/>
      <c r="C133" s="3" t="str">
        <f>IFERROR(VLOOKUP(B133,証券コード!$A$2:$B$10000,2,FALSE),"")</f>
        <v/>
      </c>
      <c r="D133" s="4"/>
      <c r="E133" s="6"/>
      <c r="F133" s="29"/>
      <c r="G133" s="33"/>
      <c r="H133" s="3"/>
      <c r="I133" s="4"/>
      <c r="J133" s="21" t="str">
        <f t="shared" ref="J133:J196" si="13">IF(I133="","",(I133-D133)*E133)</f>
        <v/>
      </c>
      <c r="K133" s="28" t="str">
        <f t="shared" si="12"/>
        <v/>
      </c>
      <c r="L133" s="27" t="str">
        <f t="shared" ref="L133:L196" si="14">IF(I133="","",ROUNDDOWN(I133/D133,4))</f>
        <v/>
      </c>
      <c r="M133" s="3"/>
      <c r="N133" s="22" t="str">
        <f t="shared" ref="N133:N196" si="15">IF(ISERROR(J133-M133),"",J133-M133)</f>
        <v/>
      </c>
      <c r="O133" s="36"/>
      <c r="P133" s="36"/>
      <c r="Q133" s="3"/>
    </row>
    <row r="134" spans="1:17" x14ac:dyDescent="0.4">
      <c r="A134" s="5"/>
      <c r="B134" s="19"/>
      <c r="C134" s="3" t="str">
        <f>IFERROR(VLOOKUP(B134,証券コード!$A$2:$B$10000,2,FALSE),"")</f>
        <v/>
      </c>
      <c r="D134" s="4"/>
      <c r="E134" s="6"/>
      <c r="F134" s="29"/>
      <c r="G134" s="33"/>
      <c r="H134" s="3"/>
      <c r="I134" s="4"/>
      <c r="J134" s="21" t="str">
        <f t="shared" si="13"/>
        <v/>
      </c>
      <c r="K134" s="28" t="str">
        <f t="shared" si="12"/>
        <v/>
      </c>
      <c r="L134" s="27" t="str">
        <f t="shared" si="14"/>
        <v/>
      </c>
      <c r="M134" s="3"/>
      <c r="N134" s="22" t="str">
        <f t="shared" si="15"/>
        <v/>
      </c>
      <c r="O134" s="36"/>
      <c r="P134" s="36"/>
      <c r="Q134" s="3"/>
    </row>
    <row r="135" spans="1:17" x14ac:dyDescent="0.4">
      <c r="A135" s="5"/>
      <c r="B135" s="19"/>
      <c r="C135" s="3" t="str">
        <f>IFERROR(VLOOKUP(B135,証券コード!$A$2:$B$10000,2,FALSE),"")</f>
        <v/>
      </c>
      <c r="D135" s="4"/>
      <c r="E135" s="6"/>
      <c r="F135" s="29"/>
      <c r="G135" s="33"/>
      <c r="H135" s="3"/>
      <c r="I135" s="4"/>
      <c r="J135" s="21" t="str">
        <f t="shared" si="13"/>
        <v/>
      </c>
      <c r="K135" s="28" t="str">
        <f t="shared" si="12"/>
        <v/>
      </c>
      <c r="L135" s="27" t="str">
        <f t="shared" si="14"/>
        <v/>
      </c>
      <c r="M135" s="3"/>
      <c r="N135" s="22" t="str">
        <f t="shared" si="15"/>
        <v/>
      </c>
      <c r="O135" s="36"/>
      <c r="P135" s="36"/>
      <c r="Q135" s="3"/>
    </row>
    <row r="136" spans="1:17" x14ac:dyDescent="0.4">
      <c r="A136" s="5"/>
      <c r="B136" s="19"/>
      <c r="C136" s="3" t="str">
        <f>IFERROR(VLOOKUP(B136,証券コード!$A$2:$B$10000,2,FALSE),"")</f>
        <v/>
      </c>
      <c r="D136" s="4"/>
      <c r="E136" s="6"/>
      <c r="F136" s="29"/>
      <c r="G136" s="33"/>
      <c r="H136" s="3"/>
      <c r="I136" s="4"/>
      <c r="J136" s="21" t="str">
        <f t="shared" si="13"/>
        <v/>
      </c>
      <c r="K136" s="28" t="str">
        <f t="shared" si="12"/>
        <v/>
      </c>
      <c r="L136" s="27" t="str">
        <f t="shared" si="14"/>
        <v/>
      </c>
      <c r="M136" s="3"/>
      <c r="N136" s="22" t="str">
        <f t="shared" si="15"/>
        <v/>
      </c>
      <c r="O136" s="36"/>
      <c r="P136" s="36"/>
      <c r="Q136" s="3"/>
    </row>
    <row r="137" spans="1:17" x14ac:dyDescent="0.4">
      <c r="A137" s="5"/>
      <c r="B137" s="19"/>
      <c r="C137" s="3" t="str">
        <f>IFERROR(VLOOKUP(B137,証券コード!$A$2:$B$10000,2,FALSE),"")</f>
        <v/>
      </c>
      <c r="D137" s="4"/>
      <c r="E137" s="6"/>
      <c r="F137" s="29"/>
      <c r="G137" s="33"/>
      <c r="H137" s="3"/>
      <c r="I137" s="4"/>
      <c r="J137" s="21" t="str">
        <f t="shared" si="13"/>
        <v/>
      </c>
      <c r="K137" s="28" t="str">
        <f t="shared" si="12"/>
        <v/>
      </c>
      <c r="L137" s="27" t="str">
        <f t="shared" si="14"/>
        <v/>
      </c>
      <c r="M137" s="3"/>
      <c r="N137" s="22" t="str">
        <f t="shared" si="15"/>
        <v/>
      </c>
      <c r="O137" s="36"/>
      <c r="P137" s="36"/>
      <c r="Q137" s="3"/>
    </row>
    <row r="138" spans="1:17" x14ac:dyDescent="0.4">
      <c r="A138" s="5"/>
      <c r="B138" s="19"/>
      <c r="C138" s="3" t="str">
        <f>IFERROR(VLOOKUP(B138,証券コード!$A$2:$B$10000,2,FALSE),"")</f>
        <v/>
      </c>
      <c r="D138" s="4"/>
      <c r="E138" s="6"/>
      <c r="F138" s="29"/>
      <c r="G138" s="33"/>
      <c r="H138" s="3"/>
      <c r="I138" s="4"/>
      <c r="J138" s="21" t="str">
        <f t="shared" si="13"/>
        <v/>
      </c>
      <c r="K138" s="28" t="str">
        <f t="shared" si="12"/>
        <v/>
      </c>
      <c r="L138" s="27" t="str">
        <f t="shared" si="14"/>
        <v/>
      </c>
      <c r="M138" s="3"/>
      <c r="N138" s="22" t="str">
        <f t="shared" si="15"/>
        <v/>
      </c>
      <c r="O138" s="36"/>
      <c r="P138" s="36"/>
      <c r="Q138" s="3"/>
    </row>
    <row r="139" spans="1:17" x14ac:dyDescent="0.4">
      <c r="A139" s="5"/>
      <c r="B139" s="19"/>
      <c r="C139" s="3" t="str">
        <f>IFERROR(VLOOKUP(B139,証券コード!$A$2:$B$10000,2,FALSE),"")</f>
        <v/>
      </c>
      <c r="D139" s="4"/>
      <c r="E139" s="6"/>
      <c r="F139" s="29"/>
      <c r="G139" s="33"/>
      <c r="H139" s="3"/>
      <c r="I139" s="4"/>
      <c r="J139" s="21" t="str">
        <f t="shared" si="13"/>
        <v/>
      </c>
      <c r="K139" s="28" t="str">
        <f t="shared" si="12"/>
        <v/>
      </c>
      <c r="L139" s="27" t="str">
        <f t="shared" si="14"/>
        <v/>
      </c>
      <c r="M139" s="3"/>
      <c r="N139" s="22" t="str">
        <f t="shared" si="15"/>
        <v/>
      </c>
      <c r="O139" s="36"/>
      <c r="P139" s="36"/>
      <c r="Q139" s="3"/>
    </row>
    <row r="140" spans="1:17" x14ac:dyDescent="0.4">
      <c r="A140" s="5"/>
      <c r="B140" s="19"/>
      <c r="C140" s="3" t="str">
        <f>IFERROR(VLOOKUP(B140,証券コード!$A$2:$B$10000,2,FALSE),"")</f>
        <v/>
      </c>
      <c r="D140" s="4"/>
      <c r="E140" s="6"/>
      <c r="F140" s="29"/>
      <c r="G140" s="33"/>
      <c r="H140" s="3"/>
      <c r="I140" s="4"/>
      <c r="J140" s="21" t="str">
        <f t="shared" si="13"/>
        <v/>
      </c>
      <c r="K140" s="28" t="str">
        <f t="shared" si="12"/>
        <v/>
      </c>
      <c r="L140" s="27" t="str">
        <f t="shared" si="14"/>
        <v/>
      </c>
      <c r="M140" s="3"/>
      <c r="N140" s="22" t="str">
        <f t="shared" si="15"/>
        <v/>
      </c>
      <c r="O140" s="36"/>
      <c r="P140" s="36"/>
      <c r="Q140" s="3"/>
    </row>
    <row r="141" spans="1:17" x14ac:dyDescent="0.4">
      <c r="A141" s="5"/>
      <c r="B141" s="19"/>
      <c r="C141" s="3" t="str">
        <f>IFERROR(VLOOKUP(B141,証券コード!$A$2:$B$10000,2,FALSE),"")</f>
        <v/>
      </c>
      <c r="D141" s="4"/>
      <c r="E141" s="6"/>
      <c r="F141" s="29"/>
      <c r="G141" s="33"/>
      <c r="H141" s="3"/>
      <c r="I141" s="4"/>
      <c r="J141" s="21" t="str">
        <f t="shared" si="13"/>
        <v/>
      </c>
      <c r="K141" s="28" t="str">
        <f t="shared" si="12"/>
        <v/>
      </c>
      <c r="L141" s="27" t="str">
        <f t="shared" si="14"/>
        <v/>
      </c>
      <c r="M141" s="3"/>
      <c r="N141" s="22" t="str">
        <f t="shared" si="15"/>
        <v/>
      </c>
      <c r="O141" s="36"/>
      <c r="P141" s="36"/>
      <c r="Q141" s="3"/>
    </row>
    <row r="142" spans="1:17" x14ac:dyDescent="0.4">
      <c r="A142" s="5"/>
      <c r="B142" s="19"/>
      <c r="C142" s="3" t="str">
        <f>IFERROR(VLOOKUP(B142,証券コード!$A$2:$B$10000,2,FALSE),"")</f>
        <v/>
      </c>
      <c r="D142" s="4"/>
      <c r="E142" s="6"/>
      <c r="F142" s="29"/>
      <c r="G142" s="33"/>
      <c r="H142" s="3"/>
      <c r="I142" s="4"/>
      <c r="J142" s="21" t="str">
        <f t="shared" si="13"/>
        <v/>
      </c>
      <c r="K142" s="28" t="str">
        <f t="shared" si="12"/>
        <v/>
      </c>
      <c r="L142" s="27" t="str">
        <f t="shared" si="14"/>
        <v/>
      </c>
      <c r="M142" s="3"/>
      <c r="N142" s="22" t="str">
        <f t="shared" si="15"/>
        <v/>
      </c>
      <c r="O142" s="36"/>
      <c r="P142" s="36"/>
      <c r="Q142" s="3"/>
    </row>
    <row r="143" spans="1:17" x14ac:dyDescent="0.4">
      <c r="A143" s="5"/>
      <c r="B143" s="19"/>
      <c r="C143" s="3" t="str">
        <f>IFERROR(VLOOKUP(B143,証券コード!$A$2:$B$10000,2,FALSE),"")</f>
        <v/>
      </c>
      <c r="D143" s="4"/>
      <c r="E143" s="6"/>
      <c r="F143" s="29"/>
      <c r="G143" s="33"/>
      <c r="H143" s="3"/>
      <c r="I143" s="4"/>
      <c r="J143" s="21" t="str">
        <f t="shared" si="13"/>
        <v/>
      </c>
      <c r="K143" s="28" t="str">
        <f t="shared" si="12"/>
        <v/>
      </c>
      <c r="L143" s="27" t="str">
        <f t="shared" si="14"/>
        <v/>
      </c>
      <c r="M143" s="3"/>
      <c r="N143" s="22" t="str">
        <f t="shared" si="15"/>
        <v/>
      </c>
      <c r="O143" s="36"/>
      <c r="P143" s="36"/>
      <c r="Q143" s="3"/>
    </row>
    <row r="144" spans="1:17" x14ac:dyDescent="0.4">
      <c r="A144" s="5"/>
      <c r="B144" s="19"/>
      <c r="C144" s="3" t="str">
        <f>IFERROR(VLOOKUP(B144,証券コード!$A$2:$B$10000,2,FALSE),"")</f>
        <v/>
      </c>
      <c r="D144" s="4"/>
      <c r="E144" s="6"/>
      <c r="F144" s="29"/>
      <c r="G144" s="33"/>
      <c r="H144" s="3"/>
      <c r="I144" s="4"/>
      <c r="J144" s="21" t="str">
        <f t="shared" si="13"/>
        <v/>
      </c>
      <c r="K144" s="28" t="str">
        <f t="shared" si="12"/>
        <v/>
      </c>
      <c r="L144" s="27" t="str">
        <f t="shared" si="14"/>
        <v/>
      </c>
      <c r="M144" s="3"/>
      <c r="N144" s="22" t="str">
        <f t="shared" si="15"/>
        <v/>
      </c>
      <c r="O144" s="36"/>
      <c r="P144" s="36"/>
      <c r="Q144" s="3"/>
    </row>
    <row r="145" spans="1:17" x14ac:dyDescent="0.4">
      <c r="A145" s="5"/>
      <c r="B145" s="19"/>
      <c r="C145" s="3" t="str">
        <f>IFERROR(VLOOKUP(B145,証券コード!$A$2:$B$10000,2,FALSE),"")</f>
        <v/>
      </c>
      <c r="D145" s="4"/>
      <c r="E145" s="6"/>
      <c r="F145" s="29"/>
      <c r="G145" s="33"/>
      <c r="H145" s="3"/>
      <c r="I145" s="4"/>
      <c r="J145" s="21" t="str">
        <f t="shared" si="13"/>
        <v/>
      </c>
      <c r="K145" s="28" t="str">
        <f t="shared" si="12"/>
        <v/>
      </c>
      <c r="L145" s="27" t="str">
        <f t="shared" si="14"/>
        <v/>
      </c>
      <c r="M145" s="3"/>
      <c r="N145" s="22" t="str">
        <f t="shared" si="15"/>
        <v/>
      </c>
      <c r="O145" s="36"/>
      <c r="P145" s="36"/>
      <c r="Q145" s="3"/>
    </row>
    <row r="146" spans="1:17" x14ac:dyDescent="0.4">
      <c r="A146" s="5"/>
      <c r="B146" s="19"/>
      <c r="C146" s="3" t="str">
        <f>IFERROR(VLOOKUP(B146,証券コード!$A$2:$B$10000,2,FALSE),"")</f>
        <v/>
      </c>
      <c r="D146" s="4"/>
      <c r="E146" s="6"/>
      <c r="F146" s="29"/>
      <c r="G146" s="33"/>
      <c r="H146" s="3"/>
      <c r="I146" s="4"/>
      <c r="J146" s="21" t="str">
        <f t="shared" si="13"/>
        <v/>
      </c>
      <c r="K146" s="28" t="str">
        <f t="shared" si="12"/>
        <v/>
      </c>
      <c r="L146" s="27" t="str">
        <f t="shared" si="14"/>
        <v/>
      </c>
      <c r="M146" s="3"/>
      <c r="N146" s="22" t="str">
        <f t="shared" si="15"/>
        <v/>
      </c>
      <c r="O146" s="36"/>
      <c r="P146" s="36"/>
      <c r="Q146" s="3"/>
    </row>
    <row r="147" spans="1:17" x14ac:dyDescent="0.4">
      <c r="A147" s="5"/>
      <c r="B147" s="19"/>
      <c r="C147" s="3" t="str">
        <f>IFERROR(VLOOKUP(B147,証券コード!$A$2:$B$10000,2,FALSE),"")</f>
        <v/>
      </c>
      <c r="D147" s="4"/>
      <c r="E147" s="6"/>
      <c r="F147" s="29"/>
      <c r="G147" s="33"/>
      <c r="H147" s="3"/>
      <c r="I147" s="4"/>
      <c r="J147" s="21" t="str">
        <f t="shared" si="13"/>
        <v/>
      </c>
      <c r="K147" s="28" t="str">
        <f t="shared" si="12"/>
        <v/>
      </c>
      <c r="L147" s="27" t="str">
        <f t="shared" si="14"/>
        <v/>
      </c>
      <c r="M147" s="3"/>
      <c r="N147" s="22" t="str">
        <f t="shared" si="15"/>
        <v/>
      </c>
      <c r="O147" s="36"/>
      <c r="P147" s="36"/>
      <c r="Q147" s="3"/>
    </row>
    <row r="148" spans="1:17" x14ac:dyDescent="0.4">
      <c r="A148" s="5"/>
      <c r="B148" s="19"/>
      <c r="C148" s="3" t="str">
        <f>IFERROR(VLOOKUP(B148,証券コード!$A$2:$B$10000,2,FALSE),"")</f>
        <v/>
      </c>
      <c r="D148" s="4"/>
      <c r="E148" s="6"/>
      <c r="F148" s="29"/>
      <c r="G148" s="33"/>
      <c r="H148" s="3"/>
      <c r="I148" s="4"/>
      <c r="J148" s="21" t="str">
        <f t="shared" si="13"/>
        <v/>
      </c>
      <c r="K148" s="28" t="str">
        <f t="shared" si="12"/>
        <v/>
      </c>
      <c r="L148" s="27" t="str">
        <f t="shared" si="14"/>
        <v/>
      </c>
      <c r="M148" s="3"/>
      <c r="N148" s="22" t="str">
        <f t="shared" si="15"/>
        <v/>
      </c>
      <c r="O148" s="36"/>
      <c r="P148" s="36"/>
      <c r="Q148" s="3"/>
    </row>
    <row r="149" spans="1:17" x14ac:dyDescent="0.4">
      <c r="A149" s="5"/>
      <c r="B149" s="19"/>
      <c r="C149" s="3" t="str">
        <f>IFERROR(VLOOKUP(B149,証券コード!$A$2:$B$10000,2,FALSE),"")</f>
        <v/>
      </c>
      <c r="D149" s="4"/>
      <c r="E149" s="6"/>
      <c r="F149" s="29"/>
      <c r="G149" s="33"/>
      <c r="H149" s="3"/>
      <c r="I149" s="4"/>
      <c r="J149" s="21" t="str">
        <f t="shared" si="13"/>
        <v/>
      </c>
      <c r="K149" s="28" t="str">
        <f t="shared" si="12"/>
        <v/>
      </c>
      <c r="L149" s="27" t="str">
        <f t="shared" si="14"/>
        <v/>
      </c>
      <c r="M149" s="3"/>
      <c r="N149" s="22" t="str">
        <f t="shared" si="15"/>
        <v/>
      </c>
      <c r="O149" s="36"/>
      <c r="P149" s="36"/>
      <c r="Q149" s="3"/>
    </row>
    <row r="150" spans="1:17" x14ac:dyDescent="0.4">
      <c r="A150" s="5"/>
      <c r="B150" s="19"/>
      <c r="C150" s="3" t="str">
        <f>IFERROR(VLOOKUP(B150,証券コード!$A$2:$B$10000,2,FALSE),"")</f>
        <v/>
      </c>
      <c r="D150" s="4"/>
      <c r="E150" s="6"/>
      <c r="F150" s="29"/>
      <c r="G150" s="33"/>
      <c r="H150" s="3"/>
      <c r="I150" s="4"/>
      <c r="J150" s="21" t="str">
        <f t="shared" si="13"/>
        <v/>
      </c>
      <c r="K150" s="28" t="str">
        <f t="shared" si="12"/>
        <v/>
      </c>
      <c r="L150" s="27" t="str">
        <f t="shared" si="14"/>
        <v/>
      </c>
      <c r="M150" s="3"/>
      <c r="N150" s="22" t="str">
        <f t="shared" si="15"/>
        <v/>
      </c>
      <c r="O150" s="36"/>
      <c r="P150" s="36"/>
      <c r="Q150" s="3"/>
    </row>
    <row r="151" spans="1:17" x14ac:dyDescent="0.4">
      <c r="A151" s="5"/>
      <c r="B151" s="19"/>
      <c r="C151" s="3" t="str">
        <f>IFERROR(VLOOKUP(B151,証券コード!$A$2:$B$10000,2,FALSE),"")</f>
        <v/>
      </c>
      <c r="D151" s="4"/>
      <c r="E151" s="6"/>
      <c r="F151" s="29"/>
      <c r="G151" s="33"/>
      <c r="H151" s="3"/>
      <c r="I151" s="4"/>
      <c r="J151" s="21" t="str">
        <f t="shared" si="13"/>
        <v/>
      </c>
      <c r="K151" s="28" t="str">
        <f t="shared" si="12"/>
        <v/>
      </c>
      <c r="L151" s="27" t="str">
        <f t="shared" si="14"/>
        <v/>
      </c>
      <c r="M151" s="3"/>
      <c r="N151" s="22" t="str">
        <f t="shared" si="15"/>
        <v/>
      </c>
      <c r="O151" s="36"/>
      <c r="P151" s="36"/>
      <c r="Q151" s="3"/>
    </row>
    <row r="152" spans="1:17" x14ac:dyDescent="0.4">
      <c r="A152" s="5"/>
      <c r="B152" s="19"/>
      <c r="C152" s="3" t="str">
        <f>IFERROR(VLOOKUP(B152,証券コード!$A$2:$B$10000,2,FALSE),"")</f>
        <v/>
      </c>
      <c r="D152" s="4"/>
      <c r="E152" s="6"/>
      <c r="F152" s="29"/>
      <c r="G152" s="33"/>
      <c r="H152" s="3"/>
      <c r="I152" s="4"/>
      <c r="J152" s="21" t="str">
        <f t="shared" si="13"/>
        <v/>
      </c>
      <c r="K152" s="28" t="str">
        <f t="shared" si="12"/>
        <v/>
      </c>
      <c r="L152" s="27" t="str">
        <f t="shared" si="14"/>
        <v/>
      </c>
      <c r="M152" s="3"/>
      <c r="N152" s="22" t="str">
        <f t="shared" si="15"/>
        <v/>
      </c>
      <c r="O152" s="36"/>
      <c r="P152" s="36"/>
      <c r="Q152" s="3"/>
    </row>
    <row r="153" spans="1:17" x14ac:dyDescent="0.4">
      <c r="A153" s="5"/>
      <c r="B153" s="19"/>
      <c r="C153" s="3" t="str">
        <f>IFERROR(VLOOKUP(B153,証券コード!$A$2:$B$10000,2,FALSE),"")</f>
        <v/>
      </c>
      <c r="D153" s="4"/>
      <c r="E153" s="6"/>
      <c r="F153" s="29"/>
      <c r="G153" s="33"/>
      <c r="H153" s="3"/>
      <c r="I153" s="4"/>
      <c r="J153" s="21" t="str">
        <f t="shared" si="13"/>
        <v/>
      </c>
      <c r="K153" s="28" t="str">
        <f t="shared" si="12"/>
        <v/>
      </c>
      <c r="L153" s="27" t="str">
        <f t="shared" si="14"/>
        <v/>
      </c>
      <c r="M153" s="3"/>
      <c r="N153" s="22" t="str">
        <f t="shared" si="15"/>
        <v/>
      </c>
      <c r="O153" s="36"/>
      <c r="P153" s="36"/>
      <c r="Q153" s="3"/>
    </row>
    <row r="154" spans="1:17" x14ac:dyDescent="0.4">
      <c r="A154" s="5"/>
      <c r="B154" s="19"/>
      <c r="C154" s="3" t="str">
        <f>IFERROR(VLOOKUP(B154,証券コード!$A$2:$B$10000,2,FALSE),"")</f>
        <v/>
      </c>
      <c r="D154" s="4"/>
      <c r="E154" s="6"/>
      <c r="F154" s="29"/>
      <c r="G154" s="33"/>
      <c r="H154" s="3"/>
      <c r="I154" s="4"/>
      <c r="J154" s="21" t="str">
        <f t="shared" si="13"/>
        <v/>
      </c>
      <c r="K154" s="28" t="str">
        <f t="shared" si="12"/>
        <v/>
      </c>
      <c r="L154" s="27" t="str">
        <f t="shared" si="14"/>
        <v/>
      </c>
      <c r="M154" s="3"/>
      <c r="N154" s="22" t="str">
        <f t="shared" si="15"/>
        <v/>
      </c>
      <c r="O154" s="36"/>
      <c r="P154" s="36"/>
      <c r="Q154" s="3"/>
    </row>
    <row r="155" spans="1:17" x14ac:dyDescent="0.4">
      <c r="A155" s="5"/>
      <c r="B155" s="19"/>
      <c r="C155" s="3" t="str">
        <f>IFERROR(VLOOKUP(B155,証券コード!$A$2:$B$10000,2,FALSE),"")</f>
        <v/>
      </c>
      <c r="D155" s="4"/>
      <c r="E155" s="6"/>
      <c r="F155" s="29"/>
      <c r="G155" s="33"/>
      <c r="H155" s="3"/>
      <c r="I155" s="4"/>
      <c r="J155" s="21" t="str">
        <f t="shared" si="13"/>
        <v/>
      </c>
      <c r="K155" s="28" t="str">
        <f t="shared" si="12"/>
        <v/>
      </c>
      <c r="L155" s="27" t="str">
        <f t="shared" si="14"/>
        <v/>
      </c>
      <c r="M155" s="3"/>
      <c r="N155" s="22" t="str">
        <f t="shared" si="15"/>
        <v/>
      </c>
      <c r="O155" s="36"/>
      <c r="P155" s="36"/>
      <c r="Q155" s="3"/>
    </row>
    <row r="156" spans="1:17" x14ac:dyDescent="0.4">
      <c r="A156" s="5"/>
      <c r="B156" s="19"/>
      <c r="C156" s="3" t="str">
        <f>IFERROR(VLOOKUP(B156,証券コード!$A$2:$B$10000,2,FALSE),"")</f>
        <v/>
      </c>
      <c r="D156" s="4"/>
      <c r="E156" s="6"/>
      <c r="F156" s="29"/>
      <c r="G156" s="33"/>
      <c r="H156" s="3"/>
      <c r="I156" s="4"/>
      <c r="J156" s="21" t="str">
        <f t="shared" si="13"/>
        <v/>
      </c>
      <c r="K156" s="28" t="str">
        <f t="shared" si="12"/>
        <v/>
      </c>
      <c r="L156" s="27" t="str">
        <f t="shared" si="14"/>
        <v/>
      </c>
      <c r="M156" s="3"/>
      <c r="N156" s="22" t="str">
        <f t="shared" si="15"/>
        <v/>
      </c>
      <c r="O156" s="36"/>
      <c r="P156" s="36"/>
      <c r="Q156" s="3"/>
    </row>
    <row r="157" spans="1:17" x14ac:dyDescent="0.4">
      <c r="A157" s="5"/>
      <c r="B157" s="19"/>
      <c r="C157" s="3" t="str">
        <f>IFERROR(VLOOKUP(B157,証券コード!$A$2:$B$10000,2,FALSE),"")</f>
        <v/>
      </c>
      <c r="D157" s="4"/>
      <c r="E157" s="6"/>
      <c r="F157" s="29"/>
      <c r="G157" s="33"/>
      <c r="H157" s="3"/>
      <c r="I157" s="4"/>
      <c r="J157" s="21" t="str">
        <f t="shared" si="13"/>
        <v/>
      </c>
      <c r="K157" s="28" t="str">
        <f t="shared" si="12"/>
        <v/>
      </c>
      <c r="L157" s="27" t="str">
        <f t="shared" si="14"/>
        <v/>
      </c>
      <c r="M157" s="3"/>
      <c r="N157" s="22" t="str">
        <f t="shared" si="15"/>
        <v/>
      </c>
      <c r="O157" s="36"/>
      <c r="P157" s="36"/>
      <c r="Q157" s="3"/>
    </row>
    <row r="158" spans="1:17" x14ac:dyDescent="0.4">
      <c r="A158" s="5"/>
      <c r="B158" s="19"/>
      <c r="C158" s="3" t="str">
        <f>IFERROR(VLOOKUP(B158,証券コード!$A$2:$B$10000,2,FALSE),"")</f>
        <v/>
      </c>
      <c r="D158" s="4"/>
      <c r="E158" s="6"/>
      <c r="F158" s="29"/>
      <c r="G158" s="33"/>
      <c r="H158" s="3"/>
      <c r="I158" s="4"/>
      <c r="J158" s="21" t="str">
        <f t="shared" si="13"/>
        <v/>
      </c>
      <c r="K158" s="28" t="str">
        <f t="shared" si="12"/>
        <v/>
      </c>
      <c r="L158" s="27" t="str">
        <f t="shared" si="14"/>
        <v/>
      </c>
      <c r="M158" s="3"/>
      <c r="N158" s="22" t="str">
        <f t="shared" si="15"/>
        <v/>
      </c>
      <c r="O158" s="36"/>
      <c r="P158" s="36"/>
      <c r="Q158" s="3"/>
    </row>
    <row r="159" spans="1:17" x14ac:dyDescent="0.4">
      <c r="A159" s="5"/>
      <c r="B159" s="19"/>
      <c r="C159" s="3" t="str">
        <f>IFERROR(VLOOKUP(B159,証券コード!$A$2:$B$10000,2,FALSE),"")</f>
        <v/>
      </c>
      <c r="D159" s="4"/>
      <c r="E159" s="6"/>
      <c r="F159" s="29"/>
      <c r="G159" s="33"/>
      <c r="H159" s="3"/>
      <c r="I159" s="4"/>
      <c r="J159" s="21" t="str">
        <f t="shared" si="13"/>
        <v/>
      </c>
      <c r="K159" s="28" t="str">
        <f t="shared" si="12"/>
        <v/>
      </c>
      <c r="L159" s="27" t="str">
        <f t="shared" si="14"/>
        <v/>
      </c>
      <c r="M159" s="3"/>
      <c r="N159" s="22" t="str">
        <f t="shared" si="15"/>
        <v/>
      </c>
      <c r="O159" s="36"/>
      <c r="P159" s="36"/>
      <c r="Q159" s="3"/>
    </row>
    <row r="160" spans="1:17" x14ac:dyDescent="0.4">
      <c r="A160" s="5"/>
      <c r="B160" s="19"/>
      <c r="C160" s="3" t="str">
        <f>IFERROR(VLOOKUP(B160,証券コード!$A$2:$B$10000,2,FALSE),"")</f>
        <v/>
      </c>
      <c r="D160" s="4"/>
      <c r="E160" s="6"/>
      <c r="F160" s="29"/>
      <c r="G160" s="33"/>
      <c r="H160" s="3"/>
      <c r="I160" s="4"/>
      <c r="J160" s="21" t="str">
        <f t="shared" si="13"/>
        <v/>
      </c>
      <c r="K160" s="28" t="str">
        <f t="shared" si="12"/>
        <v/>
      </c>
      <c r="L160" s="27" t="str">
        <f t="shared" si="14"/>
        <v/>
      </c>
      <c r="M160" s="3"/>
      <c r="N160" s="22" t="str">
        <f t="shared" si="15"/>
        <v/>
      </c>
      <c r="O160" s="36"/>
      <c r="P160" s="36"/>
      <c r="Q160" s="3"/>
    </row>
    <row r="161" spans="1:17" x14ac:dyDescent="0.4">
      <c r="A161" s="5"/>
      <c r="B161" s="19"/>
      <c r="C161" s="3" t="str">
        <f>IFERROR(VLOOKUP(B161,証券コード!$A$2:$B$10000,2,FALSE),"")</f>
        <v/>
      </c>
      <c r="D161" s="4"/>
      <c r="E161" s="6"/>
      <c r="F161" s="29"/>
      <c r="G161" s="33"/>
      <c r="H161" s="3"/>
      <c r="I161" s="4"/>
      <c r="J161" s="21" t="str">
        <f t="shared" si="13"/>
        <v/>
      </c>
      <c r="K161" s="28" t="str">
        <f t="shared" si="12"/>
        <v/>
      </c>
      <c r="L161" s="27" t="str">
        <f t="shared" si="14"/>
        <v/>
      </c>
      <c r="M161" s="3"/>
      <c r="N161" s="22" t="str">
        <f t="shared" si="15"/>
        <v/>
      </c>
      <c r="O161" s="36"/>
      <c r="P161" s="36"/>
      <c r="Q161" s="3"/>
    </row>
    <row r="162" spans="1:17" x14ac:dyDescent="0.4">
      <c r="A162" s="5"/>
      <c r="B162" s="19"/>
      <c r="C162" s="3" t="str">
        <f>IFERROR(VLOOKUP(B162,証券コード!$A$2:$B$10000,2,FALSE),"")</f>
        <v/>
      </c>
      <c r="D162" s="4"/>
      <c r="E162" s="6"/>
      <c r="F162" s="29"/>
      <c r="G162" s="33"/>
      <c r="H162" s="3"/>
      <c r="I162" s="4"/>
      <c r="J162" s="21" t="str">
        <f t="shared" si="13"/>
        <v/>
      </c>
      <c r="K162" s="28" t="str">
        <f t="shared" si="12"/>
        <v/>
      </c>
      <c r="L162" s="27" t="str">
        <f t="shared" si="14"/>
        <v/>
      </c>
      <c r="M162" s="3"/>
      <c r="N162" s="22" t="str">
        <f t="shared" si="15"/>
        <v/>
      </c>
      <c r="O162" s="36"/>
      <c r="P162" s="36"/>
      <c r="Q162" s="3"/>
    </row>
    <row r="163" spans="1:17" x14ac:dyDescent="0.4">
      <c r="A163" s="5"/>
      <c r="B163" s="19"/>
      <c r="C163" s="3" t="str">
        <f>IFERROR(VLOOKUP(B163,証券コード!$A$2:$B$10000,2,FALSE),"")</f>
        <v/>
      </c>
      <c r="D163" s="4"/>
      <c r="E163" s="6"/>
      <c r="F163" s="29"/>
      <c r="G163" s="33"/>
      <c r="H163" s="3"/>
      <c r="I163" s="4"/>
      <c r="J163" s="21" t="str">
        <f t="shared" si="13"/>
        <v/>
      </c>
      <c r="K163" s="28" t="str">
        <f t="shared" si="12"/>
        <v/>
      </c>
      <c r="L163" s="27" t="str">
        <f t="shared" si="14"/>
        <v/>
      </c>
      <c r="M163" s="3"/>
      <c r="N163" s="22" t="str">
        <f t="shared" si="15"/>
        <v/>
      </c>
      <c r="O163" s="36"/>
      <c r="P163" s="36"/>
      <c r="Q163" s="3"/>
    </row>
    <row r="164" spans="1:17" x14ac:dyDescent="0.4">
      <c r="A164" s="5"/>
      <c r="B164" s="19"/>
      <c r="C164" s="3" t="str">
        <f>IFERROR(VLOOKUP(B164,証券コード!$A$2:$B$10000,2,FALSE),"")</f>
        <v/>
      </c>
      <c r="D164" s="4"/>
      <c r="E164" s="6"/>
      <c r="F164" s="29"/>
      <c r="G164" s="33"/>
      <c r="H164" s="3"/>
      <c r="I164" s="4"/>
      <c r="J164" s="21" t="str">
        <f t="shared" si="13"/>
        <v/>
      </c>
      <c r="K164" s="28" t="str">
        <f t="shared" si="12"/>
        <v/>
      </c>
      <c r="L164" s="27" t="str">
        <f t="shared" si="14"/>
        <v/>
      </c>
      <c r="M164" s="3"/>
      <c r="N164" s="22" t="str">
        <f t="shared" si="15"/>
        <v/>
      </c>
      <c r="O164" s="36"/>
      <c r="P164" s="36"/>
      <c r="Q164" s="3"/>
    </row>
    <row r="165" spans="1:17" x14ac:dyDescent="0.4">
      <c r="A165" s="5"/>
      <c r="B165" s="19"/>
      <c r="C165" s="3" t="str">
        <f>IFERROR(VLOOKUP(B165,証券コード!$A$2:$B$10000,2,FALSE),"")</f>
        <v/>
      </c>
      <c r="D165" s="4"/>
      <c r="E165" s="6"/>
      <c r="F165" s="29"/>
      <c r="G165" s="33"/>
      <c r="H165" s="3"/>
      <c r="I165" s="4"/>
      <c r="J165" s="21" t="str">
        <f t="shared" si="13"/>
        <v/>
      </c>
      <c r="K165" s="28" t="str">
        <f t="shared" si="12"/>
        <v/>
      </c>
      <c r="L165" s="27" t="str">
        <f t="shared" si="14"/>
        <v/>
      </c>
      <c r="M165" s="3"/>
      <c r="N165" s="22" t="str">
        <f t="shared" si="15"/>
        <v/>
      </c>
      <c r="O165" s="36"/>
      <c r="P165" s="36"/>
      <c r="Q165" s="3"/>
    </row>
    <row r="166" spans="1:17" x14ac:dyDescent="0.4">
      <c r="A166" s="5"/>
      <c r="B166" s="19"/>
      <c r="C166" s="3" t="str">
        <f>IFERROR(VLOOKUP(B166,証券コード!$A$2:$B$10000,2,FALSE),"")</f>
        <v/>
      </c>
      <c r="D166" s="4"/>
      <c r="E166" s="6"/>
      <c r="F166" s="29"/>
      <c r="G166" s="33"/>
      <c r="H166" s="3"/>
      <c r="I166" s="4"/>
      <c r="J166" s="21" t="str">
        <f t="shared" si="13"/>
        <v/>
      </c>
      <c r="K166" s="28" t="str">
        <f t="shared" si="12"/>
        <v/>
      </c>
      <c r="L166" s="27" t="str">
        <f t="shared" si="14"/>
        <v/>
      </c>
      <c r="M166" s="3"/>
      <c r="N166" s="22" t="str">
        <f t="shared" si="15"/>
        <v/>
      </c>
      <c r="O166" s="36"/>
      <c r="P166" s="36"/>
      <c r="Q166" s="3"/>
    </row>
    <row r="167" spans="1:17" x14ac:dyDescent="0.4">
      <c r="A167" s="5"/>
      <c r="B167" s="19"/>
      <c r="C167" s="3" t="str">
        <f>IFERROR(VLOOKUP(B167,証券コード!$A$2:$B$10000,2,FALSE),"")</f>
        <v/>
      </c>
      <c r="D167" s="4"/>
      <c r="E167" s="6"/>
      <c r="F167" s="29"/>
      <c r="G167" s="33"/>
      <c r="H167" s="3"/>
      <c r="I167" s="4"/>
      <c r="J167" s="21" t="str">
        <f t="shared" si="13"/>
        <v/>
      </c>
      <c r="K167" s="28" t="str">
        <f t="shared" si="12"/>
        <v/>
      </c>
      <c r="L167" s="27" t="str">
        <f t="shared" si="14"/>
        <v/>
      </c>
      <c r="M167" s="3"/>
      <c r="N167" s="22" t="str">
        <f t="shared" si="15"/>
        <v/>
      </c>
      <c r="O167" s="36"/>
      <c r="P167" s="36"/>
      <c r="Q167" s="3"/>
    </row>
    <row r="168" spans="1:17" x14ac:dyDescent="0.4">
      <c r="A168" s="5"/>
      <c r="B168" s="19"/>
      <c r="C168" s="3" t="str">
        <f>IFERROR(VLOOKUP(B168,証券コード!$A$2:$B$10000,2,FALSE),"")</f>
        <v/>
      </c>
      <c r="D168" s="4"/>
      <c r="E168" s="6"/>
      <c r="F168" s="29"/>
      <c r="G168" s="33"/>
      <c r="H168" s="3"/>
      <c r="I168" s="4"/>
      <c r="J168" s="21" t="str">
        <f t="shared" si="13"/>
        <v/>
      </c>
      <c r="K168" s="28" t="str">
        <f t="shared" si="12"/>
        <v/>
      </c>
      <c r="L168" s="27" t="str">
        <f t="shared" si="14"/>
        <v/>
      </c>
      <c r="M168" s="3"/>
      <c r="N168" s="22" t="str">
        <f t="shared" si="15"/>
        <v/>
      </c>
      <c r="O168" s="36"/>
      <c r="P168" s="36"/>
      <c r="Q168" s="3"/>
    </row>
    <row r="169" spans="1:17" x14ac:dyDescent="0.4">
      <c r="A169" s="5"/>
      <c r="B169" s="19"/>
      <c r="C169" s="3" t="str">
        <f>IFERROR(VLOOKUP(B169,証券コード!$A$2:$B$10000,2,FALSE),"")</f>
        <v/>
      </c>
      <c r="D169" s="4"/>
      <c r="E169" s="6"/>
      <c r="F169" s="29"/>
      <c r="G169" s="33"/>
      <c r="H169" s="3"/>
      <c r="I169" s="4"/>
      <c r="J169" s="21" t="str">
        <f t="shared" si="13"/>
        <v/>
      </c>
      <c r="K169" s="28" t="str">
        <f t="shared" si="12"/>
        <v/>
      </c>
      <c r="L169" s="27" t="str">
        <f t="shared" si="14"/>
        <v/>
      </c>
      <c r="M169" s="3"/>
      <c r="N169" s="22" t="str">
        <f t="shared" si="15"/>
        <v/>
      </c>
      <c r="O169" s="36"/>
      <c r="P169" s="36"/>
      <c r="Q169" s="3"/>
    </row>
    <row r="170" spans="1:17" x14ac:dyDescent="0.4">
      <c r="A170" s="5"/>
      <c r="B170" s="19"/>
      <c r="C170" s="3" t="str">
        <f>IFERROR(VLOOKUP(B170,証券コード!$A$2:$B$10000,2,FALSE),"")</f>
        <v/>
      </c>
      <c r="D170" s="4"/>
      <c r="E170" s="6"/>
      <c r="F170" s="29"/>
      <c r="G170" s="33"/>
      <c r="H170" s="3"/>
      <c r="I170" s="4"/>
      <c r="J170" s="21" t="str">
        <f t="shared" si="13"/>
        <v/>
      </c>
      <c r="K170" s="28" t="str">
        <f t="shared" si="12"/>
        <v/>
      </c>
      <c r="L170" s="27" t="str">
        <f t="shared" si="14"/>
        <v/>
      </c>
      <c r="M170" s="3"/>
      <c r="N170" s="22" t="str">
        <f t="shared" si="15"/>
        <v/>
      </c>
      <c r="O170" s="36"/>
      <c r="P170" s="36"/>
      <c r="Q170" s="3"/>
    </row>
    <row r="171" spans="1:17" x14ac:dyDescent="0.4">
      <c r="A171" s="5"/>
      <c r="B171" s="19"/>
      <c r="C171" s="3" t="str">
        <f>IFERROR(VLOOKUP(B171,証券コード!$A$2:$B$10000,2,FALSE),"")</f>
        <v/>
      </c>
      <c r="D171" s="4"/>
      <c r="E171" s="6"/>
      <c r="F171" s="29"/>
      <c r="G171" s="33"/>
      <c r="H171" s="3"/>
      <c r="I171" s="4"/>
      <c r="J171" s="21" t="str">
        <f t="shared" si="13"/>
        <v/>
      </c>
      <c r="K171" s="28" t="str">
        <f t="shared" si="12"/>
        <v/>
      </c>
      <c r="L171" s="27" t="str">
        <f t="shared" si="14"/>
        <v/>
      </c>
      <c r="M171" s="3"/>
      <c r="N171" s="22" t="str">
        <f t="shared" si="15"/>
        <v/>
      </c>
      <c r="O171" s="36"/>
      <c r="P171" s="36"/>
      <c r="Q171" s="3"/>
    </row>
    <row r="172" spans="1:17" x14ac:dyDescent="0.4">
      <c r="A172" s="5"/>
      <c r="B172" s="19"/>
      <c r="C172" s="3" t="str">
        <f>IFERROR(VLOOKUP(B172,証券コード!$A$2:$B$10000,2,FALSE),"")</f>
        <v/>
      </c>
      <c r="D172" s="4"/>
      <c r="E172" s="6"/>
      <c r="F172" s="29"/>
      <c r="G172" s="33"/>
      <c r="H172" s="3"/>
      <c r="I172" s="4"/>
      <c r="J172" s="21" t="str">
        <f t="shared" si="13"/>
        <v/>
      </c>
      <c r="K172" s="28" t="str">
        <f t="shared" si="12"/>
        <v/>
      </c>
      <c r="L172" s="27" t="str">
        <f t="shared" si="14"/>
        <v/>
      </c>
      <c r="M172" s="3"/>
      <c r="N172" s="22" t="str">
        <f t="shared" si="15"/>
        <v/>
      </c>
      <c r="O172" s="36"/>
      <c r="P172" s="36"/>
      <c r="Q172" s="3"/>
    </row>
    <row r="173" spans="1:17" x14ac:dyDescent="0.4">
      <c r="A173" s="5"/>
      <c r="B173" s="19"/>
      <c r="C173" s="3" t="str">
        <f>IFERROR(VLOOKUP(B173,証券コード!$A$2:$B$10000,2,FALSE),"")</f>
        <v/>
      </c>
      <c r="D173" s="4"/>
      <c r="E173" s="6"/>
      <c r="F173" s="29"/>
      <c r="G173" s="33"/>
      <c r="H173" s="3"/>
      <c r="I173" s="4"/>
      <c r="J173" s="21" t="str">
        <f t="shared" si="13"/>
        <v/>
      </c>
      <c r="K173" s="28" t="str">
        <f t="shared" si="12"/>
        <v/>
      </c>
      <c r="L173" s="27" t="str">
        <f t="shared" si="14"/>
        <v/>
      </c>
      <c r="M173" s="3"/>
      <c r="N173" s="22" t="str">
        <f t="shared" si="15"/>
        <v/>
      </c>
      <c r="O173" s="36"/>
      <c r="P173" s="36"/>
      <c r="Q173" s="3"/>
    </row>
    <row r="174" spans="1:17" x14ac:dyDescent="0.4">
      <c r="A174" s="5"/>
      <c r="B174" s="19"/>
      <c r="C174" s="3" t="str">
        <f>IFERROR(VLOOKUP(B174,証券コード!$A$2:$B$10000,2,FALSE),"")</f>
        <v/>
      </c>
      <c r="D174" s="4"/>
      <c r="E174" s="6"/>
      <c r="F174" s="29"/>
      <c r="G174" s="33"/>
      <c r="H174" s="3"/>
      <c r="I174" s="4"/>
      <c r="J174" s="21" t="str">
        <f t="shared" si="13"/>
        <v/>
      </c>
      <c r="K174" s="28" t="str">
        <f t="shared" si="12"/>
        <v/>
      </c>
      <c r="L174" s="27" t="str">
        <f t="shared" si="14"/>
        <v/>
      </c>
      <c r="M174" s="3"/>
      <c r="N174" s="22" t="str">
        <f t="shared" si="15"/>
        <v/>
      </c>
      <c r="O174" s="36"/>
      <c r="P174" s="36"/>
      <c r="Q174" s="3"/>
    </row>
    <row r="175" spans="1:17" x14ac:dyDescent="0.4">
      <c r="A175" s="5"/>
      <c r="B175" s="19"/>
      <c r="C175" s="3" t="str">
        <f>IFERROR(VLOOKUP(B175,証券コード!$A$2:$B$10000,2,FALSE),"")</f>
        <v/>
      </c>
      <c r="D175" s="4"/>
      <c r="E175" s="6"/>
      <c r="F175" s="29"/>
      <c r="G175" s="33"/>
      <c r="H175" s="3"/>
      <c r="I175" s="4"/>
      <c r="J175" s="21" t="str">
        <f t="shared" si="13"/>
        <v/>
      </c>
      <c r="K175" s="28" t="str">
        <f t="shared" si="12"/>
        <v/>
      </c>
      <c r="L175" s="27" t="str">
        <f t="shared" si="14"/>
        <v/>
      </c>
      <c r="M175" s="3"/>
      <c r="N175" s="22" t="str">
        <f t="shared" si="15"/>
        <v/>
      </c>
      <c r="O175" s="36"/>
      <c r="P175" s="36"/>
      <c r="Q175" s="3"/>
    </row>
    <row r="176" spans="1:17" x14ac:dyDescent="0.4">
      <c r="A176" s="5"/>
      <c r="B176" s="19"/>
      <c r="C176" s="3" t="str">
        <f>IFERROR(VLOOKUP(B176,証券コード!$A$2:$B$10000,2,FALSE),"")</f>
        <v/>
      </c>
      <c r="D176" s="4"/>
      <c r="E176" s="6"/>
      <c r="F176" s="29"/>
      <c r="G176" s="33"/>
      <c r="H176" s="3"/>
      <c r="I176" s="4"/>
      <c r="J176" s="21" t="str">
        <f t="shared" si="13"/>
        <v/>
      </c>
      <c r="K176" s="28" t="str">
        <f t="shared" si="12"/>
        <v/>
      </c>
      <c r="L176" s="27" t="str">
        <f t="shared" si="14"/>
        <v/>
      </c>
      <c r="M176" s="3"/>
      <c r="N176" s="22" t="str">
        <f t="shared" si="15"/>
        <v/>
      </c>
      <c r="O176" s="36"/>
      <c r="P176" s="36"/>
      <c r="Q176" s="3"/>
    </row>
    <row r="177" spans="1:17" x14ac:dyDescent="0.4">
      <c r="A177" s="5"/>
      <c r="B177" s="19"/>
      <c r="C177" s="3" t="str">
        <f>IFERROR(VLOOKUP(B177,証券コード!$A$2:$B$10000,2,FALSE),"")</f>
        <v/>
      </c>
      <c r="D177" s="4"/>
      <c r="E177" s="6"/>
      <c r="F177" s="29"/>
      <c r="G177" s="33"/>
      <c r="H177" s="3"/>
      <c r="I177" s="4"/>
      <c r="J177" s="21" t="str">
        <f t="shared" si="13"/>
        <v/>
      </c>
      <c r="K177" s="28" t="str">
        <f t="shared" si="12"/>
        <v/>
      </c>
      <c r="L177" s="27" t="str">
        <f t="shared" si="14"/>
        <v/>
      </c>
      <c r="M177" s="3"/>
      <c r="N177" s="22" t="str">
        <f t="shared" si="15"/>
        <v/>
      </c>
      <c r="O177" s="36"/>
      <c r="P177" s="36"/>
      <c r="Q177" s="3"/>
    </row>
    <row r="178" spans="1:17" x14ac:dyDescent="0.4">
      <c r="A178" s="5"/>
      <c r="B178" s="19"/>
      <c r="C178" s="3" t="str">
        <f>IFERROR(VLOOKUP(B178,証券コード!$A$2:$B$10000,2,FALSE),"")</f>
        <v/>
      </c>
      <c r="D178" s="4"/>
      <c r="E178" s="6"/>
      <c r="F178" s="29"/>
      <c r="G178" s="33"/>
      <c r="H178" s="3"/>
      <c r="I178" s="4"/>
      <c r="J178" s="21" t="str">
        <f t="shared" si="13"/>
        <v/>
      </c>
      <c r="K178" s="28" t="str">
        <f t="shared" si="12"/>
        <v/>
      </c>
      <c r="L178" s="27" t="str">
        <f t="shared" si="14"/>
        <v/>
      </c>
      <c r="M178" s="3"/>
      <c r="N178" s="22" t="str">
        <f t="shared" si="15"/>
        <v/>
      </c>
      <c r="O178" s="36"/>
      <c r="P178" s="36"/>
      <c r="Q178" s="3"/>
    </row>
    <row r="179" spans="1:17" x14ac:dyDescent="0.4">
      <c r="A179" s="5"/>
      <c r="B179" s="19"/>
      <c r="C179" s="3" t="str">
        <f>IFERROR(VLOOKUP(B179,証券コード!$A$2:$B$10000,2,FALSE),"")</f>
        <v/>
      </c>
      <c r="D179" s="4"/>
      <c r="E179" s="6"/>
      <c r="F179" s="29"/>
      <c r="G179" s="33"/>
      <c r="H179" s="3"/>
      <c r="I179" s="4"/>
      <c r="J179" s="21" t="str">
        <f t="shared" si="13"/>
        <v/>
      </c>
      <c r="K179" s="28" t="str">
        <f t="shared" si="12"/>
        <v/>
      </c>
      <c r="L179" s="27" t="str">
        <f t="shared" si="14"/>
        <v/>
      </c>
      <c r="M179" s="3"/>
      <c r="N179" s="22" t="str">
        <f t="shared" si="15"/>
        <v/>
      </c>
      <c r="O179" s="36"/>
      <c r="P179" s="36"/>
      <c r="Q179" s="3"/>
    </row>
    <row r="180" spans="1:17" x14ac:dyDescent="0.4">
      <c r="A180" s="5"/>
      <c r="B180" s="19"/>
      <c r="C180" s="3" t="str">
        <f>IFERROR(VLOOKUP(B180,証券コード!$A$2:$B$10000,2,FALSE),"")</f>
        <v/>
      </c>
      <c r="D180" s="4"/>
      <c r="E180" s="6"/>
      <c r="F180" s="29"/>
      <c r="G180" s="33"/>
      <c r="H180" s="3"/>
      <c r="I180" s="4"/>
      <c r="J180" s="21" t="str">
        <f t="shared" si="13"/>
        <v/>
      </c>
      <c r="K180" s="28" t="str">
        <f t="shared" si="12"/>
        <v/>
      </c>
      <c r="L180" s="27" t="str">
        <f t="shared" si="14"/>
        <v/>
      </c>
      <c r="M180" s="3"/>
      <c r="N180" s="22" t="str">
        <f t="shared" si="15"/>
        <v/>
      </c>
      <c r="O180" s="36"/>
      <c r="P180" s="36"/>
      <c r="Q180" s="3"/>
    </row>
    <row r="181" spans="1:17" x14ac:dyDescent="0.4">
      <c r="A181" s="5"/>
      <c r="B181" s="19"/>
      <c r="C181" s="3" t="str">
        <f>IFERROR(VLOOKUP(B181,証券コード!$A$2:$B$10000,2,FALSE),"")</f>
        <v/>
      </c>
      <c r="D181" s="4"/>
      <c r="E181" s="6"/>
      <c r="F181" s="29"/>
      <c r="G181" s="33"/>
      <c r="H181" s="3"/>
      <c r="I181" s="4"/>
      <c r="J181" s="21" t="str">
        <f t="shared" si="13"/>
        <v/>
      </c>
      <c r="K181" s="28" t="str">
        <f t="shared" si="12"/>
        <v/>
      </c>
      <c r="L181" s="27" t="str">
        <f t="shared" si="14"/>
        <v/>
      </c>
      <c r="M181" s="3"/>
      <c r="N181" s="22" t="str">
        <f t="shared" si="15"/>
        <v/>
      </c>
      <c r="O181" s="36"/>
      <c r="P181" s="36"/>
      <c r="Q181" s="3"/>
    </row>
    <row r="182" spans="1:17" x14ac:dyDescent="0.4">
      <c r="A182" s="5"/>
      <c r="B182" s="19"/>
      <c r="C182" s="3" t="str">
        <f>IFERROR(VLOOKUP(B182,証券コード!$A$2:$B$10000,2,FALSE),"")</f>
        <v/>
      </c>
      <c r="D182" s="4"/>
      <c r="E182" s="6"/>
      <c r="F182" s="29"/>
      <c r="G182" s="33"/>
      <c r="H182" s="3"/>
      <c r="I182" s="4"/>
      <c r="J182" s="21" t="str">
        <f t="shared" si="13"/>
        <v/>
      </c>
      <c r="K182" s="28" t="str">
        <f t="shared" si="12"/>
        <v/>
      </c>
      <c r="L182" s="27" t="str">
        <f t="shared" si="14"/>
        <v/>
      </c>
      <c r="M182" s="3"/>
      <c r="N182" s="22" t="str">
        <f t="shared" si="15"/>
        <v/>
      </c>
      <c r="O182" s="36"/>
      <c r="P182" s="36"/>
      <c r="Q182" s="3"/>
    </row>
    <row r="183" spans="1:17" x14ac:dyDescent="0.4">
      <c r="A183" s="5"/>
      <c r="B183" s="19"/>
      <c r="C183" s="3" t="str">
        <f>IFERROR(VLOOKUP(B183,証券コード!$A$2:$B$10000,2,FALSE),"")</f>
        <v/>
      </c>
      <c r="D183" s="4"/>
      <c r="E183" s="6"/>
      <c r="F183" s="29"/>
      <c r="G183" s="33"/>
      <c r="H183" s="3"/>
      <c r="I183" s="4"/>
      <c r="J183" s="21" t="str">
        <f t="shared" si="13"/>
        <v/>
      </c>
      <c r="K183" s="28" t="str">
        <f t="shared" si="12"/>
        <v/>
      </c>
      <c r="L183" s="27" t="str">
        <f t="shared" si="14"/>
        <v/>
      </c>
      <c r="M183" s="3"/>
      <c r="N183" s="22" t="str">
        <f t="shared" si="15"/>
        <v/>
      </c>
      <c r="O183" s="36"/>
      <c r="P183" s="36"/>
      <c r="Q183" s="3"/>
    </row>
    <row r="184" spans="1:17" x14ac:dyDescent="0.4">
      <c r="A184" s="5"/>
      <c r="B184" s="19"/>
      <c r="C184" s="3" t="str">
        <f>IFERROR(VLOOKUP(B184,証券コード!$A$2:$B$10000,2,FALSE),"")</f>
        <v/>
      </c>
      <c r="D184" s="4"/>
      <c r="E184" s="6"/>
      <c r="F184" s="29"/>
      <c r="G184" s="33"/>
      <c r="H184" s="3"/>
      <c r="I184" s="4"/>
      <c r="J184" s="21" t="str">
        <f t="shared" si="13"/>
        <v/>
      </c>
      <c r="K184" s="28" t="str">
        <f t="shared" si="12"/>
        <v/>
      </c>
      <c r="L184" s="27" t="str">
        <f t="shared" si="14"/>
        <v/>
      </c>
      <c r="M184" s="3"/>
      <c r="N184" s="22" t="str">
        <f t="shared" si="15"/>
        <v/>
      </c>
      <c r="O184" s="36"/>
      <c r="P184" s="36"/>
      <c r="Q184" s="3"/>
    </row>
    <row r="185" spans="1:17" x14ac:dyDescent="0.4">
      <c r="A185" s="5"/>
      <c r="B185" s="19"/>
      <c r="C185" s="3" t="str">
        <f>IFERROR(VLOOKUP(B185,証券コード!$A$2:$B$10000,2,FALSE),"")</f>
        <v/>
      </c>
      <c r="D185" s="4"/>
      <c r="E185" s="6"/>
      <c r="F185" s="29"/>
      <c r="G185" s="33"/>
      <c r="H185" s="3"/>
      <c r="I185" s="4"/>
      <c r="J185" s="21" t="str">
        <f t="shared" si="13"/>
        <v/>
      </c>
      <c r="K185" s="28" t="str">
        <f t="shared" si="12"/>
        <v/>
      </c>
      <c r="L185" s="27" t="str">
        <f t="shared" si="14"/>
        <v/>
      </c>
      <c r="M185" s="3"/>
      <c r="N185" s="22" t="str">
        <f t="shared" si="15"/>
        <v/>
      </c>
      <c r="O185" s="36"/>
      <c r="P185" s="36"/>
      <c r="Q185" s="3"/>
    </row>
    <row r="186" spans="1:17" x14ac:dyDescent="0.4">
      <c r="A186" s="5"/>
      <c r="B186" s="19"/>
      <c r="C186" s="3" t="str">
        <f>IFERROR(VLOOKUP(B186,証券コード!$A$2:$B$10000,2,FALSE),"")</f>
        <v/>
      </c>
      <c r="D186" s="4"/>
      <c r="E186" s="6"/>
      <c r="F186" s="29"/>
      <c r="G186" s="33"/>
      <c r="H186" s="3"/>
      <c r="I186" s="4"/>
      <c r="J186" s="21" t="str">
        <f t="shared" si="13"/>
        <v/>
      </c>
      <c r="K186" s="28" t="str">
        <f t="shared" si="12"/>
        <v/>
      </c>
      <c r="L186" s="27" t="str">
        <f t="shared" si="14"/>
        <v/>
      </c>
      <c r="M186" s="3"/>
      <c r="N186" s="22" t="str">
        <f t="shared" si="15"/>
        <v/>
      </c>
      <c r="O186" s="36"/>
      <c r="P186" s="36"/>
      <c r="Q186" s="3"/>
    </row>
    <row r="187" spans="1:17" x14ac:dyDescent="0.4">
      <c r="A187" s="5"/>
      <c r="B187" s="19"/>
      <c r="C187" s="3" t="str">
        <f>IFERROR(VLOOKUP(B187,証券コード!$A$2:$B$10000,2,FALSE),"")</f>
        <v/>
      </c>
      <c r="D187" s="4"/>
      <c r="E187" s="6"/>
      <c r="F187" s="29"/>
      <c r="G187" s="33"/>
      <c r="H187" s="3"/>
      <c r="I187" s="4"/>
      <c r="J187" s="21" t="str">
        <f t="shared" si="13"/>
        <v/>
      </c>
      <c r="K187" s="28" t="str">
        <f t="shared" si="12"/>
        <v/>
      </c>
      <c r="L187" s="27" t="str">
        <f t="shared" si="14"/>
        <v/>
      </c>
      <c r="M187" s="3"/>
      <c r="N187" s="22" t="str">
        <f t="shared" si="15"/>
        <v/>
      </c>
      <c r="O187" s="36"/>
      <c r="P187" s="36"/>
      <c r="Q187" s="3"/>
    </row>
    <row r="188" spans="1:17" x14ac:dyDescent="0.4">
      <c r="A188" s="5"/>
      <c r="B188" s="19"/>
      <c r="C188" s="3" t="str">
        <f>IFERROR(VLOOKUP(B188,証券コード!$A$2:$B$10000,2,FALSE),"")</f>
        <v/>
      </c>
      <c r="D188" s="4"/>
      <c r="E188" s="6"/>
      <c r="F188" s="29"/>
      <c r="G188" s="33"/>
      <c r="H188" s="3"/>
      <c r="I188" s="4"/>
      <c r="J188" s="21" t="str">
        <f t="shared" si="13"/>
        <v/>
      </c>
      <c r="K188" s="28" t="str">
        <f t="shared" si="12"/>
        <v/>
      </c>
      <c r="L188" s="27" t="str">
        <f t="shared" si="14"/>
        <v/>
      </c>
      <c r="M188" s="3"/>
      <c r="N188" s="22" t="str">
        <f t="shared" si="15"/>
        <v/>
      </c>
      <c r="O188" s="36"/>
      <c r="P188" s="36"/>
      <c r="Q188" s="3"/>
    </row>
    <row r="189" spans="1:17" x14ac:dyDescent="0.4">
      <c r="A189" s="5"/>
      <c r="B189" s="19"/>
      <c r="C189" s="3" t="str">
        <f>IFERROR(VLOOKUP(B189,証券コード!$A$2:$B$10000,2,FALSE),"")</f>
        <v/>
      </c>
      <c r="D189" s="4"/>
      <c r="E189" s="6"/>
      <c r="F189" s="29"/>
      <c r="G189" s="33"/>
      <c r="H189" s="3"/>
      <c r="I189" s="4"/>
      <c r="J189" s="21" t="str">
        <f t="shared" si="13"/>
        <v/>
      </c>
      <c r="K189" s="28" t="str">
        <f t="shared" si="12"/>
        <v/>
      </c>
      <c r="L189" s="27" t="str">
        <f t="shared" si="14"/>
        <v/>
      </c>
      <c r="M189" s="3"/>
      <c r="N189" s="22" t="str">
        <f t="shared" si="15"/>
        <v/>
      </c>
      <c r="O189" s="36"/>
      <c r="P189" s="36"/>
      <c r="Q189" s="3"/>
    </row>
    <row r="190" spans="1:17" x14ac:dyDescent="0.4">
      <c r="A190" s="5"/>
      <c r="B190" s="19"/>
      <c r="C190" s="3" t="str">
        <f>IFERROR(VLOOKUP(B190,証券コード!$A$2:$B$10000,2,FALSE),"")</f>
        <v/>
      </c>
      <c r="D190" s="4"/>
      <c r="E190" s="6"/>
      <c r="F190" s="29"/>
      <c r="G190" s="33"/>
      <c r="H190" s="3"/>
      <c r="I190" s="4"/>
      <c r="J190" s="21" t="str">
        <f t="shared" si="13"/>
        <v/>
      </c>
      <c r="K190" s="28" t="str">
        <f t="shared" si="12"/>
        <v/>
      </c>
      <c r="L190" s="27" t="str">
        <f t="shared" si="14"/>
        <v/>
      </c>
      <c r="M190" s="3"/>
      <c r="N190" s="22" t="str">
        <f t="shared" si="15"/>
        <v/>
      </c>
      <c r="O190" s="36"/>
      <c r="P190" s="36"/>
      <c r="Q190" s="3"/>
    </row>
    <row r="191" spans="1:17" x14ac:dyDescent="0.4">
      <c r="A191" s="5"/>
      <c r="B191" s="19"/>
      <c r="C191" s="3" t="str">
        <f>IFERROR(VLOOKUP(B191,証券コード!$A$2:$B$10000,2,FALSE),"")</f>
        <v/>
      </c>
      <c r="D191" s="4"/>
      <c r="E191" s="6"/>
      <c r="F191" s="29"/>
      <c r="G191" s="33"/>
      <c r="H191" s="3"/>
      <c r="I191" s="4"/>
      <c r="J191" s="21" t="str">
        <f t="shared" si="13"/>
        <v/>
      </c>
      <c r="K191" s="28" t="str">
        <f t="shared" si="12"/>
        <v/>
      </c>
      <c r="L191" s="27" t="str">
        <f t="shared" si="14"/>
        <v/>
      </c>
      <c r="M191" s="3"/>
      <c r="N191" s="22" t="str">
        <f t="shared" si="15"/>
        <v/>
      </c>
      <c r="O191" s="36"/>
      <c r="P191" s="36"/>
      <c r="Q191" s="3"/>
    </row>
    <row r="192" spans="1:17" x14ac:dyDescent="0.4">
      <c r="A192" s="5"/>
      <c r="B192" s="19"/>
      <c r="C192" s="3" t="str">
        <f>IFERROR(VLOOKUP(B192,証券コード!$A$2:$B$10000,2,FALSE),"")</f>
        <v/>
      </c>
      <c r="D192" s="4"/>
      <c r="E192" s="6"/>
      <c r="F192" s="29"/>
      <c r="G192" s="33"/>
      <c r="H192" s="3"/>
      <c r="I192" s="4"/>
      <c r="J192" s="21" t="str">
        <f t="shared" si="13"/>
        <v/>
      </c>
      <c r="K192" s="28" t="str">
        <f t="shared" si="12"/>
        <v/>
      </c>
      <c r="L192" s="27" t="str">
        <f t="shared" si="14"/>
        <v/>
      </c>
      <c r="M192" s="3"/>
      <c r="N192" s="22" t="str">
        <f t="shared" si="15"/>
        <v/>
      </c>
      <c r="O192" s="36"/>
      <c r="P192" s="36"/>
      <c r="Q192" s="3"/>
    </row>
    <row r="193" spans="1:17" x14ac:dyDescent="0.4">
      <c r="A193" s="5"/>
      <c r="B193" s="19"/>
      <c r="C193" s="3" t="str">
        <f>IFERROR(VLOOKUP(B193,証券コード!$A$2:$B$10000,2,FALSE),"")</f>
        <v/>
      </c>
      <c r="D193" s="4"/>
      <c r="E193" s="6"/>
      <c r="F193" s="29"/>
      <c r="G193" s="33"/>
      <c r="H193" s="3"/>
      <c r="I193" s="4"/>
      <c r="J193" s="21" t="str">
        <f t="shared" si="13"/>
        <v/>
      </c>
      <c r="K193" s="28" t="str">
        <f t="shared" si="12"/>
        <v/>
      </c>
      <c r="L193" s="27" t="str">
        <f t="shared" si="14"/>
        <v/>
      </c>
      <c r="M193" s="3"/>
      <c r="N193" s="22" t="str">
        <f t="shared" si="15"/>
        <v/>
      </c>
      <c r="O193" s="36"/>
      <c r="P193" s="36"/>
      <c r="Q193" s="3"/>
    </row>
    <row r="194" spans="1:17" x14ac:dyDescent="0.4">
      <c r="A194" s="5"/>
      <c r="B194" s="19"/>
      <c r="C194" s="3" t="str">
        <f>IFERROR(VLOOKUP(B194,証券コード!$A$2:$B$10000,2,FALSE),"")</f>
        <v/>
      </c>
      <c r="D194" s="4"/>
      <c r="E194" s="6"/>
      <c r="F194" s="29"/>
      <c r="G194" s="33"/>
      <c r="H194" s="3"/>
      <c r="I194" s="4"/>
      <c r="J194" s="21" t="str">
        <f t="shared" si="13"/>
        <v/>
      </c>
      <c r="K194" s="28" t="str">
        <f t="shared" ref="K194:K257" si="16">IF(I194="","",ROUNDDOWN((I194-D194)/D194,4))</f>
        <v/>
      </c>
      <c r="L194" s="27" t="str">
        <f t="shared" si="14"/>
        <v/>
      </c>
      <c r="M194" s="3"/>
      <c r="N194" s="22" t="str">
        <f t="shared" si="15"/>
        <v/>
      </c>
      <c r="O194" s="36"/>
      <c r="P194" s="36"/>
      <c r="Q194" s="3"/>
    </row>
    <row r="195" spans="1:17" x14ac:dyDescent="0.4">
      <c r="A195" s="5"/>
      <c r="B195" s="19"/>
      <c r="C195" s="3" t="str">
        <f>IFERROR(VLOOKUP(B195,証券コード!$A$2:$B$10000,2,FALSE),"")</f>
        <v/>
      </c>
      <c r="D195" s="4"/>
      <c r="E195" s="6"/>
      <c r="F195" s="29"/>
      <c r="G195" s="33"/>
      <c r="H195" s="3"/>
      <c r="I195" s="4"/>
      <c r="J195" s="21" t="str">
        <f t="shared" si="13"/>
        <v/>
      </c>
      <c r="K195" s="28" t="str">
        <f t="shared" si="16"/>
        <v/>
      </c>
      <c r="L195" s="27" t="str">
        <f t="shared" si="14"/>
        <v/>
      </c>
      <c r="M195" s="3"/>
      <c r="N195" s="22" t="str">
        <f t="shared" si="15"/>
        <v/>
      </c>
      <c r="O195" s="36"/>
      <c r="P195" s="36"/>
      <c r="Q195" s="3"/>
    </row>
    <row r="196" spans="1:17" x14ac:dyDescent="0.4">
      <c r="A196" s="5"/>
      <c r="B196" s="19"/>
      <c r="C196" s="3" t="str">
        <f>IFERROR(VLOOKUP(B196,証券コード!$A$2:$B$10000,2,FALSE),"")</f>
        <v/>
      </c>
      <c r="D196" s="4"/>
      <c r="E196" s="6"/>
      <c r="F196" s="29"/>
      <c r="G196" s="33"/>
      <c r="H196" s="3"/>
      <c r="I196" s="4"/>
      <c r="J196" s="21" t="str">
        <f t="shared" si="13"/>
        <v/>
      </c>
      <c r="K196" s="28" t="str">
        <f t="shared" si="16"/>
        <v/>
      </c>
      <c r="L196" s="27" t="str">
        <f t="shared" si="14"/>
        <v/>
      </c>
      <c r="M196" s="3"/>
      <c r="N196" s="22" t="str">
        <f t="shared" si="15"/>
        <v/>
      </c>
      <c r="O196" s="36"/>
      <c r="P196" s="36"/>
      <c r="Q196" s="3"/>
    </row>
    <row r="197" spans="1:17" x14ac:dyDescent="0.4">
      <c r="A197" s="5"/>
      <c r="B197" s="19"/>
      <c r="C197" s="3" t="str">
        <f>IFERROR(VLOOKUP(B197,証券コード!$A$2:$B$10000,2,FALSE),"")</f>
        <v/>
      </c>
      <c r="D197" s="4"/>
      <c r="E197" s="6"/>
      <c r="F197" s="29"/>
      <c r="G197" s="33"/>
      <c r="H197" s="3"/>
      <c r="I197" s="4"/>
      <c r="J197" s="21" t="str">
        <f t="shared" ref="J197:J260" si="17">IF(I197="","",(I197-D197)*E197)</f>
        <v/>
      </c>
      <c r="K197" s="28" t="str">
        <f t="shared" si="16"/>
        <v/>
      </c>
      <c r="L197" s="27" t="str">
        <f t="shared" ref="L197:L260" si="18">IF(I197="","",ROUNDDOWN(I197/D197,4))</f>
        <v/>
      </c>
      <c r="M197" s="3"/>
      <c r="N197" s="22" t="str">
        <f t="shared" ref="N197:N260" si="19">IF(ISERROR(J197-M197),"",J197-M197)</f>
        <v/>
      </c>
      <c r="O197" s="36"/>
      <c r="P197" s="36"/>
      <c r="Q197" s="3"/>
    </row>
    <row r="198" spans="1:17" x14ac:dyDescent="0.4">
      <c r="A198" s="5"/>
      <c r="B198" s="19"/>
      <c r="C198" s="3" t="str">
        <f>IFERROR(VLOOKUP(B198,証券コード!$A$2:$B$10000,2,FALSE),"")</f>
        <v/>
      </c>
      <c r="D198" s="4"/>
      <c r="E198" s="6"/>
      <c r="F198" s="29"/>
      <c r="G198" s="33"/>
      <c r="H198" s="3"/>
      <c r="I198" s="4"/>
      <c r="J198" s="21" t="str">
        <f t="shared" si="17"/>
        <v/>
      </c>
      <c r="K198" s="28" t="str">
        <f t="shared" si="16"/>
        <v/>
      </c>
      <c r="L198" s="27" t="str">
        <f t="shared" si="18"/>
        <v/>
      </c>
      <c r="M198" s="3"/>
      <c r="N198" s="22" t="str">
        <f t="shared" si="19"/>
        <v/>
      </c>
      <c r="O198" s="36"/>
      <c r="P198" s="36"/>
      <c r="Q198" s="3"/>
    </row>
    <row r="199" spans="1:17" x14ac:dyDescent="0.4">
      <c r="A199" s="5"/>
      <c r="B199" s="19"/>
      <c r="C199" s="3" t="str">
        <f>IFERROR(VLOOKUP(B199,証券コード!$A$2:$B$10000,2,FALSE),"")</f>
        <v/>
      </c>
      <c r="D199" s="4"/>
      <c r="E199" s="6"/>
      <c r="F199" s="29"/>
      <c r="G199" s="33"/>
      <c r="H199" s="3"/>
      <c r="I199" s="4"/>
      <c r="J199" s="21" t="str">
        <f t="shared" si="17"/>
        <v/>
      </c>
      <c r="K199" s="28" t="str">
        <f t="shared" si="16"/>
        <v/>
      </c>
      <c r="L199" s="27" t="str">
        <f t="shared" si="18"/>
        <v/>
      </c>
      <c r="M199" s="3"/>
      <c r="N199" s="22" t="str">
        <f t="shared" si="19"/>
        <v/>
      </c>
      <c r="O199" s="36"/>
      <c r="P199" s="36"/>
      <c r="Q199" s="3"/>
    </row>
    <row r="200" spans="1:17" x14ac:dyDescent="0.4">
      <c r="A200" s="5"/>
      <c r="B200" s="19"/>
      <c r="C200" s="3" t="str">
        <f>IFERROR(VLOOKUP(B200,証券コード!$A$2:$B$10000,2,FALSE),"")</f>
        <v/>
      </c>
      <c r="D200" s="4"/>
      <c r="E200" s="6"/>
      <c r="F200" s="29"/>
      <c r="G200" s="33"/>
      <c r="H200" s="3"/>
      <c r="I200" s="4"/>
      <c r="J200" s="21" t="str">
        <f t="shared" si="17"/>
        <v/>
      </c>
      <c r="K200" s="28" t="str">
        <f t="shared" si="16"/>
        <v/>
      </c>
      <c r="L200" s="27" t="str">
        <f t="shared" si="18"/>
        <v/>
      </c>
      <c r="M200" s="3"/>
      <c r="N200" s="22" t="str">
        <f t="shared" si="19"/>
        <v/>
      </c>
      <c r="O200" s="36"/>
      <c r="P200" s="36"/>
      <c r="Q200" s="3"/>
    </row>
    <row r="201" spans="1:17" x14ac:dyDescent="0.4">
      <c r="A201" s="5"/>
      <c r="B201" s="19"/>
      <c r="C201" s="3" t="str">
        <f>IFERROR(VLOOKUP(B201,証券コード!$A$2:$B$10000,2,FALSE),"")</f>
        <v/>
      </c>
      <c r="D201" s="4"/>
      <c r="E201" s="6"/>
      <c r="F201" s="29"/>
      <c r="G201" s="33"/>
      <c r="H201" s="3"/>
      <c r="I201" s="4"/>
      <c r="J201" s="21" t="str">
        <f t="shared" si="17"/>
        <v/>
      </c>
      <c r="K201" s="28" t="str">
        <f t="shared" si="16"/>
        <v/>
      </c>
      <c r="L201" s="27" t="str">
        <f t="shared" si="18"/>
        <v/>
      </c>
      <c r="M201" s="3"/>
      <c r="N201" s="22" t="str">
        <f t="shared" si="19"/>
        <v/>
      </c>
      <c r="O201" s="36"/>
      <c r="P201" s="36"/>
      <c r="Q201" s="3"/>
    </row>
    <row r="202" spans="1:17" x14ac:dyDescent="0.4">
      <c r="A202" s="5"/>
      <c r="B202" s="19"/>
      <c r="C202" s="3" t="str">
        <f>IFERROR(VLOOKUP(B202,証券コード!$A$2:$B$10000,2,FALSE),"")</f>
        <v/>
      </c>
      <c r="D202" s="4"/>
      <c r="E202" s="6"/>
      <c r="F202" s="29"/>
      <c r="G202" s="33"/>
      <c r="H202" s="3"/>
      <c r="I202" s="4"/>
      <c r="J202" s="21" t="str">
        <f t="shared" si="17"/>
        <v/>
      </c>
      <c r="K202" s="28" t="str">
        <f t="shared" si="16"/>
        <v/>
      </c>
      <c r="L202" s="27" t="str">
        <f t="shared" si="18"/>
        <v/>
      </c>
      <c r="M202" s="3"/>
      <c r="N202" s="22" t="str">
        <f t="shared" si="19"/>
        <v/>
      </c>
      <c r="O202" s="36"/>
      <c r="P202" s="36"/>
      <c r="Q202" s="3"/>
    </row>
    <row r="203" spans="1:17" x14ac:dyDescent="0.4">
      <c r="A203" s="5"/>
      <c r="B203" s="19"/>
      <c r="C203" s="3" t="str">
        <f>IFERROR(VLOOKUP(B203,証券コード!$A$2:$B$10000,2,FALSE),"")</f>
        <v/>
      </c>
      <c r="D203" s="4"/>
      <c r="E203" s="6"/>
      <c r="F203" s="29"/>
      <c r="G203" s="33"/>
      <c r="H203" s="3"/>
      <c r="I203" s="4"/>
      <c r="J203" s="21" t="str">
        <f t="shared" si="17"/>
        <v/>
      </c>
      <c r="K203" s="28" t="str">
        <f t="shared" si="16"/>
        <v/>
      </c>
      <c r="L203" s="27" t="str">
        <f t="shared" si="18"/>
        <v/>
      </c>
      <c r="M203" s="3"/>
      <c r="N203" s="22" t="str">
        <f t="shared" si="19"/>
        <v/>
      </c>
      <c r="O203" s="36"/>
      <c r="P203" s="36"/>
      <c r="Q203" s="3"/>
    </row>
    <row r="204" spans="1:17" x14ac:dyDescent="0.4">
      <c r="A204" s="5"/>
      <c r="B204" s="19"/>
      <c r="C204" s="3" t="str">
        <f>IFERROR(VLOOKUP(B204,証券コード!$A$2:$B$10000,2,FALSE),"")</f>
        <v/>
      </c>
      <c r="D204" s="4"/>
      <c r="E204" s="6"/>
      <c r="F204" s="29"/>
      <c r="G204" s="33"/>
      <c r="H204" s="3"/>
      <c r="I204" s="4"/>
      <c r="J204" s="21" t="str">
        <f t="shared" si="17"/>
        <v/>
      </c>
      <c r="K204" s="28" t="str">
        <f t="shared" si="16"/>
        <v/>
      </c>
      <c r="L204" s="27" t="str">
        <f t="shared" si="18"/>
        <v/>
      </c>
      <c r="M204" s="3"/>
      <c r="N204" s="22" t="str">
        <f t="shared" si="19"/>
        <v/>
      </c>
      <c r="O204" s="36"/>
      <c r="P204" s="36"/>
      <c r="Q204" s="3"/>
    </row>
    <row r="205" spans="1:17" x14ac:dyDescent="0.4">
      <c r="A205" s="5"/>
      <c r="B205" s="19"/>
      <c r="C205" s="3" t="str">
        <f>IFERROR(VLOOKUP(B205,証券コード!$A$2:$B$10000,2,FALSE),"")</f>
        <v/>
      </c>
      <c r="D205" s="4"/>
      <c r="E205" s="6"/>
      <c r="F205" s="29"/>
      <c r="G205" s="33"/>
      <c r="H205" s="3"/>
      <c r="I205" s="4"/>
      <c r="J205" s="21" t="str">
        <f t="shared" si="17"/>
        <v/>
      </c>
      <c r="K205" s="28" t="str">
        <f t="shared" si="16"/>
        <v/>
      </c>
      <c r="L205" s="27" t="str">
        <f t="shared" si="18"/>
        <v/>
      </c>
      <c r="M205" s="3"/>
      <c r="N205" s="22" t="str">
        <f t="shared" si="19"/>
        <v/>
      </c>
      <c r="O205" s="36"/>
      <c r="P205" s="36"/>
      <c r="Q205" s="3"/>
    </row>
    <row r="206" spans="1:17" x14ac:dyDescent="0.4">
      <c r="A206" s="5"/>
      <c r="B206" s="19"/>
      <c r="C206" s="3" t="str">
        <f>IFERROR(VLOOKUP(B206,証券コード!$A$2:$B$10000,2,FALSE),"")</f>
        <v/>
      </c>
      <c r="D206" s="4"/>
      <c r="E206" s="6"/>
      <c r="F206" s="29"/>
      <c r="G206" s="33"/>
      <c r="H206" s="3"/>
      <c r="I206" s="4"/>
      <c r="J206" s="21" t="str">
        <f t="shared" si="17"/>
        <v/>
      </c>
      <c r="K206" s="28" t="str">
        <f t="shared" si="16"/>
        <v/>
      </c>
      <c r="L206" s="27" t="str">
        <f t="shared" si="18"/>
        <v/>
      </c>
      <c r="M206" s="3"/>
      <c r="N206" s="22" t="str">
        <f t="shared" si="19"/>
        <v/>
      </c>
      <c r="O206" s="36"/>
      <c r="P206" s="36"/>
      <c r="Q206" s="3"/>
    </row>
    <row r="207" spans="1:17" x14ac:dyDescent="0.4">
      <c r="A207" s="5"/>
      <c r="B207" s="19"/>
      <c r="C207" s="3" t="str">
        <f>IFERROR(VLOOKUP(B207,証券コード!$A$2:$B$10000,2,FALSE),"")</f>
        <v/>
      </c>
      <c r="D207" s="4"/>
      <c r="E207" s="6"/>
      <c r="F207" s="29"/>
      <c r="G207" s="33"/>
      <c r="H207" s="3"/>
      <c r="I207" s="4"/>
      <c r="J207" s="21" t="str">
        <f t="shared" si="17"/>
        <v/>
      </c>
      <c r="K207" s="28" t="str">
        <f t="shared" si="16"/>
        <v/>
      </c>
      <c r="L207" s="27" t="str">
        <f t="shared" si="18"/>
        <v/>
      </c>
      <c r="M207" s="3"/>
      <c r="N207" s="22" t="str">
        <f t="shared" si="19"/>
        <v/>
      </c>
      <c r="O207" s="36"/>
      <c r="P207" s="36"/>
      <c r="Q207" s="3"/>
    </row>
    <row r="208" spans="1:17" x14ac:dyDescent="0.4">
      <c r="A208" s="5"/>
      <c r="B208" s="19"/>
      <c r="C208" s="3" t="str">
        <f>IFERROR(VLOOKUP(B208,証券コード!$A$2:$B$10000,2,FALSE),"")</f>
        <v/>
      </c>
      <c r="D208" s="4"/>
      <c r="E208" s="6"/>
      <c r="F208" s="29"/>
      <c r="G208" s="33"/>
      <c r="H208" s="3"/>
      <c r="I208" s="4"/>
      <c r="J208" s="21" t="str">
        <f t="shared" si="17"/>
        <v/>
      </c>
      <c r="K208" s="28" t="str">
        <f t="shared" si="16"/>
        <v/>
      </c>
      <c r="L208" s="27" t="str">
        <f t="shared" si="18"/>
        <v/>
      </c>
      <c r="M208" s="3"/>
      <c r="N208" s="22" t="str">
        <f t="shared" si="19"/>
        <v/>
      </c>
      <c r="O208" s="36"/>
      <c r="P208" s="36"/>
      <c r="Q208" s="3"/>
    </row>
    <row r="209" spans="1:17" x14ac:dyDescent="0.4">
      <c r="A209" s="5"/>
      <c r="B209" s="19"/>
      <c r="C209" s="3" t="str">
        <f>IFERROR(VLOOKUP(B209,証券コード!$A$2:$B$10000,2,FALSE),"")</f>
        <v/>
      </c>
      <c r="D209" s="4"/>
      <c r="E209" s="6"/>
      <c r="F209" s="29"/>
      <c r="G209" s="33"/>
      <c r="H209" s="3"/>
      <c r="I209" s="4"/>
      <c r="J209" s="21" t="str">
        <f t="shared" si="17"/>
        <v/>
      </c>
      <c r="K209" s="28" t="str">
        <f t="shared" si="16"/>
        <v/>
      </c>
      <c r="L209" s="27" t="str">
        <f t="shared" si="18"/>
        <v/>
      </c>
      <c r="M209" s="3"/>
      <c r="N209" s="22" t="str">
        <f t="shared" si="19"/>
        <v/>
      </c>
      <c r="O209" s="36"/>
      <c r="P209" s="36"/>
      <c r="Q209" s="3"/>
    </row>
    <row r="210" spans="1:17" x14ac:dyDescent="0.4">
      <c r="A210" s="5"/>
      <c r="B210" s="19"/>
      <c r="C210" s="3" t="str">
        <f>IFERROR(VLOOKUP(B210,証券コード!$A$2:$B$10000,2,FALSE),"")</f>
        <v/>
      </c>
      <c r="D210" s="4"/>
      <c r="E210" s="6"/>
      <c r="F210" s="29"/>
      <c r="G210" s="33"/>
      <c r="H210" s="3"/>
      <c r="I210" s="4"/>
      <c r="J210" s="21" t="str">
        <f t="shared" si="17"/>
        <v/>
      </c>
      <c r="K210" s="28" t="str">
        <f t="shared" si="16"/>
        <v/>
      </c>
      <c r="L210" s="27" t="str">
        <f t="shared" si="18"/>
        <v/>
      </c>
      <c r="M210" s="3"/>
      <c r="N210" s="22" t="str">
        <f t="shared" si="19"/>
        <v/>
      </c>
      <c r="O210" s="36"/>
      <c r="P210" s="36"/>
      <c r="Q210" s="3"/>
    </row>
    <row r="211" spans="1:17" x14ac:dyDescent="0.4">
      <c r="A211" s="5"/>
      <c r="B211" s="19"/>
      <c r="C211" s="3" t="str">
        <f>IFERROR(VLOOKUP(B211,証券コード!$A$2:$B$10000,2,FALSE),"")</f>
        <v/>
      </c>
      <c r="D211" s="4"/>
      <c r="E211" s="6"/>
      <c r="F211" s="29"/>
      <c r="G211" s="33"/>
      <c r="H211" s="3"/>
      <c r="I211" s="4"/>
      <c r="J211" s="21" t="str">
        <f t="shared" si="17"/>
        <v/>
      </c>
      <c r="K211" s="28" t="str">
        <f t="shared" si="16"/>
        <v/>
      </c>
      <c r="L211" s="27" t="str">
        <f t="shared" si="18"/>
        <v/>
      </c>
      <c r="M211" s="3"/>
      <c r="N211" s="22" t="str">
        <f t="shared" si="19"/>
        <v/>
      </c>
      <c r="O211" s="36"/>
      <c r="P211" s="36"/>
      <c r="Q211" s="3"/>
    </row>
    <row r="212" spans="1:17" x14ac:dyDescent="0.4">
      <c r="A212" s="5"/>
      <c r="B212" s="19"/>
      <c r="C212" s="3" t="str">
        <f>IFERROR(VLOOKUP(B212,証券コード!$A$2:$B$10000,2,FALSE),"")</f>
        <v/>
      </c>
      <c r="D212" s="4"/>
      <c r="E212" s="6"/>
      <c r="F212" s="29"/>
      <c r="G212" s="33"/>
      <c r="H212" s="3"/>
      <c r="I212" s="4"/>
      <c r="J212" s="21" t="str">
        <f t="shared" si="17"/>
        <v/>
      </c>
      <c r="K212" s="28" t="str">
        <f t="shared" si="16"/>
        <v/>
      </c>
      <c r="L212" s="27" t="str">
        <f t="shared" si="18"/>
        <v/>
      </c>
      <c r="M212" s="3"/>
      <c r="N212" s="22" t="str">
        <f t="shared" si="19"/>
        <v/>
      </c>
      <c r="O212" s="36"/>
      <c r="P212" s="36"/>
      <c r="Q212" s="3"/>
    </row>
    <row r="213" spans="1:17" x14ac:dyDescent="0.4">
      <c r="A213" s="5"/>
      <c r="B213" s="19"/>
      <c r="C213" s="3" t="str">
        <f>IFERROR(VLOOKUP(B213,証券コード!$A$2:$B$10000,2,FALSE),"")</f>
        <v/>
      </c>
      <c r="D213" s="4"/>
      <c r="E213" s="6"/>
      <c r="F213" s="29"/>
      <c r="G213" s="33"/>
      <c r="H213" s="3"/>
      <c r="I213" s="4"/>
      <c r="J213" s="21" t="str">
        <f t="shared" si="17"/>
        <v/>
      </c>
      <c r="K213" s="28" t="str">
        <f t="shared" si="16"/>
        <v/>
      </c>
      <c r="L213" s="27" t="str">
        <f t="shared" si="18"/>
        <v/>
      </c>
      <c r="M213" s="3"/>
      <c r="N213" s="22" t="str">
        <f t="shared" si="19"/>
        <v/>
      </c>
      <c r="O213" s="36"/>
      <c r="P213" s="36"/>
      <c r="Q213" s="3"/>
    </row>
    <row r="214" spans="1:17" x14ac:dyDescent="0.4">
      <c r="A214" s="5"/>
      <c r="B214" s="19"/>
      <c r="C214" s="3" t="str">
        <f>IFERROR(VLOOKUP(B214,証券コード!$A$2:$B$10000,2,FALSE),"")</f>
        <v/>
      </c>
      <c r="D214" s="4"/>
      <c r="E214" s="6"/>
      <c r="F214" s="29"/>
      <c r="G214" s="33"/>
      <c r="H214" s="3"/>
      <c r="I214" s="4"/>
      <c r="J214" s="21" t="str">
        <f t="shared" si="17"/>
        <v/>
      </c>
      <c r="K214" s="28" t="str">
        <f t="shared" si="16"/>
        <v/>
      </c>
      <c r="L214" s="27" t="str">
        <f t="shared" si="18"/>
        <v/>
      </c>
      <c r="M214" s="3"/>
      <c r="N214" s="22" t="str">
        <f t="shared" si="19"/>
        <v/>
      </c>
      <c r="O214" s="36"/>
      <c r="P214" s="36"/>
      <c r="Q214" s="3"/>
    </row>
    <row r="215" spans="1:17" x14ac:dyDescent="0.4">
      <c r="A215" s="5"/>
      <c r="B215" s="19"/>
      <c r="C215" s="3" t="str">
        <f>IFERROR(VLOOKUP(B215,証券コード!$A$2:$B$10000,2,FALSE),"")</f>
        <v/>
      </c>
      <c r="D215" s="4"/>
      <c r="E215" s="6"/>
      <c r="F215" s="29"/>
      <c r="G215" s="33"/>
      <c r="H215" s="3"/>
      <c r="I215" s="4"/>
      <c r="J215" s="21" t="str">
        <f t="shared" si="17"/>
        <v/>
      </c>
      <c r="K215" s="28" t="str">
        <f t="shared" si="16"/>
        <v/>
      </c>
      <c r="L215" s="27" t="str">
        <f t="shared" si="18"/>
        <v/>
      </c>
      <c r="M215" s="3"/>
      <c r="N215" s="22" t="str">
        <f t="shared" si="19"/>
        <v/>
      </c>
      <c r="O215" s="36"/>
      <c r="P215" s="36"/>
      <c r="Q215" s="3"/>
    </row>
    <row r="216" spans="1:17" x14ac:dyDescent="0.4">
      <c r="A216" s="5"/>
      <c r="B216" s="19"/>
      <c r="C216" s="3" t="str">
        <f>IFERROR(VLOOKUP(B216,証券コード!$A$2:$B$10000,2,FALSE),"")</f>
        <v/>
      </c>
      <c r="D216" s="4"/>
      <c r="E216" s="6"/>
      <c r="F216" s="29"/>
      <c r="G216" s="33"/>
      <c r="H216" s="3"/>
      <c r="I216" s="4"/>
      <c r="J216" s="21" t="str">
        <f t="shared" si="17"/>
        <v/>
      </c>
      <c r="K216" s="28" t="str">
        <f t="shared" si="16"/>
        <v/>
      </c>
      <c r="L216" s="27" t="str">
        <f t="shared" si="18"/>
        <v/>
      </c>
      <c r="M216" s="3"/>
      <c r="N216" s="22" t="str">
        <f t="shared" si="19"/>
        <v/>
      </c>
      <c r="O216" s="36"/>
      <c r="P216" s="36"/>
      <c r="Q216" s="3"/>
    </row>
    <row r="217" spans="1:17" x14ac:dyDescent="0.4">
      <c r="A217" s="5"/>
      <c r="B217" s="19"/>
      <c r="C217" s="3" t="str">
        <f>IFERROR(VLOOKUP(B217,証券コード!$A$2:$B$10000,2,FALSE),"")</f>
        <v/>
      </c>
      <c r="D217" s="4"/>
      <c r="E217" s="6"/>
      <c r="F217" s="29"/>
      <c r="G217" s="33"/>
      <c r="H217" s="3"/>
      <c r="I217" s="4"/>
      <c r="J217" s="21" t="str">
        <f t="shared" si="17"/>
        <v/>
      </c>
      <c r="K217" s="28" t="str">
        <f t="shared" si="16"/>
        <v/>
      </c>
      <c r="L217" s="27" t="str">
        <f t="shared" si="18"/>
        <v/>
      </c>
      <c r="M217" s="3"/>
      <c r="N217" s="22" t="str">
        <f t="shared" si="19"/>
        <v/>
      </c>
      <c r="O217" s="36"/>
      <c r="P217" s="36"/>
      <c r="Q217" s="3"/>
    </row>
    <row r="218" spans="1:17" x14ac:dyDescent="0.4">
      <c r="A218" s="5"/>
      <c r="B218" s="19"/>
      <c r="C218" s="3" t="str">
        <f>IFERROR(VLOOKUP(B218,証券コード!$A$2:$B$10000,2,FALSE),"")</f>
        <v/>
      </c>
      <c r="D218" s="4"/>
      <c r="E218" s="6"/>
      <c r="F218" s="29"/>
      <c r="G218" s="33"/>
      <c r="H218" s="3"/>
      <c r="I218" s="4"/>
      <c r="J218" s="21" t="str">
        <f t="shared" si="17"/>
        <v/>
      </c>
      <c r="K218" s="28" t="str">
        <f t="shared" si="16"/>
        <v/>
      </c>
      <c r="L218" s="27" t="str">
        <f t="shared" si="18"/>
        <v/>
      </c>
      <c r="M218" s="3"/>
      <c r="N218" s="22" t="str">
        <f t="shared" si="19"/>
        <v/>
      </c>
      <c r="O218" s="36"/>
      <c r="P218" s="36"/>
      <c r="Q218" s="3"/>
    </row>
    <row r="219" spans="1:17" x14ac:dyDescent="0.4">
      <c r="A219" s="5"/>
      <c r="B219" s="19"/>
      <c r="C219" s="3" t="str">
        <f>IFERROR(VLOOKUP(B219,証券コード!$A$2:$B$10000,2,FALSE),"")</f>
        <v/>
      </c>
      <c r="D219" s="4"/>
      <c r="E219" s="6"/>
      <c r="F219" s="29"/>
      <c r="G219" s="33"/>
      <c r="H219" s="3"/>
      <c r="I219" s="4"/>
      <c r="J219" s="21" t="str">
        <f t="shared" si="17"/>
        <v/>
      </c>
      <c r="K219" s="28" t="str">
        <f t="shared" si="16"/>
        <v/>
      </c>
      <c r="L219" s="27" t="str">
        <f t="shared" si="18"/>
        <v/>
      </c>
      <c r="M219" s="3"/>
      <c r="N219" s="22" t="str">
        <f t="shared" si="19"/>
        <v/>
      </c>
      <c r="O219" s="36"/>
      <c r="P219" s="36"/>
      <c r="Q219" s="3"/>
    </row>
    <row r="220" spans="1:17" x14ac:dyDescent="0.4">
      <c r="A220" s="5"/>
      <c r="B220" s="19"/>
      <c r="C220" s="3" t="str">
        <f>IFERROR(VLOOKUP(B220,証券コード!$A$2:$B$10000,2,FALSE),"")</f>
        <v/>
      </c>
      <c r="D220" s="4"/>
      <c r="E220" s="6"/>
      <c r="F220" s="29"/>
      <c r="G220" s="33"/>
      <c r="H220" s="3"/>
      <c r="I220" s="4"/>
      <c r="J220" s="21" t="str">
        <f t="shared" si="17"/>
        <v/>
      </c>
      <c r="K220" s="28" t="str">
        <f t="shared" si="16"/>
        <v/>
      </c>
      <c r="L220" s="27" t="str">
        <f t="shared" si="18"/>
        <v/>
      </c>
      <c r="M220" s="3"/>
      <c r="N220" s="22" t="str">
        <f t="shared" si="19"/>
        <v/>
      </c>
      <c r="O220" s="36"/>
      <c r="P220" s="36"/>
      <c r="Q220" s="3"/>
    </row>
    <row r="221" spans="1:17" x14ac:dyDescent="0.4">
      <c r="A221" s="5"/>
      <c r="B221" s="19"/>
      <c r="C221" s="3" t="str">
        <f>IFERROR(VLOOKUP(B221,証券コード!$A$2:$B$10000,2,FALSE),"")</f>
        <v/>
      </c>
      <c r="D221" s="4"/>
      <c r="E221" s="6"/>
      <c r="F221" s="29"/>
      <c r="G221" s="33"/>
      <c r="H221" s="3"/>
      <c r="I221" s="4"/>
      <c r="J221" s="21" t="str">
        <f t="shared" si="17"/>
        <v/>
      </c>
      <c r="K221" s="28" t="str">
        <f t="shared" si="16"/>
        <v/>
      </c>
      <c r="L221" s="27" t="str">
        <f t="shared" si="18"/>
        <v/>
      </c>
      <c r="M221" s="3"/>
      <c r="N221" s="22" t="str">
        <f t="shared" si="19"/>
        <v/>
      </c>
      <c r="O221" s="36"/>
      <c r="P221" s="36"/>
      <c r="Q221" s="3"/>
    </row>
    <row r="222" spans="1:17" x14ac:dyDescent="0.4">
      <c r="A222" s="5"/>
      <c r="B222" s="19"/>
      <c r="C222" s="3" t="str">
        <f>IFERROR(VLOOKUP(B222,証券コード!$A$2:$B$10000,2,FALSE),"")</f>
        <v/>
      </c>
      <c r="D222" s="4"/>
      <c r="E222" s="6"/>
      <c r="F222" s="29"/>
      <c r="G222" s="33"/>
      <c r="H222" s="3"/>
      <c r="I222" s="4"/>
      <c r="J222" s="21" t="str">
        <f t="shared" si="17"/>
        <v/>
      </c>
      <c r="K222" s="28" t="str">
        <f t="shared" si="16"/>
        <v/>
      </c>
      <c r="L222" s="27" t="str">
        <f t="shared" si="18"/>
        <v/>
      </c>
      <c r="M222" s="3"/>
      <c r="N222" s="22" t="str">
        <f t="shared" si="19"/>
        <v/>
      </c>
      <c r="O222" s="36"/>
      <c r="P222" s="36"/>
      <c r="Q222" s="3"/>
    </row>
    <row r="223" spans="1:17" x14ac:dyDescent="0.4">
      <c r="A223" s="5"/>
      <c r="B223" s="19"/>
      <c r="C223" s="3" t="str">
        <f>IFERROR(VLOOKUP(B223,証券コード!$A$2:$B$10000,2,FALSE),"")</f>
        <v/>
      </c>
      <c r="D223" s="4"/>
      <c r="E223" s="6"/>
      <c r="F223" s="29"/>
      <c r="G223" s="33"/>
      <c r="H223" s="3"/>
      <c r="I223" s="4"/>
      <c r="J223" s="21" t="str">
        <f t="shared" si="17"/>
        <v/>
      </c>
      <c r="K223" s="28" t="str">
        <f t="shared" si="16"/>
        <v/>
      </c>
      <c r="L223" s="27" t="str">
        <f t="shared" si="18"/>
        <v/>
      </c>
      <c r="M223" s="3"/>
      <c r="N223" s="22" t="str">
        <f t="shared" si="19"/>
        <v/>
      </c>
      <c r="O223" s="36"/>
      <c r="P223" s="36"/>
      <c r="Q223" s="3"/>
    </row>
    <row r="224" spans="1:17" x14ac:dyDescent="0.4">
      <c r="A224" s="5"/>
      <c r="B224" s="19"/>
      <c r="C224" s="3" t="str">
        <f>IFERROR(VLOOKUP(B224,証券コード!$A$2:$B$10000,2,FALSE),"")</f>
        <v/>
      </c>
      <c r="D224" s="4"/>
      <c r="E224" s="6"/>
      <c r="F224" s="29"/>
      <c r="G224" s="33"/>
      <c r="H224" s="3"/>
      <c r="I224" s="4"/>
      <c r="J224" s="21" t="str">
        <f t="shared" si="17"/>
        <v/>
      </c>
      <c r="K224" s="28" t="str">
        <f t="shared" si="16"/>
        <v/>
      </c>
      <c r="L224" s="27" t="str">
        <f t="shared" si="18"/>
        <v/>
      </c>
      <c r="M224" s="3"/>
      <c r="N224" s="22" t="str">
        <f t="shared" si="19"/>
        <v/>
      </c>
      <c r="O224" s="36"/>
      <c r="P224" s="36"/>
      <c r="Q224" s="3"/>
    </row>
    <row r="225" spans="1:17" x14ac:dyDescent="0.4">
      <c r="A225" s="5"/>
      <c r="B225" s="19"/>
      <c r="C225" s="3" t="str">
        <f>IFERROR(VLOOKUP(B225,証券コード!$A$2:$B$10000,2,FALSE),"")</f>
        <v/>
      </c>
      <c r="D225" s="4"/>
      <c r="E225" s="6"/>
      <c r="F225" s="29"/>
      <c r="G225" s="33"/>
      <c r="H225" s="3"/>
      <c r="I225" s="4"/>
      <c r="J225" s="21" t="str">
        <f t="shared" si="17"/>
        <v/>
      </c>
      <c r="K225" s="28" t="str">
        <f t="shared" si="16"/>
        <v/>
      </c>
      <c r="L225" s="27" t="str">
        <f t="shared" si="18"/>
        <v/>
      </c>
      <c r="M225" s="3"/>
      <c r="N225" s="22" t="str">
        <f t="shared" si="19"/>
        <v/>
      </c>
      <c r="O225" s="36"/>
      <c r="P225" s="36"/>
      <c r="Q225" s="3"/>
    </row>
    <row r="226" spans="1:17" x14ac:dyDescent="0.4">
      <c r="A226" s="5"/>
      <c r="B226" s="19"/>
      <c r="C226" s="3" t="str">
        <f>IFERROR(VLOOKUP(B226,証券コード!$A$2:$B$10000,2,FALSE),"")</f>
        <v/>
      </c>
      <c r="D226" s="4"/>
      <c r="E226" s="6"/>
      <c r="F226" s="29"/>
      <c r="G226" s="33"/>
      <c r="H226" s="3"/>
      <c r="I226" s="4"/>
      <c r="J226" s="21" t="str">
        <f t="shared" si="17"/>
        <v/>
      </c>
      <c r="K226" s="28" t="str">
        <f t="shared" si="16"/>
        <v/>
      </c>
      <c r="L226" s="27" t="str">
        <f t="shared" si="18"/>
        <v/>
      </c>
      <c r="M226" s="3"/>
      <c r="N226" s="22" t="str">
        <f t="shared" si="19"/>
        <v/>
      </c>
      <c r="O226" s="36"/>
      <c r="P226" s="36"/>
      <c r="Q226" s="3"/>
    </row>
    <row r="227" spans="1:17" x14ac:dyDescent="0.4">
      <c r="A227" s="5"/>
      <c r="B227" s="19"/>
      <c r="C227" s="3" t="str">
        <f>IFERROR(VLOOKUP(B227,証券コード!$A$2:$B$10000,2,FALSE),"")</f>
        <v/>
      </c>
      <c r="D227" s="4"/>
      <c r="E227" s="6"/>
      <c r="F227" s="29"/>
      <c r="G227" s="33"/>
      <c r="H227" s="3"/>
      <c r="I227" s="4"/>
      <c r="J227" s="21" t="str">
        <f t="shared" si="17"/>
        <v/>
      </c>
      <c r="K227" s="28" t="str">
        <f t="shared" si="16"/>
        <v/>
      </c>
      <c r="L227" s="27" t="str">
        <f t="shared" si="18"/>
        <v/>
      </c>
      <c r="M227" s="3"/>
      <c r="N227" s="22" t="str">
        <f t="shared" si="19"/>
        <v/>
      </c>
      <c r="O227" s="36"/>
      <c r="P227" s="36"/>
      <c r="Q227" s="3"/>
    </row>
    <row r="228" spans="1:17" x14ac:dyDescent="0.4">
      <c r="A228" s="5"/>
      <c r="B228" s="19"/>
      <c r="C228" s="3" t="str">
        <f>IFERROR(VLOOKUP(B228,証券コード!$A$2:$B$10000,2,FALSE),"")</f>
        <v/>
      </c>
      <c r="D228" s="4"/>
      <c r="E228" s="6"/>
      <c r="F228" s="29"/>
      <c r="G228" s="33"/>
      <c r="H228" s="3"/>
      <c r="I228" s="4"/>
      <c r="J228" s="21" t="str">
        <f t="shared" si="17"/>
        <v/>
      </c>
      <c r="K228" s="28" t="str">
        <f t="shared" si="16"/>
        <v/>
      </c>
      <c r="L228" s="27" t="str">
        <f t="shared" si="18"/>
        <v/>
      </c>
      <c r="M228" s="3"/>
      <c r="N228" s="22" t="str">
        <f t="shared" si="19"/>
        <v/>
      </c>
      <c r="O228" s="36"/>
      <c r="P228" s="36"/>
      <c r="Q228" s="3"/>
    </row>
    <row r="229" spans="1:17" x14ac:dyDescent="0.4">
      <c r="A229" s="5"/>
      <c r="B229" s="19"/>
      <c r="C229" s="3" t="str">
        <f>IFERROR(VLOOKUP(B229,証券コード!$A$2:$B$10000,2,FALSE),"")</f>
        <v/>
      </c>
      <c r="D229" s="4"/>
      <c r="E229" s="6"/>
      <c r="F229" s="29"/>
      <c r="G229" s="33"/>
      <c r="H229" s="3"/>
      <c r="I229" s="4"/>
      <c r="J229" s="21" t="str">
        <f t="shared" si="17"/>
        <v/>
      </c>
      <c r="K229" s="28" t="str">
        <f t="shared" si="16"/>
        <v/>
      </c>
      <c r="L229" s="27" t="str">
        <f t="shared" si="18"/>
        <v/>
      </c>
      <c r="M229" s="3"/>
      <c r="N229" s="22" t="str">
        <f t="shared" si="19"/>
        <v/>
      </c>
      <c r="O229" s="36"/>
      <c r="P229" s="36"/>
      <c r="Q229" s="3"/>
    </row>
    <row r="230" spans="1:17" x14ac:dyDescent="0.4">
      <c r="A230" s="5"/>
      <c r="B230" s="19"/>
      <c r="C230" s="3" t="str">
        <f>IFERROR(VLOOKUP(B230,証券コード!$A$2:$B$10000,2,FALSE),"")</f>
        <v/>
      </c>
      <c r="D230" s="4"/>
      <c r="E230" s="6"/>
      <c r="F230" s="29"/>
      <c r="G230" s="33"/>
      <c r="H230" s="3"/>
      <c r="I230" s="4"/>
      <c r="J230" s="21" t="str">
        <f t="shared" si="17"/>
        <v/>
      </c>
      <c r="K230" s="28" t="str">
        <f t="shared" si="16"/>
        <v/>
      </c>
      <c r="L230" s="27" t="str">
        <f t="shared" si="18"/>
        <v/>
      </c>
      <c r="M230" s="3"/>
      <c r="N230" s="22" t="str">
        <f t="shared" si="19"/>
        <v/>
      </c>
      <c r="O230" s="36"/>
      <c r="P230" s="36"/>
      <c r="Q230" s="3"/>
    </row>
    <row r="231" spans="1:17" x14ac:dyDescent="0.4">
      <c r="A231" s="5"/>
      <c r="B231" s="19"/>
      <c r="C231" s="3" t="str">
        <f>IFERROR(VLOOKUP(B231,証券コード!$A$2:$B$10000,2,FALSE),"")</f>
        <v/>
      </c>
      <c r="D231" s="4"/>
      <c r="E231" s="6"/>
      <c r="F231" s="29"/>
      <c r="G231" s="33"/>
      <c r="H231" s="3"/>
      <c r="I231" s="4"/>
      <c r="J231" s="21" t="str">
        <f t="shared" si="17"/>
        <v/>
      </c>
      <c r="K231" s="28" t="str">
        <f t="shared" si="16"/>
        <v/>
      </c>
      <c r="L231" s="27" t="str">
        <f t="shared" si="18"/>
        <v/>
      </c>
      <c r="M231" s="3"/>
      <c r="N231" s="22" t="str">
        <f t="shared" si="19"/>
        <v/>
      </c>
      <c r="O231" s="36"/>
      <c r="P231" s="36"/>
      <c r="Q231" s="3"/>
    </row>
    <row r="232" spans="1:17" x14ac:dyDescent="0.4">
      <c r="A232" s="5"/>
      <c r="B232" s="19"/>
      <c r="C232" s="3" t="str">
        <f>IFERROR(VLOOKUP(B232,証券コード!$A$2:$B$10000,2,FALSE),"")</f>
        <v/>
      </c>
      <c r="D232" s="4"/>
      <c r="E232" s="6"/>
      <c r="F232" s="29"/>
      <c r="G232" s="33"/>
      <c r="H232" s="3"/>
      <c r="I232" s="4"/>
      <c r="J232" s="21" t="str">
        <f t="shared" si="17"/>
        <v/>
      </c>
      <c r="K232" s="28" t="str">
        <f t="shared" si="16"/>
        <v/>
      </c>
      <c r="L232" s="27" t="str">
        <f t="shared" si="18"/>
        <v/>
      </c>
      <c r="M232" s="3"/>
      <c r="N232" s="22" t="str">
        <f t="shared" si="19"/>
        <v/>
      </c>
      <c r="O232" s="36"/>
      <c r="P232" s="36"/>
      <c r="Q232" s="3"/>
    </row>
    <row r="233" spans="1:17" x14ac:dyDescent="0.4">
      <c r="A233" s="5"/>
      <c r="B233" s="19"/>
      <c r="C233" s="3" t="str">
        <f>IFERROR(VLOOKUP(B233,証券コード!$A$2:$B$10000,2,FALSE),"")</f>
        <v/>
      </c>
      <c r="D233" s="4"/>
      <c r="E233" s="6"/>
      <c r="F233" s="29"/>
      <c r="G233" s="33"/>
      <c r="H233" s="3"/>
      <c r="I233" s="4"/>
      <c r="J233" s="21" t="str">
        <f t="shared" si="17"/>
        <v/>
      </c>
      <c r="K233" s="28" t="str">
        <f t="shared" si="16"/>
        <v/>
      </c>
      <c r="L233" s="27" t="str">
        <f t="shared" si="18"/>
        <v/>
      </c>
      <c r="M233" s="3"/>
      <c r="N233" s="22" t="str">
        <f t="shared" si="19"/>
        <v/>
      </c>
      <c r="O233" s="36"/>
      <c r="P233" s="36"/>
      <c r="Q233" s="3"/>
    </row>
    <row r="234" spans="1:17" x14ac:dyDescent="0.4">
      <c r="A234" s="5"/>
      <c r="B234" s="19"/>
      <c r="C234" s="3" t="str">
        <f>IFERROR(VLOOKUP(B234,証券コード!$A$2:$B$10000,2,FALSE),"")</f>
        <v/>
      </c>
      <c r="D234" s="4"/>
      <c r="E234" s="6"/>
      <c r="F234" s="29"/>
      <c r="G234" s="33"/>
      <c r="H234" s="3"/>
      <c r="I234" s="4"/>
      <c r="J234" s="21" t="str">
        <f t="shared" si="17"/>
        <v/>
      </c>
      <c r="K234" s="28" t="str">
        <f t="shared" si="16"/>
        <v/>
      </c>
      <c r="L234" s="27" t="str">
        <f t="shared" si="18"/>
        <v/>
      </c>
      <c r="M234" s="3"/>
      <c r="N234" s="22" t="str">
        <f t="shared" si="19"/>
        <v/>
      </c>
      <c r="O234" s="36"/>
      <c r="P234" s="36"/>
      <c r="Q234" s="3"/>
    </row>
    <row r="235" spans="1:17" x14ac:dyDescent="0.4">
      <c r="A235" s="5"/>
      <c r="B235" s="19"/>
      <c r="C235" s="3" t="str">
        <f>IFERROR(VLOOKUP(B235,証券コード!$A$2:$B$10000,2,FALSE),"")</f>
        <v/>
      </c>
      <c r="D235" s="4"/>
      <c r="E235" s="6"/>
      <c r="F235" s="29"/>
      <c r="G235" s="33"/>
      <c r="H235" s="3"/>
      <c r="I235" s="4"/>
      <c r="J235" s="21" t="str">
        <f t="shared" si="17"/>
        <v/>
      </c>
      <c r="K235" s="28" t="str">
        <f t="shared" si="16"/>
        <v/>
      </c>
      <c r="L235" s="27" t="str">
        <f t="shared" si="18"/>
        <v/>
      </c>
      <c r="M235" s="3"/>
      <c r="N235" s="22" t="str">
        <f t="shared" si="19"/>
        <v/>
      </c>
      <c r="O235" s="36"/>
      <c r="P235" s="36"/>
      <c r="Q235" s="3"/>
    </row>
    <row r="236" spans="1:17" x14ac:dyDescent="0.4">
      <c r="A236" s="5"/>
      <c r="B236" s="19"/>
      <c r="C236" s="3" t="str">
        <f>IFERROR(VLOOKUP(B236,証券コード!$A$2:$B$10000,2,FALSE),"")</f>
        <v/>
      </c>
      <c r="D236" s="4"/>
      <c r="E236" s="6"/>
      <c r="F236" s="29"/>
      <c r="G236" s="33"/>
      <c r="H236" s="3"/>
      <c r="I236" s="4"/>
      <c r="J236" s="21" t="str">
        <f t="shared" si="17"/>
        <v/>
      </c>
      <c r="K236" s="28" t="str">
        <f t="shared" si="16"/>
        <v/>
      </c>
      <c r="L236" s="27" t="str">
        <f t="shared" si="18"/>
        <v/>
      </c>
      <c r="M236" s="3"/>
      <c r="N236" s="22" t="str">
        <f t="shared" si="19"/>
        <v/>
      </c>
      <c r="O236" s="36"/>
      <c r="P236" s="36"/>
      <c r="Q236" s="3"/>
    </row>
    <row r="237" spans="1:17" x14ac:dyDescent="0.4">
      <c r="A237" s="5"/>
      <c r="B237" s="19"/>
      <c r="C237" s="3" t="str">
        <f>IFERROR(VLOOKUP(B237,証券コード!$A$2:$B$10000,2,FALSE),"")</f>
        <v/>
      </c>
      <c r="D237" s="4"/>
      <c r="E237" s="6"/>
      <c r="F237" s="29"/>
      <c r="G237" s="33"/>
      <c r="H237" s="3"/>
      <c r="I237" s="4"/>
      <c r="J237" s="21" t="str">
        <f t="shared" si="17"/>
        <v/>
      </c>
      <c r="K237" s="28" t="str">
        <f t="shared" si="16"/>
        <v/>
      </c>
      <c r="L237" s="27" t="str">
        <f t="shared" si="18"/>
        <v/>
      </c>
      <c r="M237" s="3"/>
      <c r="N237" s="22" t="str">
        <f t="shared" si="19"/>
        <v/>
      </c>
      <c r="O237" s="36"/>
      <c r="P237" s="36"/>
      <c r="Q237" s="3"/>
    </row>
    <row r="238" spans="1:17" x14ac:dyDescent="0.4">
      <c r="A238" s="5"/>
      <c r="B238" s="19"/>
      <c r="C238" s="3" t="str">
        <f>IFERROR(VLOOKUP(B238,証券コード!$A$2:$B$10000,2,FALSE),"")</f>
        <v/>
      </c>
      <c r="D238" s="4"/>
      <c r="E238" s="6"/>
      <c r="F238" s="29"/>
      <c r="G238" s="33"/>
      <c r="H238" s="3"/>
      <c r="I238" s="4"/>
      <c r="J238" s="21" t="str">
        <f t="shared" si="17"/>
        <v/>
      </c>
      <c r="K238" s="28" t="str">
        <f t="shared" si="16"/>
        <v/>
      </c>
      <c r="L238" s="27" t="str">
        <f t="shared" si="18"/>
        <v/>
      </c>
      <c r="M238" s="3"/>
      <c r="N238" s="22" t="str">
        <f t="shared" si="19"/>
        <v/>
      </c>
      <c r="O238" s="36"/>
      <c r="P238" s="36"/>
      <c r="Q238" s="3"/>
    </row>
    <row r="239" spans="1:17" x14ac:dyDescent="0.4">
      <c r="A239" s="5"/>
      <c r="B239" s="19"/>
      <c r="C239" s="3" t="str">
        <f>IFERROR(VLOOKUP(B239,証券コード!$A$2:$B$10000,2,FALSE),"")</f>
        <v/>
      </c>
      <c r="D239" s="4"/>
      <c r="E239" s="6"/>
      <c r="F239" s="29"/>
      <c r="G239" s="33"/>
      <c r="H239" s="3"/>
      <c r="I239" s="4"/>
      <c r="J239" s="21" t="str">
        <f t="shared" si="17"/>
        <v/>
      </c>
      <c r="K239" s="28" t="str">
        <f t="shared" si="16"/>
        <v/>
      </c>
      <c r="L239" s="27" t="str">
        <f t="shared" si="18"/>
        <v/>
      </c>
      <c r="M239" s="3"/>
      <c r="N239" s="22" t="str">
        <f t="shared" si="19"/>
        <v/>
      </c>
      <c r="O239" s="36"/>
      <c r="P239" s="36"/>
      <c r="Q239" s="3"/>
    </row>
    <row r="240" spans="1:17" x14ac:dyDescent="0.4">
      <c r="A240" s="5"/>
      <c r="B240" s="19"/>
      <c r="C240" s="3" t="str">
        <f>IFERROR(VLOOKUP(B240,証券コード!$A$2:$B$10000,2,FALSE),"")</f>
        <v/>
      </c>
      <c r="D240" s="4"/>
      <c r="E240" s="6"/>
      <c r="F240" s="29"/>
      <c r="G240" s="33"/>
      <c r="H240" s="3"/>
      <c r="I240" s="4"/>
      <c r="J240" s="21" t="str">
        <f t="shared" si="17"/>
        <v/>
      </c>
      <c r="K240" s="28" t="str">
        <f t="shared" si="16"/>
        <v/>
      </c>
      <c r="L240" s="27" t="str">
        <f t="shared" si="18"/>
        <v/>
      </c>
      <c r="M240" s="3"/>
      <c r="N240" s="22" t="str">
        <f t="shared" si="19"/>
        <v/>
      </c>
      <c r="O240" s="36"/>
      <c r="P240" s="36"/>
      <c r="Q240" s="3"/>
    </row>
    <row r="241" spans="1:17" x14ac:dyDescent="0.4">
      <c r="A241" s="5"/>
      <c r="B241" s="19"/>
      <c r="C241" s="3" t="str">
        <f>IFERROR(VLOOKUP(B241,証券コード!$A$2:$B$10000,2,FALSE),"")</f>
        <v/>
      </c>
      <c r="D241" s="4"/>
      <c r="E241" s="6"/>
      <c r="F241" s="29"/>
      <c r="G241" s="33"/>
      <c r="H241" s="3"/>
      <c r="I241" s="4"/>
      <c r="J241" s="21" t="str">
        <f t="shared" si="17"/>
        <v/>
      </c>
      <c r="K241" s="28" t="str">
        <f t="shared" si="16"/>
        <v/>
      </c>
      <c r="L241" s="27" t="str">
        <f t="shared" si="18"/>
        <v/>
      </c>
      <c r="M241" s="3"/>
      <c r="N241" s="22" t="str">
        <f t="shared" si="19"/>
        <v/>
      </c>
      <c r="O241" s="36"/>
      <c r="P241" s="36"/>
      <c r="Q241" s="3"/>
    </row>
    <row r="242" spans="1:17" x14ac:dyDescent="0.4">
      <c r="A242" s="5"/>
      <c r="B242" s="19"/>
      <c r="C242" s="3" t="str">
        <f>IFERROR(VLOOKUP(B242,証券コード!$A$2:$B$10000,2,FALSE),"")</f>
        <v/>
      </c>
      <c r="D242" s="4"/>
      <c r="E242" s="6"/>
      <c r="F242" s="29"/>
      <c r="G242" s="33"/>
      <c r="H242" s="3"/>
      <c r="I242" s="4"/>
      <c r="J242" s="21" t="str">
        <f t="shared" si="17"/>
        <v/>
      </c>
      <c r="K242" s="28" t="str">
        <f t="shared" si="16"/>
        <v/>
      </c>
      <c r="L242" s="27" t="str">
        <f t="shared" si="18"/>
        <v/>
      </c>
      <c r="M242" s="3"/>
      <c r="N242" s="22" t="str">
        <f t="shared" si="19"/>
        <v/>
      </c>
      <c r="O242" s="36"/>
      <c r="P242" s="36"/>
      <c r="Q242" s="3"/>
    </row>
    <row r="243" spans="1:17" x14ac:dyDescent="0.4">
      <c r="A243" s="5"/>
      <c r="B243" s="19"/>
      <c r="C243" s="3" t="str">
        <f>IFERROR(VLOOKUP(B243,証券コード!$A$2:$B$10000,2,FALSE),"")</f>
        <v/>
      </c>
      <c r="D243" s="4"/>
      <c r="E243" s="6"/>
      <c r="F243" s="29"/>
      <c r="G243" s="33"/>
      <c r="H243" s="3"/>
      <c r="I243" s="4"/>
      <c r="J243" s="21" t="str">
        <f t="shared" si="17"/>
        <v/>
      </c>
      <c r="K243" s="28" t="str">
        <f t="shared" si="16"/>
        <v/>
      </c>
      <c r="L243" s="27" t="str">
        <f t="shared" si="18"/>
        <v/>
      </c>
      <c r="M243" s="3"/>
      <c r="N243" s="22" t="str">
        <f t="shared" si="19"/>
        <v/>
      </c>
      <c r="O243" s="36"/>
      <c r="P243" s="36"/>
      <c r="Q243" s="3"/>
    </row>
    <row r="244" spans="1:17" x14ac:dyDescent="0.4">
      <c r="A244" s="5"/>
      <c r="B244" s="19"/>
      <c r="C244" s="3" t="str">
        <f>IFERROR(VLOOKUP(B244,証券コード!$A$2:$B$10000,2,FALSE),"")</f>
        <v/>
      </c>
      <c r="D244" s="4"/>
      <c r="E244" s="6"/>
      <c r="F244" s="29"/>
      <c r="G244" s="33"/>
      <c r="H244" s="3"/>
      <c r="I244" s="4"/>
      <c r="J244" s="21" t="str">
        <f t="shared" si="17"/>
        <v/>
      </c>
      <c r="K244" s="28" t="str">
        <f t="shared" si="16"/>
        <v/>
      </c>
      <c r="L244" s="27" t="str">
        <f t="shared" si="18"/>
        <v/>
      </c>
      <c r="M244" s="3"/>
      <c r="N244" s="22" t="str">
        <f t="shared" si="19"/>
        <v/>
      </c>
      <c r="O244" s="36"/>
      <c r="P244" s="36"/>
      <c r="Q244" s="3"/>
    </row>
    <row r="245" spans="1:17" x14ac:dyDescent="0.4">
      <c r="A245" s="5"/>
      <c r="B245" s="19"/>
      <c r="C245" s="3" t="str">
        <f>IFERROR(VLOOKUP(B245,証券コード!$A$2:$B$10000,2,FALSE),"")</f>
        <v/>
      </c>
      <c r="D245" s="4"/>
      <c r="E245" s="6"/>
      <c r="F245" s="29"/>
      <c r="G245" s="33"/>
      <c r="H245" s="3"/>
      <c r="I245" s="4"/>
      <c r="J245" s="21" t="str">
        <f t="shared" si="17"/>
        <v/>
      </c>
      <c r="K245" s="28" t="str">
        <f t="shared" si="16"/>
        <v/>
      </c>
      <c r="L245" s="27" t="str">
        <f t="shared" si="18"/>
        <v/>
      </c>
      <c r="M245" s="3"/>
      <c r="N245" s="22" t="str">
        <f t="shared" si="19"/>
        <v/>
      </c>
      <c r="O245" s="36"/>
      <c r="P245" s="36"/>
      <c r="Q245" s="3"/>
    </row>
    <row r="246" spans="1:17" x14ac:dyDescent="0.4">
      <c r="A246" s="5"/>
      <c r="B246" s="19"/>
      <c r="C246" s="3" t="str">
        <f>IFERROR(VLOOKUP(B246,証券コード!$A$2:$B$10000,2,FALSE),"")</f>
        <v/>
      </c>
      <c r="D246" s="4"/>
      <c r="E246" s="6"/>
      <c r="F246" s="29"/>
      <c r="G246" s="33"/>
      <c r="H246" s="3"/>
      <c r="I246" s="4"/>
      <c r="J246" s="21" t="str">
        <f t="shared" si="17"/>
        <v/>
      </c>
      <c r="K246" s="28" t="str">
        <f t="shared" si="16"/>
        <v/>
      </c>
      <c r="L246" s="27" t="str">
        <f t="shared" si="18"/>
        <v/>
      </c>
      <c r="M246" s="3"/>
      <c r="N246" s="22" t="str">
        <f t="shared" si="19"/>
        <v/>
      </c>
      <c r="O246" s="36"/>
      <c r="P246" s="36"/>
      <c r="Q246" s="3"/>
    </row>
    <row r="247" spans="1:17" x14ac:dyDescent="0.4">
      <c r="A247" s="5"/>
      <c r="B247" s="19"/>
      <c r="C247" s="3" t="str">
        <f>IFERROR(VLOOKUP(B247,証券コード!$A$2:$B$10000,2,FALSE),"")</f>
        <v/>
      </c>
      <c r="D247" s="4"/>
      <c r="E247" s="6"/>
      <c r="F247" s="29"/>
      <c r="G247" s="33"/>
      <c r="H247" s="3"/>
      <c r="I247" s="4"/>
      <c r="J247" s="21" t="str">
        <f t="shared" si="17"/>
        <v/>
      </c>
      <c r="K247" s="28" t="str">
        <f t="shared" si="16"/>
        <v/>
      </c>
      <c r="L247" s="27" t="str">
        <f t="shared" si="18"/>
        <v/>
      </c>
      <c r="M247" s="3"/>
      <c r="N247" s="22" t="str">
        <f t="shared" si="19"/>
        <v/>
      </c>
      <c r="O247" s="36"/>
      <c r="P247" s="36"/>
      <c r="Q247" s="3"/>
    </row>
    <row r="248" spans="1:17" x14ac:dyDescent="0.4">
      <c r="A248" s="5"/>
      <c r="B248" s="19"/>
      <c r="C248" s="3" t="str">
        <f>IFERROR(VLOOKUP(B248,証券コード!$A$2:$B$10000,2,FALSE),"")</f>
        <v/>
      </c>
      <c r="D248" s="4"/>
      <c r="E248" s="6"/>
      <c r="F248" s="29"/>
      <c r="G248" s="33"/>
      <c r="H248" s="3"/>
      <c r="I248" s="4"/>
      <c r="J248" s="21" t="str">
        <f t="shared" si="17"/>
        <v/>
      </c>
      <c r="K248" s="28" t="str">
        <f t="shared" si="16"/>
        <v/>
      </c>
      <c r="L248" s="27" t="str">
        <f t="shared" si="18"/>
        <v/>
      </c>
      <c r="M248" s="3"/>
      <c r="N248" s="22" t="str">
        <f t="shared" si="19"/>
        <v/>
      </c>
      <c r="O248" s="36"/>
      <c r="P248" s="36"/>
      <c r="Q248" s="3"/>
    </row>
    <row r="249" spans="1:17" x14ac:dyDescent="0.4">
      <c r="A249" s="5"/>
      <c r="B249" s="19"/>
      <c r="C249" s="3" t="str">
        <f>IFERROR(VLOOKUP(B249,証券コード!$A$2:$B$10000,2,FALSE),"")</f>
        <v/>
      </c>
      <c r="D249" s="4"/>
      <c r="E249" s="6"/>
      <c r="F249" s="29"/>
      <c r="G249" s="33"/>
      <c r="H249" s="3"/>
      <c r="I249" s="4"/>
      <c r="J249" s="21" t="str">
        <f t="shared" si="17"/>
        <v/>
      </c>
      <c r="K249" s="28" t="str">
        <f t="shared" si="16"/>
        <v/>
      </c>
      <c r="L249" s="27" t="str">
        <f t="shared" si="18"/>
        <v/>
      </c>
      <c r="M249" s="3"/>
      <c r="N249" s="22" t="str">
        <f t="shared" si="19"/>
        <v/>
      </c>
      <c r="O249" s="36"/>
      <c r="P249" s="36"/>
      <c r="Q249" s="3"/>
    </row>
    <row r="250" spans="1:17" x14ac:dyDescent="0.4">
      <c r="A250" s="5"/>
      <c r="B250" s="19"/>
      <c r="C250" s="3" t="str">
        <f>IFERROR(VLOOKUP(B250,証券コード!$A$2:$B$10000,2,FALSE),"")</f>
        <v/>
      </c>
      <c r="D250" s="4"/>
      <c r="E250" s="6"/>
      <c r="F250" s="29"/>
      <c r="G250" s="33"/>
      <c r="H250" s="3"/>
      <c r="I250" s="4"/>
      <c r="J250" s="21" t="str">
        <f t="shared" si="17"/>
        <v/>
      </c>
      <c r="K250" s="28" t="str">
        <f t="shared" si="16"/>
        <v/>
      </c>
      <c r="L250" s="27" t="str">
        <f t="shared" si="18"/>
        <v/>
      </c>
      <c r="M250" s="3"/>
      <c r="N250" s="22" t="str">
        <f t="shared" si="19"/>
        <v/>
      </c>
      <c r="O250" s="36"/>
      <c r="P250" s="36"/>
      <c r="Q250" s="3"/>
    </row>
    <row r="251" spans="1:17" x14ac:dyDescent="0.4">
      <c r="A251" s="5"/>
      <c r="B251" s="19"/>
      <c r="C251" s="3" t="str">
        <f>IFERROR(VLOOKUP(B251,証券コード!$A$2:$B$10000,2,FALSE),"")</f>
        <v/>
      </c>
      <c r="D251" s="4"/>
      <c r="E251" s="6"/>
      <c r="F251" s="29"/>
      <c r="G251" s="33"/>
      <c r="H251" s="3"/>
      <c r="I251" s="4"/>
      <c r="J251" s="21" t="str">
        <f t="shared" si="17"/>
        <v/>
      </c>
      <c r="K251" s="28" t="str">
        <f t="shared" si="16"/>
        <v/>
      </c>
      <c r="L251" s="27" t="str">
        <f t="shared" si="18"/>
        <v/>
      </c>
      <c r="M251" s="3"/>
      <c r="N251" s="22" t="str">
        <f t="shared" si="19"/>
        <v/>
      </c>
      <c r="O251" s="36"/>
      <c r="P251" s="36"/>
      <c r="Q251" s="3"/>
    </row>
    <row r="252" spans="1:17" x14ac:dyDescent="0.4">
      <c r="A252" s="5"/>
      <c r="B252" s="19"/>
      <c r="C252" s="3" t="str">
        <f>IFERROR(VLOOKUP(B252,証券コード!$A$2:$B$10000,2,FALSE),"")</f>
        <v/>
      </c>
      <c r="D252" s="4"/>
      <c r="E252" s="6"/>
      <c r="F252" s="29"/>
      <c r="G252" s="33"/>
      <c r="H252" s="3"/>
      <c r="I252" s="4"/>
      <c r="J252" s="21" t="str">
        <f t="shared" si="17"/>
        <v/>
      </c>
      <c r="K252" s="28" t="str">
        <f t="shared" si="16"/>
        <v/>
      </c>
      <c r="L252" s="27" t="str">
        <f t="shared" si="18"/>
        <v/>
      </c>
      <c r="M252" s="3"/>
      <c r="N252" s="22" t="str">
        <f t="shared" si="19"/>
        <v/>
      </c>
      <c r="O252" s="36"/>
      <c r="P252" s="36"/>
      <c r="Q252" s="3"/>
    </row>
    <row r="253" spans="1:17" x14ac:dyDescent="0.4">
      <c r="A253" s="5"/>
      <c r="B253" s="19"/>
      <c r="C253" s="3" t="str">
        <f>IFERROR(VLOOKUP(B253,証券コード!$A$2:$B$10000,2,FALSE),"")</f>
        <v/>
      </c>
      <c r="D253" s="4"/>
      <c r="E253" s="6"/>
      <c r="F253" s="29"/>
      <c r="G253" s="33"/>
      <c r="H253" s="3"/>
      <c r="I253" s="4"/>
      <c r="J253" s="21" t="str">
        <f t="shared" si="17"/>
        <v/>
      </c>
      <c r="K253" s="28" t="str">
        <f t="shared" si="16"/>
        <v/>
      </c>
      <c r="L253" s="27" t="str">
        <f t="shared" si="18"/>
        <v/>
      </c>
      <c r="M253" s="3"/>
      <c r="N253" s="22" t="str">
        <f t="shared" si="19"/>
        <v/>
      </c>
      <c r="O253" s="36"/>
      <c r="P253" s="36"/>
      <c r="Q253" s="3"/>
    </row>
    <row r="254" spans="1:17" x14ac:dyDescent="0.4">
      <c r="A254" s="5"/>
      <c r="B254" s="19"/>
      <c r="C254" s="3" t="str">
        <f>IFERROR(VLOOKUP(B254,証券コード!$A$2:$B$10000,2,FALSE),"")</f>
        <v/>
      </c>
      <c r="D254" s="4"/>
      <c r="E254" s="6"/>
      <c r="F254" s="29"/>
      <c r="G254" s="33"/>
      <c r="H254" s="3"/>
      <c r="I254" s="4"/>
      <c r="J254" s="21" t="str">
        <f t="shared" si="17"/>
        <v/>
      </c>
      <c r="K254" s="28" t="str">
        <f t="shared" si="16"/>
        <v/>
      </c>
      <c r="L254" s="27" t="str">
        <f t="shared" si="18"/>
        <v/>
      </c>
      <c r="M254" s="3"/>
      <c r="N254" s="22" t="str">
        <f t="shared" si="19"/>
        <v/>
      </c>
      <c r="O254" s="36"/>
      <c r="P254" s="36"/>
      <c r="Q254" s="3"/>
    </row>
    <row r="255" spans="1:17" x14ac:dyDescent="0.4">
      <c r="A255" s="5"/>
      <c r="B255" s="19"/>
      <c r="C255" s="3" t="str">
        <f>IFERROR(VLOOKUP(B255,証券コード!$A$2:$B$10000,2,FALSE),"")</f>
        <v/>
      </c>
      <c r="D255" s="4"/>
      <c r="E255" s="6"/>
      <c r="F255" s="29"/>
      <c r="G255" s="33"/>
      <c r="H255" s="3"/>
      <c r="I255" s="4"/>
      <c r="J255" s="21" t="str">
        <f t="shared" si="17"/>
        <v/>
      </c>
      <c r="K255" s="28" t="str">
        <f t="shared" si="16"/>
        <v/>
      </c>
      <c r="L255" s="27" t="str">
        <f t="shared" si="18"/>
        <v/>
      </c>
      <c r="M255" s="3"/>
      <c r="N255" s="22" t="str">
        <f t="shared" si="19"/>
        <v/>
      </c>
      <c r="O255" s="36"/>
      <c r="P255" s="36"/>
      <c r="Q255" s="3"/>
    </row>
    <row r="256" spans="1:17" x14ac:dyDescent="0.4">
      <c r="A256" s="5"/>
      <c r="B256" s="19"/>
      <c r="C256" s="3" t="str">
        <f>IFERROR(VLOOKUP(B256,証券コード!$A$2:$B$10000,2,FALSE),"")</f>
        <v/>
      </c>
      <c r="D256" s="4"/>
      <c r="E256" s="6"/>
      <c r="F256" s="29"/>
      <c r="G256" s="33"/>
      <c r="H256" s="3"/>
      <c r="I256" s="4"/>
      <c r="J256" s="21" t="str">
        <f t="shared" si="17"/>
        <v/>
      </c>
      <c r="K256" s="28" t="str">
        <f t="shared" si="16"/>
        <v/>
      </c>
      <c r="L256" s="27" t="str">
        <f t="shared" si="18"/>
        <v/>
      </c>
      <c r="M256" s="3"/>
      <c r="N256" s="22" t="str">
        <f t="shared" si="19"/>
        <v/>
      </c>
      <c r="O256" s="36"/>
      <c r="P256" s="36"/>
      <c r="Q256" s="3"/>
    </row>
    <row r="257" spans="1:17" x14ac:dyDescent="0.4">
      <c r="A257" s="5"/>
      <c r="B257" s="19"/>
      <c r="C257" s="3" t="str">
        <f>IFERROR(VLOOKUP(B257,証券コード!$A$2:$B$10000,2,FALSE),"")</f>
        <v/>
      </c>
      <c r="D257" s="4"/>
      <c r="E257" s="6"/>
      <c r="F257" s="29"/>
      <c r="G257" s="33"/>
      <c r="H257" s="3"/>
      <c r="I257" s="4"/>
      <c r="J257" s="21" t="str">
        <f t="shared" si="17"/>
        <v/>
      </c>
      <c r="K257" s="28" t="str">
        <f t="shared" si="16"/>
        <v/>
      </c>
      <c r="L257" s="27" t="str">
        <f t="shared" si="18"/>
        <v/>
      </c>
      <c r="M257" s="3"/>
      <c r="N257" s="22" t="str">
        <f t="shared" si="19"/>
        <v/>
      </c>
      <c r="O257" s="36"/>
      <c r="P257" s="36"/>
      <c r="Q257" s="3"/>
    </row>
    <row r="258" spans="1:17" x14ac:dyDescent="0.4">
      <c r="A258" s="5"/>
      <c r="B258" s="19"/>
      <c r="C258" s="3" t="str">
        <f>IFERROR(VLOOKUP(B258,証券コード!$A$2:$B$10000,2,FALSE),"")</f>
        <v/>
      </c>
      <c r="D258" s="4"/>
      <c r="E258" s="6"/>
      <c r="F258" s="29"/>
      <c r="G258" s="33"/>
      <c r="H258" s="3"/>
      <c r="I258" s="4"/>
      <c r="J258" s="21" t="str">
        <f t="shared" si="17"/>
        <v/>
      </c>
      <c r="K258" s="28" t="str">
        <f t="shared" ref="K258:K321" si="20">IF(I258="","",ROUNDDOWN((I258-D258)/D258,4))</f>
        <v/>
      </c>
      <c r="L258" s="27" t="str">
        <f t="shared" si="18"/>
        <v/>
      </c>
      <c r="M258" s="3"/>
      <c r="N258" s="22" t="str">
        <f t="shared" si="19"/>
        <v/>
      </c>
      <c r="O258" s="36"/>
      <c r="P258" s="36"/>
      <c r="Q258" s="3"/>
    </row>
    <row r="259" spans="1:17" x14ac:dyDescent="0.4">
      <c r="A259" s="5"/>
      <c r="B259" s="19"/>
      <c r="C259" s="3" t="str">
        <f>IFERROR(VLOOKUP(B259,証券コード!$A$2:$B$10000,2,FALSE),"")</f>
        <v/>
      </c>
      <c r="D259" s="4"/>
      <c r="E259" s="6"/>
      <c r="F259" s="29"/>
      <c r="G259" s="33"/>
      <c r="H259" s="3"/>
      <c r="I259" s="4"/>
      <c r="J259" s="21" t="str">
        <f t="shared" si="17"/>
        <v/>
      </c>
      <c r="K259" s="28" t="str">
        <f t="shared" si="20"/>
        <v/>
      </c>
      <c r="L259" s="27" t="str">
        <f t="shared" si="18"/>
        <v/>
      </c>
      <c r="M259" s="3"/>
      <c r="N259" s="22" t="str">
        <f t="shared" si="19"/>
        <v/>
      </c>
      <c r="O259" s="36"/>
      <c r="P259" s="36"/>
      <c r="Q259" s="3"/>
    </row>
    <row r="260" spans="1:17" x14ac:dyDescent="0.4">
      <c r="A260" s="5"/>
      <c r="B260" s="19"/>
      <c r="C260" s="3" t="str">
        <f>IFERROR(VLOOKUP(B260,証券コード!$A$2:$B$10000,2,FALSE),"")</f>
        <v/>
      </c>
      <c r="D260" s="4"/>
      <c r="E260" s="6"/>
      <c r="F260" s="29"/>
      <c r="G260" s="33"/>
      <c r="H260" s="3"/>
      <c r="I260" s="4"/>
      <c r="J260" s="21" t="str">
        <f t="shared" si="17"/>
        <v/>
      </c>
      <c r="K260" s="28" t="str">
        <f t="shared" si="20"/>
        <v/>
      </c>
      <c r="L260" s="27" t="str">
        <f t="shared" si="18"/>
        <v/>
      </c>
      <c r="M260" s="3"/>
      <c r="N260" s="22" t="str">
        <f t="shared" si="19"/>
        <v/>
      </c>
      <c r="O260" s="36"/>
      <c r="P260" s="36"/>
      <c r="Q260" s="3"/>
    </row>
    <row r="261" spans="1:17" x14ac:dyDescent="0.4">
      <c r="A261" s="5"/>
      <c r="B261" s="19"/>
      <c r="C261" s="3" t="str">
        <f>IFERROR(VLOOKUP(B261,証券コード!$A$2:$B$10000,2,FALSE),"")</f>
        <v/>
      </c>
      <c r="D261" s="4"/>
      <c r="E261" s="6"/>
      <c r="F261" s="29"/>
      <c r="G261" s="33"/>
      <c r="H261" s="3"/>
      <c r="I261" s="4"/>
      <c r="J261" s="21" t="str">
        <f t="shared" ref="J261:J324" si="21">IF(I261="","",(I261-D261)*E261)</f>
        <v/>
      </c>
      <c r="K261" s="28" t="str">
        <f t="shared" si="20"/>
        <v/>
      </c>
      <c r="L261" s="27" t="str">
        <f t="shared" ref="L261:L324" si="22">IF(I261="","",ROUNDDOWN(I261/D261,4))</f>
        <v/>
      </c>
      <c r="M261" s="3"/>
      <c r="N261" s="22" t="str">
        <f t="shared" ref="N261:N324" si="23">IF(ISERROR(J261-M261),"",J261-M261)</f>
        <v/>
      </c>
      <c r="O261" s="36"/>
      <c r="P261" s="36"/>
      <c r="Q261" s="3"/>
    </row>
    <row r="262" spans="1:17" x14ac:dyDescent="0.4">
      <c r="A262" s="5"/>
      <c r="B262" s="19"/>
      <c r="C262" s="3" t="str">
        <f>IFERROR(VLOOKUP(B262,証券コード!$A$2:$B$10000,2,FALSE),"")</f>
        <v/>
      </c>
      <c r="D262" s="4"/>
      <c r="E262" s="6"/>
      <c r="F262" s="29"/>
      <c r="G262" s="33"/>
      <c r="H262" s="3"/>
      <c r="I262" s="4"/>
      <c r="J262" s="21" t="str">
        <f t="shared" si="21"/>
        <v/>
      </c>
      <c r="K262" s="28" t="str">
        <f t="shared" si="20"/>
        <v/>
      </c>
      <c r="L262" s="27" t="str">
        <f t="shared" si="22"/>
        <v/>
      </c>
      <c r="M262" s="3"/>
      <c r="N262" s="22" t="str">
        <f t="shared" si="23"/>
        <v/>
      </c>
      <c r="O262" s="36"/>
      <c r="P262" s="36"/>
      <c r="Q262" s="3"/>
    </row>
    <row r="263" spans="1:17" x14ac:dyDescent="0.4">
      <c r="A263" s="5"/>
      <c r="B263" s="19"/>
      <c r="C263" s="3" t="str">
        <f>IFERROR(VLOOKUP(B263,証券コード!$A$2:$B$10000,2,FALSE),"")</f>
        <v/>
      </c>
      <c r="D263" s="4"/>
      <c r="E263" s="6"/>
      <c r="F263" s="29"/>
      <c r="G263" s="33"/>
      <c r="H263" s="3"/>
      <c r="I263" s="4"/>
      <c r="J263" s="21" t="str">
        <f t="shared" si="21"/>
        <v/>
      </c>
      <c r="K263" s="28" t="str">
        <f t="shared" si="20"/>
        <v/>
      </c>
      <c r="L263" s="27" t="str">
        <f t="shared" si="22"/>
        <v/>
      </c>
      <c r="M263" s="3"/>
      <c r="N263" s="22" t="str">
        <f t="shared" si="23"/>
        <v/>
      </c>
      <c r="O263" s="36"/>
      <c r="P263" s="36"/>
      <c r="Q263" s="3"/>
    </row>
    <row r="264" spans="1:17" x14ac:dyDescent="0.4">
      <c r="A264" s="5"/>
      <c r="B264" s="19"/>
      <c r="C264" s="3" t="str">
        <f>IFERROR(VLOOKUP(B264,証券コード!$A$2:$B$10000,2,FALSE),"")</f>
        <v/>
      </c>
      <c r="D264" s="4"/>
      <c r="E264" s="6"/>
      <c r="F264" s="29"/>
      <c r="G264" s="33"/>
      <c r="H264" s="3"/>
      <c r="I264" s="4"/>
      <c r="J264" s="21" t="str">
        <f t="shared" si="21"/>
        <v/>
      </c>
      <c r="K264" s="28" t="str">
        <f t="shared" si="20"/>
        <v/>
      </c>
      <c r="L264" s="27" t="str">
        <f t="shared" si="22"/>
        <v/>
      </c>
      <c r="M264" s="3"/>
      <c r="N264" s="22" t="str">
        <f t="shared" si="23"/>
        <v/>
      </c>
      <c r="O264" s="36"/>
      <c r="P264" s="36"/>
      <c r="Q264" s="3"/>
    </row>
    <row r="265" spans="1:17" x14ac:dyDescent="0.4">
      <c r="A265" s="5"/>
      <c r="B265" s="19"/>
      <c r="C265" s="3" t="str">
        <f>IFERROR(VLOOKUP(B265,証券コード!$A$2:$B$10000,2,FALSE),"")</f>
        <v/>
      </c>
      <c r="D265" s="4"/>
      <c r="E265" s="6"/>
      <c r="F265" s="29"/>
      <c r="G265" s="33"/>
      <c r="H265" s="3"/>
      <c r="I265" s="4"/>
      <c r="J265" s="21" t="str">
        <f t="shared" si="21"/>
        <v/>
      </c>
      <c r="K265" s="28" t="str">
        <f t="shared" si="20"/>
        <v/>
      </c>
      <c r="L265" s="27" t="str">
        <f t="shared" si="22"/>
        <v/>
      </c>
      <c r="M265" s="3"/>
      <c r="N265" s="22" t="str">
        <f t="shared" si="23"/>
        <v/>
      </c>
      <c r="O265" s="36"/>
      <c r="P265" s="36"/>
      <c r="Q265" s="3"/>
    </row>
    <row r="266" spans="1:17" x14ac:dyDescent="0.4">
      <c r="A266" s="5"/>
      <c r="B266" s="19"/>
      <c r="C266" s="3" t="str">
        <f>IFERROR(VLOOKUP(B266,証券コード!$A$2:$B$10000,2,FALSE),"")</f>
        <v/>
      </c>
      <c r="D266" s="4"/>
      <c r="E266" s="6"/>
      <c r="F266" s="29"/>
      <c r="G266" s="33"/>
      <c r="H266" s="3"/>
      <c r="I266" s="4"/>
      <c r="J266" s="21" t="str">
        <f t="shared" si="21"/>
        <v/>
      </c>
      <c r="K266" s="28" t="str">
        <f t="shared" si="20"/>
        <v/>
      </c>
      <c r="L266" s="27" t="str">
        <f t="shared" si="22"/>
        <v/>
      </c>
      <c r="M266" s="3"/>
      <c r="N266" s="22" t="str">
        <f t="shared" si="23"/>
        <v/>
      </c>
      <c r="O266" s="36"/>
      <c r="P266" s="36"/>
      <c r="Q266" s="3"/>
    </row>
    <row r="267" spans="1:17" x14ac:dyDescent="0.4">
      <c r="A267" s="5"/>
      <c r="B267" s="19"/>
      <c r="C267" s="3" t="str">
        <f>IFERROR(VLOOKUP(B267,証券コード!$A$2:$B$10000,2,FALSE),"")</f>
        <v/>
      </c>
      <c r="D267" s="4"/>
      <c r="E267" s="6"/>
      <c r="F267" s="29"/>
      <c r="G267" s="33"/>
      <c r="H267" s="3"/>
      <c r="I267" s="4"/>
      <c r="J267" s="21" t="str">
        <f t="shared" si="21"/>
        <v/>
      </c>
      <c r="K267" s="28" t="str">
        <f t="shared" si="20"/>
        <v/>
      </c>
      <c r="L267" s="27" t="str">
        <f t="shared" si="22"/>
        <v/>
      </c>
      <c r="M267" s="3"/>
      <c r="N267" s="22" t="str">
        <f t="shared" si="23"/>
        <v/>
      </c>
      <c r="O267" s="36"/>
      <c r="P267" s="36"/>
      <c r="Q267" s="3"/>
    </row>
    <row r="268" spans="1:17" x14ac:dyDescent="0.4">
      <c r="A268" s="5"/>
      <c r="B268" s="19"/>
      <c r="C268" s="3" t="str">
        <f>IFERROR(VLOOKUP(B268,証券コード!$A$2:$B$10000,2,FALSE),"")</f>
        <v/>
      </c>
      <c r="D268" s="4"/>
      <c r="E268" s="6"/>
      <c r="F268" s="29"/>
      <c r="G268" s="33"/>
      <c r="H268" s="3"/>
      <c r="I268" s="4"/>
      <c r="J268" s="21" t="str">
        <f t="shared" si="21"/>
        <v/>
      </c>
      <c r="K268" s="28" t="str">
        <f t="shared" si="20"/>
        <v/>
      </c>
      <c r="L268" s="27" t="str">
        <f t="shared" si="22"/>
        <v/>
      </c>
      <c r="M268" s="3"/>
      <c r="N268" s="22" t="str">
        <f t="shared" si="23"/>
        <v/>
      </c>
      <c r="O268" s="36"/>
      <c r="P268" s="36"/>
      <c r="Q268" s="3"/>
    </row>
    <row r="269" spans="1:17" x14ac:dyDescent="0.4">
      <c r="A269" s="5"/>
      <c r="B269" s="19"/>
      <c r="C269" s="3" t="str">
        <f>IFERROR(VLOOKUP(B269,証券コード!$A$2:$B$10000,2,FALSE),"")</f>
        <v/>
      </c>
      <c r="D269" s="4"/>
      <c r="E269" s="6"/>
      <c r="F269" s="29"/>
      <c r="G269" s="33"/>
      <c r="H269" s="3"/>
      <c r="I269" s="4"/>
      <c r="J269" s="21" t="str">
        <f t="shared" si="21"/>
        <v/>
      </c>
      <c r="K269" s="28" t="str">
        <f t="shared" si="20"/>
        <v/>
      </c>
      <c r="L269" s="27" t="str">
        <f t="shared" si="22"/>
        <v/>
      </c>
      <c r="M269" s="3"/>
      <c r="N269" s="22" t="str">
        <f t="shared" si="23"/>
        <v/>
      </c>
      <c r="O269" s="36"/>
      <c r="P269" s="36"/>
      <c r="Q269" s="3"/>
    </row>
    <row r="270" spans="1:17" x14ac:dyDescent="0.4">
      <c r="A270" s="5"/>
      <c r="B270" s="19"/>
      <c r="C270" s="3" t="str">
        <f>IFERROR(VLOOKUP(B270,証券コード!$A$2:$B$10000,2,FALSE),"")</f>
        <v/>
      </c>
      <c r="D270" s="4"/>
      <c r="E270" s="6"/>
      <c r="F270" s="29"/>
      <c r="G270" s="33"/>
      <c r="H270" s="3"/>
      <c r="I270" s="4"/>
      <c r="J270" s="21" t="str">
        <f t="shared" si="21"/>
        <v/>
      </c>
      <c r="K270" s="28" t="str">
        <f t="shared" si="20"/>
        <v/>
      </c>
      <c r="L270" s="27" t="str">
        <f t="shared" si="22"/>
        <v/>
      </c>
      <c r="M270" s="3"/>
      <c r="N270" s="22" t="str">
        <f t="shared" si="23"/>
        <v/>
      </c>
      <c r="O270" s="36"/>
      <c r="P270" s="36"/>
      <c r="Q270" s="3"/>
    </row>
    <row r="271" spans="1:17" x14ac:dyDescent="0.4">
      <c r="A271" s="5"/>
      <c r="B271" s="19"/>
      <c r="C271" s="3" t="str">
        <f>IFERROR(VLOOKUP(B271,証券コード!$A$2:$B$10000,2,FALSE),"")</f>
        <v/>
      </c>
      <c r="D271" s="4"/>
      <c r="E271" s="6"/>
      <c r="F271" s="29"/>
      <c r="G271" s="33"/>
      <c r="H271" s="3"/>
      <c r="I271" s="4"/>
      <c r="J271" s="21" t="str">
        <f t="shared" si="21"/>
        <v/>
      </c>
      <c r="K271" s="28" t="str">
        <f t="shared" si="20"/>
        <v/>
      </c>
      <c r="L271" s="27" t="str">
        <f t="shared" si="22"/>
        <v/>
      </c>
      <c r="M271" s="3"/>
      <c r="N271" s="22" t="str">
        <f t="shared" si="23"/>
        <v/>
      </c>
      <c r="O271" s="36"/>
      <c r="P271" s="36"/>
      <c r="Q271" s="3"/>
    </row>
    <row r="272" spans="1:17" x14ac:dyDescent="0.4">
      <c r="A272" s="5"/>
      <c r="B272" s="19"/>
      <c r="C272" s="3" t="str">
        <f>IFERROR(VLOOKUP(B272,証券コード!$A$2:$B$10000,2,FALSE),"")</f>
        <v/>
      </c>
      <c r="D272" s="4"/>
      <c r="E272" s="6"/>
      <c r="F272" s="29"/>
      <c r="G272" s="33"/>
      <c r="H272" s="3"/>
      <c r="I272" s="4"/>
      <c r="J272" s="21" t="str">
        <f t="shared" si="21"/>
        <v/>
      </c>
      <c r="K272" s="28" t="str">
        <f t="shared" si="20"/>
        <v/>
      </c>
      <c r="L272" s="27" t="str">
        <f t="shared" si="22"/>
        <v/>
      </c>
      <c r="M272" s="3"/>
      <c r="N272" s="22" t="str">
        <f t="shared" si="23"/>
        <v/>
      </c>
      <c r="O272" s="36"/>
      <c r="P272" s="36"/>
      <c r="Q272" s="3"/>
    </row>
    <row r="273" spans="1:17" x14ac:dyDescent="0.4">
      <c r="A273" s="5"/>
      <c r="B273" s="19"/>
      <c r="C273" s="3" t="str">
        <f>IFERROR(VLOOKUP(B273,証券コード!$A$2:$B$10000,2,FALSE),"")</f>
        <v/>
      </c>
      <c r="D273" s="4"/>
      <c r="E273" s="6"/>
      <c r="F273" s="29"/>
      <c r="G273" s="33"/>
      <c r="H273" s="3"/>
      <c r="I273" s="4"/>
      <c r="J273" s="21" t="str">
        <f t="shared" si="21"/>
        <v/>
      </c>
      <c r="K273" s="28" t="str">
        <f t="shared" si="20"/>
        <v/>
      </c>
      <c r="L273" s="27" t="str">
        <f t="shared" si="22"/>
        <v/>
      </c>
      <c r="M273" s="3"/>
      <c r="N273" s="22" t="str">
        <f t="shared" si="23"/>
        <v/>
      </c>
      <c r="O273" s="36"/>
      <c r="P273" s="36"/>
      <c r="Q273" s="3"/>
    </row>
    <row r="274" spans="1:17" x14ac:dyDescent="0.4">
      <c r="A274" s="5"/>
      <c r="B274" s="19"/>
      <c r="C274" s="3" t="str">
        <f>IFERROR(VLOOKUP(B274,証券コード!$A$2:$B$10000,2,FALSE),"")</f>
        <v/>
      </c>
      <c r="D274" s="4"/>
      <c r="E274" s="6"/>
      <c r="F274" s="29"/>
      <c r="G274" s="33"/>
      <c r="H274" s="3"/>
      <c r="I274" s="4"/>
      <c r="J274" s="21" t="str">
        <f t="shared" si="21"/>
        <v/>
      </c>
      <c r="K274" s="28" t="str">
        <f t="shared" si="20"/>
        <v/>
      </c>
      <c r="L274" s="27" t="str">
        <f t="shared" si="22"/>
        <v/>
      </c>
      <c r="M274" s="3"/>
      <c r="N274" s="22" t="str">
        <f t="shared" si="23"/>
        <v/>
      </c>
      <c r="O274" s="36"/>
      <c r="P274" s="36"/>
      <c r="Q274" s="3"/>
    </row>
    <row r="275" spans="1:17" x14ac:dyDescent="0.4">
      <c r="A275" s="5"/>
      <c r="B275" s="19"/>
      <c r="C275" s="3" t="str">
        <f>IFERROR(VLOOKUP(B275,証券コード!$A$2:$B$10000,2,FALSE),"")</f>
        <v/>
      </c>
      <c r="D275" s="4"/>
      <c r="E275" s="6"/>
      <c r="F275" s="29"/>
      <c r="G275" s="33"/>
      <c r="H275" s="3"/>
      <c r="I275" s="4"/>
      <c r="J275" s="21" t="str">
        <f t="shared" si="21"/>
        <v/>
      </c>
      <c r="K275" s="28" t="str">
        <f t="shared" si="20"/>
        <v/>
      </c>
      <c r="L275" s="27" t="str">
        <f t="shared" si="22"/>
        <v/>
      </c>
      <c r="M275" s="3"/>
      <c r="N275" s="22" t="str">
        <f t="shared" si="23"/>
        <v/>
      </c>
      <c r="O275" s="36"/>
      <c r="P275" s="36"/>
      <c r="Q275" s="3"/>
    </row>
    <row r="276" spans="1:17" x14ac:dyDescent="0.4">
      <c r="A276" s="5"/>
      <c r="B276" s="19"/>
      <c r="C276" s="3" t="str">
        <f>IFERROR(VLOOKUP(B276,証券コード!$A$2:$B$10000,2,FALSE),"")</f>
        <v/>
      </c>
      <c r="D276" s="4"/>
      <c r="E276" s="6"/>
      <c r="F276" s="29"/>
      <c r="G276" s="33"/>
      <c r="H276" s="3"/>
      <c r="I276" s="4"/>
      <c r="J276" s="21" t="str">
        <f t="shared" si="21"/>
        <v/>
      </c>
      <c r="K276" s="28" t="str">
        <f t="shared" si="20"/>
        <v/>
      </c>
      <c r="L276" s="27" t="str">
        <f t="shared" si="22"/>
        <v/>
      </c>
      <c r="M276" s="3"/>
      <c r="N276" s="22" t="str">
        <f t="shared" si="23"/>
        <v/>
      </c>
      <c r="O276" s="36"/>
      <c r="P276" s="36"/>
      <c r="Q276" s="3"/>
    </row>
    <row r="277" spans="1:17" x14ac:dyDescent="0.4">
      <c r="A277" s="5"/>
      <c r="B277" s="19"/>
      <c r="C277" s="3" t="str">
        <f>IFERROR(VLOOKUP(B277,証券コード!$A$2:$B$10000,2,FALSE),"")</f>
        <v/>
      </c>
      <c r="D277" s="4"/>
      <c r="E277" s="6"/>
      <c r="F277" s="29"/>
      <c r="G277" s="33"/>
      <c r="H277" s="3"/>
      <c r="I277" s="4"/>
      <c r="J277" s="21" t="str">
        <f t="shared" si="21"/>
        <v/>
      </c>
      <c r="K277" s="28" t="str">
        <f t="shared" si="20"/>
        <v/>
      </c>
      <c r="L277" s="27" t="str">
        <f t="shared" si="22"/>
        <v/>
      </c>
      <c r="M277" s="3"/>
      <c r="N277" s="22" t="str">
        <f t="shared" si="23"/>
        <v/>
      </c>
      <c r="O277" s="36"/>
      <c r="P277" s="36"/>
      <c r="Q277" s="3"/>
    </row>
    <row r="278" spans="1:17" x14ac:dyDescent="0.4">
      <c r="A278" s="5"/>
      <c r="B278" s="19"/>
      <c r="C278" s="3" t="str">
        <f>IFERROR(VLOOKUP(B278,証券コード!$A$2:$B$10000,2,FALSE),"")</f>
        <v/>
      </c>
      <c r="D278" s="4"/>
      <c r="E278" s="6"/>
      <c r="F278" s="29"/>
      <c r="G278" s="33"/>
      <c r="H278" s="3"/>
      <c r="I278" s="4"/>
      <c r="J278" s="21" t="str">
        <f t="shared" si="21"/>
        <v/>
      </c>
      <c r="K278" s="28" t="str">
        <f t="shared" si="20"/>
        <v/>
      </c>
      <c r="L278" s="27" t="str">
        <f t="shared" si="22"/>
        <v/>
      </c>
      <c r="M278" s="3"/>
      <c r="N278" s="22" t="str">
        <f t="shared" si="23"/>
        <v/>
      </c>
      <c r="O278" s="36"/>
      <c r="P278" s="36"/>
      <c r="Q278" s="3"/>
    </row>
    <row r="279" spans="1:17" x14ac:dyDescent="0.4">
      <c r="A279" s="5"/>
      <c r="B279" s="19"/>
      <c r="C279" s="3" t="str">
        <f>IFERROR(VLOOKUP(B279,証券コード!$A$2:$B$10000,2,FALSE),"")</f>
        <v/>
      </c>
      <c r="D279" s="4"/>
      <c r="E279" s="6"/>
      <c r="F279" s="29"/>
      <c r="G279" s="33"/>
      <c r="H279" s="3"/>
      <c r="I279" s="4"/>
      <c r="J279" s="21" t="str">
        <f t="shared" si="21"/>
        <v/>
      </c>
      <c r="K279" s="28" t="str">
        <f t="shared" si="20"/>
        <v/>
      </c>
      <c r="L279" s="27" t="str">
        <f t="shared" si="22"/>
        <v/>
      </c>
      <c r="M279" s="3"/>
      <c r="N279" s="22" t="str">
        <f t="shared" si="23"/>
        <v/>
      </c>
      <c r="O279" s="36"/>
      <c r="P279" s="36"/>
      <c r="Q279" s="3"/>
    </row>
    <row r="280" spans="1:17" x14ac:dyDescent="0.4">
      <c r="A280" s="5"/>
      <c r="B280" s="19"/>
      <c r="C280" s="3" t="str">
        <f>IFERROR(VLOOKUP(B280,証券コード!$A$2:$B$10000,2,FALSE),"")</f>
        <v/>
      </c>
      <c r="D280" s="4"/>
      <c r="E280" s="6"/>
      <c r="F280" s="29"/>
      <c r="G280" s="33"/>
      <c r="H280" s="3"/>
      <c r="I280" s="4"/>
      <c r="J280" s="21" t="str">
        <f t="shared" si="21"/>
        <v/>
      </c>
      <c r="K280" s="28" t="str">
        <f t="shared" si="20"/>
        <v/>
      </c>
      <c r="L280" s="27" t="str">
        <f t="shared" si="22"/>
        <v/>
      </c>
      <c r="M280" s="3"/>
      <c r="N280" s="22" t="str">
        <f t="shared" si="23"/>
        <v/>
      </c>
      <c r="O280" s="36"/>
      <c r="P280" s="36"/>
      <c r="Q280" s="3"/>
    </row>
    <row r="281" spans="1:17" x14ac:dyDescent="0.4">
      <c r="A281" s="5"/>
      <c r="B281" s="19"/>
      <c r="C281" s="3" t="str">
        <f>IFERROR(VLOOKUP(B281,証券コード!$A$2:$B$10000,2,FALSE),"")</f>
        <v/>
      </c>
      <c r="D281" s="4"/>
      <c r="E281" s="6"/>
      <c r="F281" s="29"/>
      <c r="G281" s="33"/>
      <c r="H281" s="3"/>
      <c r="I281" s="4"/>
      <c r="J281" s="21" t="str">
        <f t="shared" si="21"/>
        <v/>
      </c>
      <c r="K281" s="28" t="str">
        <f t="shared" si="20"/>
        <v/>
      </c>
      <c r="L281" s="27" t="str">
        <f t="shared" si="22"/>
        <v/>
      </c>
      <c r="M281" s="3"/>
      <c r="N281" s="22" t="str">
        <f t="shared" si="23"/>
        <v/>
      </c>
      <c r="O281" s="36"/>
      <c r="P281" s="36"/>
      <c r="Q281" s="3"/>
    </row>
    <row r="282" spans="1:17" x14ac:dyDescent="0.4">
      <c r="A282" s="5"/>
      <c r="B282" s="19"/>
      <c r="C282" s="3" t="str">
        <f>IFERROR(VLOOKUP(B282,証券コード!$A$2:$B$10000,2,FALSE),"")</f>
        <v/>
      </c>
      <c r="D282" s="4"/>
      <c r="E282" s="6"/>
      <c r="F282" s="29"/>
      <c r="G282" s="33"/>
      <c r="H282" s="3"/>
      <c r="I282" s="4"/>
      <c r="J282" s="21" t="str">
        <f t="shared" si="21"/>
        <v/>
      </c>
      <c r="K282" s="28" t="str">
        <f t="shared" si="20"/>
        <v/>
      </c>
      <c r="L282" s="27" t="str">
        <f t="shared" si="22"/>
        <v/>
      </c>
      <c r="M282" s="3"/>
      <c r="N282" s="22" t="str">
        <f t="shared" si="23"/>
        <v/>
      </c>
      <c r="O282" s="36"/>
      <c r="P282" s="36"/>
      <c r="Q282" s="3"/>
    </row>
    <row r="283" spans="1:17" x14ac:dyDescent="0.4">
      <c r="A283" s="5"/>
      <c r="B283" s="19"/>
      <c r="C283" s="3" t="str">
        <f>IFERROR(VLOOKUP(B283,証券コード!$A$2:$B$10000,2,FALSE),"")</f>
        <v/>
      </c>
      <c r="D283" s="4"/>
      <c r="E283" s="6"/>
      <c r="F283" s="29"/>
      <c r="G283" s="33"/>
      <c r="H283" s="3"/>
      <c r="I283" s="4"/>
      <c r="J283" s="21" t="str">
        <f t="shared" si="21"/>
        <v/>
      </c>
      <c r="K283" s="28" t="str">
        <f t="shared" si="20"/>
        <v/>
      </c>
      <c r="L283" s="27" t="str">
        <f t="shared" si="22"/>
        <v/>
      </c>
      <c r="M283" s="3"/>
      <c r="N283" s="22" t="str">
        <f t="shared" si="23"/>
        <v/>
      </c>
      <c r="O283" s="36"/>
      <c r="P283" s="36"/>
      <c r="Q283" s="3"/>
    </row>
    <row r="284" spans="1:17" x14ac:dyDescent="0.4">
      <c r="A284" s="5"/>
      <c r="B284" s="19"/>
      <c r="C284" s="3" t="str">
        <f>IFERROR(VLOOKUP(B284,証券コード!$A$2:$B$10000,2,FALSE),"")</f>
        <v/>
      </c>
      <c r="D284" s="4"/>
      <c r="E284" s="6"/>
      <c r="F284" s="29"/>
      <c r="G284" s="33"/>
      <c r="H284" s="3"/>
      <c r="I284" s="4"/>
      <c r="J284" s="21" t="str">
        <f t="shared" si="21"/>
        <v/>
      </c>
      <c r="K284" s="28" t="str">
        <f t="shared" si="20"/>
        <v/>
      </c>
      <c r="L284" s="27" t="str">
        <f t="shared" si="22"/>
        <v/>
      </c>
      <c r="M284" s="3"/>
      <c r="N284" s="22" t="str">
        <f t="shared" si="23"/>
        <v/>
      </c>
      <c r="O284" s="36"/>
      <c r="P284" s="36"/>
      <c r="Q284" s="3"/>
    </row>
    <row r="285" spans="1:17" x14ac:dyDescent="0.4">
      <c r="A285" s="5"/>
      <c r="B285" s="19"/>
      <c r="C285" s="3" t="str">
        <f>IFERROR(VLOOKUP(B285,証券コード!$A$2:$B$10000,2,FALSE),"")</f>
        <v/>
      </c>
      <c r="D285" s="4"/>
      <c r="E285" s="6"/>
      <c r="F285" s="29"/>
      <c r="G285" s="33"/>
      <c r="H285" s="3"/>
      <c r="I285" s="4"/>
      <c r="J285" s="21" t="str">
        <f t="shared" si="21"/>
        <v/>
      </c>
      <c r="K285" s="28" t="str">
        <f t="shared" si="20"/>
        <v/>
      </c>
      <c r="L285" s="27" t="str">
        <f t="shared" si="22"/>
        <v/>
      </c>
      <c r="M285" s="3"/>
      <c r="N285" s="22" t="str">
        <f t="shared" si="23"/>
        <v/>
      </c>
      <c r="O285" s="36"/>
      <c r="P285" s="36"/>
      <c r="Q285" s="3"/>
    </row>
    <row r="286" spans="1:17" x14ac:dyDescent="0.4">
      <c r="A286" s="5"/>
      <c r="B286" s="19"/>
      <c r="C286" s="3" t="str">
        <f>IFERROR(VLOOKUP(B286,証券コード!$A$2:$B$10000,2,FALSE),"")</f>
        <v/>
      </c>
      <c r="D286" s="4"/>
      <c r="E286" s="6"/>
      <c r="F286" s="29"/>
      <c r="G286" s="33"/>
      <c r="H286" s="3"/>
      <c r="I286" s="4"/>
      <c r="J286" s="21" t="str">
        <f t="shared" si="21"/>
        <v/>
      </c>
      <c r="K286" s="28" t="str">
        <f t="shared" si="20"/>
        <v/>
      </c>
      <c r="L286" s="27" t="str">
        <f t="shared" si="22"/>
        <v/>
      </c>
      <c r="M286" s="3"/>
      <c r="N286" s="22" t="str">
        <f t="shared" si="23"/>
        <v/>
      </c>
      <c r="O286" s="36"/>
      <c r="P286" s="36"/>
      <c r="Q286" s="3"/>
    </row>
    <row r="287" spans="1:17" x14ac:dyDescent="0.4">
      <c r="A287" s="5"/>
      <c r="B287" s="19"/>
      <c r="C287" s="3" t="str">
        <f>IFERROR(VLOOKUP(B287,証券コード!$A$2:$B$10000,2,FALSE),"")</f>
        <v/>
      </c>
      <c r="D287" s="4"/>
      <c r="E287" s="6"/>
      <c r="F287" s="29"/>
      <c r="G287" s="33"/>
      <c r="H287" s="3"/>
      <c r="I287" s="4"/>
      <c r="J287" s="21" t="str">
        <f t="shared" si="21"/>
        <v/>
      </c>
      <c r="K287" s="28" t="str">
        <f t="shared" si="20"/>
        <v/>
      </c>
      <c r="L287" s="27" t="str">
        <f t="shared" si="22"/>
        <v/>
      </c>
      <c r="M287" s="3"/>
      <c r="N287" s="22" t="str">
        <f t="shared" si="23"/>
        <v/>
      </c>
      <c r="O287" s="36"/>
      <c r="P287" s="36"/>
      <c r="Q287" s="3"/>
    </row>
    <row r="288" spans="1:17" x14ac:dyDescent="0.4">
      <c r="A288" s="5"/>
      <c r="B288" s="19"/>
      <c r="C288" s="3" t="str">
        <f>IFERROR(VLOOKUP(B288,証券コード!$A$2:$B$10000,2,FALSE),"")</f>
        <v/>
      </c>
      <c r="D288" s="4"/>
      <c r="E288" s="6"/>
      <c r="F288" s="29"/>
      <c r="G288" s="33"/>
      <c r="H288" s="3"/>
      <c r="I288" s="4"/>
      <c r="J288" s="21" t="str">
        <f t="shared" si="21"/>
        <v/>
      </c>
      <c r="K288" s="28" t="str">
        <f t="shared" si="20"/>
        <v/>
      </c>
      <c r="L288" s="27" t="str">
        <f t="shared" si="22"/>
        <v/>
      </c>
      <c r="M288" s="3"/>
      <c r="N288" s="22" t="str">
        <f t="shared" si="23"/>
        <v/>
      </c>
      <c r="O288" s="36"/>
      <c r="P288" s="36"/>
      <c r="Q288" s="3"/>
    </row>
    <row r="289" spans="1:17" x14ac:dyDescent="0.4">
      <c r="A289" s="5"/>
      <c r="B289" s="19"/>
      <c r="C289" s="3" t="str">
        <f>IFERROR(VLOOKUP(B289,証券コード!$A$2:$B$10000,2,FALSE),"")</f>
        <v/>
      </c>
      <c r="D289" s="4"/>
      <c r="E289" s="6"/>
      <c r="F289" s="29"/>
      <c r="G289" s="33"/>
      <c r="H289" s="3"/>
      <c r="I289" s="4"/>
      <c r="J289" s="21" t="str">
        <f t="shared" si="21"/>
        <v/>
      </c>
      <c r="K289" s="28" t="str">
        <f t="shared" si="20"/>
        <v/>
      </c>
      <c r="L289" s="27" t="str">
        <f t="shared" si="22"/>
        <v/>
      </c>
      <c r="M289" s="3"/>
      <c r="N289" s="22" t="str">
        <f t="shared" si="23"/>
        <v/>
      </c>
      <c r="O289" s="36"/>
      <c r="P289" s="36"/>
      <c r="Q289" s="3"/>
    </row>
    <row r="290" spans="1:17" x14ac:dyDescent="0.4">
      <c r="A290" s="5"/>
      <c r="B290" s="19"/>
      <c r="C290" s="3" t="str">
        <f>IFERROR(VLOOKUP(B290,証券コード!$A$2:$B$10000,2,FALSE),"")</f>
        <v/>
      </c>
      <c r="D290" s="4"/>
      <c r="E290" s="6"/>
      <c r="F290" s="29"/>
      <c r="G290" s="33"/>
      <c r="H290" s="3"/>
      <c r="I290" s="4"/>
      <c r="J290" s="21" t="str">
        <f t="shared" si="21"/>
        <v/>
      </c>
      <c r="K290" s="28" t="str">
        <f t="shared" si="20"/>
        <v/>
      </c>
      <c r="L290" s="27" t="str">
        <f t="shared" si="22"/>
        <v/>
      </c>
      <c r="M290" s="3"/>
      <c r="N290" s="22" t="str">
        <f t="shared" si="23"/>
        <v/>
      </c>
      <c r="O290" s="36"/>
      <c r="P290" s="36"/>
      <c r="Q290" s="3"/>
    </row>
    <row r="291" spans="1:17" x14ac:dyDescent="0.4">
      <c r="A291" s="5"/>
      <c r="B291" s="19"/>
      <c r="C291" s="3" t="str">
        <f>IFERROR(VLOOKUP(B291,証券コード!$A$2:$B$10000,2,FALSE),"")</f>
        <v/>
      </c>
      <c r="D291" s="4"/>
      <c r="E291" s="6"/>
      <c r="F291" s="29"/>
      <c r="G291" s="33"/>
      <c r="H291" s="3"/>
      <c r="I291" s="4"/>
      <c r="J291" s="21" t="str">
        <f t="shared" si="21"/>
        <v/>
      </c>
      <c r="K291" s="28" t="str">
        <f t="shared" si="20"/>
        <v/>
      </c>
      <c r="L291" s="27" t="str">
        <f t="shared" si="22"/>
        <v/>
      </c>
      <c r="M291" s="3"/>
      <c r="N291" s="22" t="str">
        <f t="shared" si="23"/>
        <v/>
      </c>
      <c r="O291" s="36"/>
      <c r="P291" s="36"/>
      <c r="Q291" s="3"/>
    </row>
    <row r="292" spans="1:17" x14ac:dyDescent="0.4">
      <c r="A292" s="5"/>
      <c r="B292" s="19"/>
      <c r="C292" s="3" t="str">
        <f>IFERROR(VLOOKUP(B292,証券コード!$A$2:$B$10000,2,FALSE),"")</f>
        <v/>
      </c>
      <c r="D292" s="4"/>
      <c r="E292" s="6"/>
      <c r="F292" s="29"/>
      <c r="G292" s="33"/>
      <c r="H292" s="3"/>
      <c r="I292" s="4"/>
      <c r="J292" s="21" t="str">
        <f t="shared" si="21"/>
        <v/>
      </c>
      <c r="K292" s="28" t="str">
        <f t="shared" si="20"/>
        <v/>
      </c>
      <c r="L292" s="27" t="str">
        <f t="shared" si="22"/>
        <v/>
      </c>
      <c r="M292" s="3"/>
      <c r="N292" s="22" t="str">
        <f t="shared" si="23"/>
        <v/>
      </c>
      <c r="O292" s="36"/>
      <c r="P292" s="36"/>
      <c r="Q292" s="3"/>
    </row>
    <row r="293" spans="1:17" x14ac:dyDescent="0.4">
      <c r="A293" s="5"/>
      <c r="B293" s="19"/>
      <c r="C293" s="3" t="str">
        <f>IFERROR(VLOOKUP(B293,証券コード!$A$2:$B$10000,2,FALSE),"")</f>
        <v/>
      </c>
      <c r="D293" s="4"/>
      <c r="E293" s="6"/>
      <c r="F293" s="29"/>
      <c r="G293" s="33"/>
      <c r="H293" s="3"/>
      <c r="I293" s="4"/>
      <c r="J293" s="21" t="str">
        <f t="shared" si="21"/>
        <v/>
      </c>
      <c r="K293" s="28" t="str">
        <f t="shared" si="20"/>
        <v/>
      </c>
      <c r="L293" s="27" t="str">
        <f t="shared" si="22"/>
        <v/>
      </c>
      <c r="M293" s="3"/>
      <c r="N293" s="22" t="str">
        <f t="shared" si="23"/>
        <v/>
      </c>
      <c r="O293" s="36"/>
      <c r="P293" s="36"/>
      <c r="Q293" s="3"/>
    </row>
    <row r="294" spans="1:17" x14ac:dyDescent="0.4">
      <c r="A294" s="5"/>
      <c r="B294" s="19"/>
      <c r="C294" s="3" t="str">
        <f>IFERROR(VLOOKUP(B294,証券コード!$A$2:$B$10000,2,FALSE),"")</f>
        <v/>
      </c>
      <c r="D294" s="4"/>
      <c r="E294" s="6"/>
      <c r="F294" s="29"/>
      <c r="G294" s="33"/>
      <c r="H294" s="3"/>
      <c r="I294" s="4"/>
      <c r="J294" s="21" t="str">
        <f t="shared" si="21"/>
        <v/>
      </c>
      <c r="K294" s="28" t="str">
        <f t="shared" si="20"/>
        <v/>
      </c>
      <c r="L294" s="27" t="str">
        <f t="shared" si="22"/>
        <v/>
      </c>
      <c r="M294" s="3"/>
      <c r="N294" s="22" t="str">
        <f t="shared" si="23"/>
        <v/>
      </c>
      <c r="O294" s="36"/>
      <c r="P294" s="36"/>
      <c r="Q294" s="3"/>
    </row>
    <row r="295" spans="1:17" x14ac:dyDescent="0.4">
      <c r="A295" s="5"/>
      <c r="B295" s="19"/>
      <c r="C295" s="3" t="str">
        <f>IFERROR(VLOOKUP(B295,証券コード!$A$2:$B$10000,2,FALSE),"")</f>
        <v/>
      </c>
      <c r="D295" s="4"/>
      <c r="E295" s="6"/>
      <c r="F295" s="29"/>
      <c r="G295" s="33"/>
      <c r="H295" s="3"/>
      <c r="I295" s="4"/>
      <c r="J295" s="21" t="str">
        <f t="shared" si="21"/>
        <v/>
      </c>
      <c r="K295" s="28" t="str">
        <f t="shared" si="20"/>
        <v/>
      </c>
      <c r="L295" s="27" t="str">
        <f t="shared" si="22"/>
        <v/>
      </c>
      <c r="M295" s="3"/>
      <c r="N295" s="22" t="str">
        <f t="shared" si="23"/>
        <v/>
      </c>
      <c r="O295" s="36"/>
      <c r="P295" s="36"/>
      <c r="Q295" s="3"/>
    </row>
    <row r="296" spans="1:17" x14ac:dyDescent="0.4">
      <c r="A296" s="5"/>
      <c r="B296" s="19"/>
      <c r="C296" s="3" t="str">
        <f>IFERROR(VLOOKUP(B296,証券コード!$A$2:$B$10000,2,FALSE),"")</f>
        <v/>
      </c>
      <c r="D296" s="4"/>
      <c r="E296" s="6"/>
      <c r="F296" s="29"/>
      <c r="G296" s="33"/>
      <c r="H296" s="3"/>
      <c r="I296" s="4"/>
      <c r="J296" s="21" t="str">
        <f t="shared" si="21"/>
        <v/>
      </c>
      <c r="K296" s="28" t="str">
        <f t="shared" si="20"/>
        <v/>
      </c>
      <c r="L296" s="27" t="str">
        <f t="shared" si="22"/>
        <v/>
      </c>
      <c r="M296" s="3"/>
      <c r="N296" s="22" t="str">
        <f t="shared" si="23"/>
        <v/>
      </c>
      <c r="O296" s="36"/>
      <c r="P296" s="36"/>
      <c r="Q296" s="3"/>
    </row>
    <row r="297" spans="1:17" x14ac:dyDescent="0.4">
      <c r="A297" s="5"/>
      <c r="B297" s="19"/>
      <c r="C297" s="3" t="str">
        <f>IFERROR(VLOOKUP(B297,証券コード!$A$2:$B$10000,2,FALSE),"")</f>
        <v/>
      </c>
      <c r="D297" s="4"/>
      <c r="E297" s="6"/>
      <c r="F297" s="29"/>
      <c r="G297" s="33"/>
      <c r="H297" s="3"/>
      <c r="I297" s="4"/>
      <c r="J297" s="21" t="str">
        <f t="shared" si="21"/>
        <v/>
      </c>
      <c r="K297" s="28" t="str">
        <f t="shared" si="20"/>
        <v/>
      </c>
      <c r="L297" s="27" t="str">
        <f t="shared" si="22"/>
        <v/>
      </c>
      <c r="M297" s="3"/>
      <c r="N297" s="22" t="str">
        <f t="shared" si="23"/>
        <v/>
      </c>
      <c r="O297" s="36"/>
      <c r="P297" s="36"/>
      <c r="Q297" s="3"/>
    </row>
    <row r="298" spans="1:17" x14ac:dyDescent="0.4">
      <c r="A298" s="5"/>
      <c r="B298" s="19"/>
      <c r="C298" s="3" t="str">
        <f>IFERROR(VLOOKUP(B298,証券コード!$A$2:$B$10000,2,FALSE),"")</f>
        <v/>
      </c>
      <c r="D298" s="4"/>
      <c r="E298" s="6"/>
      <c r="F298" s="29"/>
      <c r="G298" s="33"/>
      <c r="H298" s="3"/>
      <c r="I298" s="4"/>
      <c r="J298" s="21" t="str">
        <f t="shared" si="21"/>
        <v/>
      </c>
      <c r="K298" s="28" t="str">
        <f t="shared" si="20"/>
        <v/>
      </c>
      <c r="L298" s="27" t="str">
        <f t="shared" si="22"/>
        <v/>
      </c>
      <c r="M298" s="3"/>
      <c r="N298" s="22" t="str">
        <f t="shared" si="23"/>
        <v/>
      </c>
      <c r="O298" s="36"/>
      <c r="P298" s="36"/>
      <c r="Q298" s="3"/>
    </row>
    <row r="299" spans="1:17" x14ac:dyDescent="0.4">
      <c r="A299" s="5"/>
      <c r="B299" s="19"/>
      <c r="C299" s="3" t="str">
        <f>IFERROR(VLOOKUP(B299,証券コード!$A$2:$B$10000,2,FALSE),"")</f>
        <v/>
      </c>
      <c r="D299" s="4"/>
      <c r="E299" s="6"/>
      <c r="F299" s="29"/>
      <c r="G299" s="33"/>
      <c r="H299" s="3"/>
      <c r="I299" s="4"/>
      <c r="J299" s="21" t="str">
        <f t="shared" si="21"/>
        <v/>
      </c>
      <c r="K299" s="28" t="str">
        <f t="shared" si="20"/>
        <v/>
      </c>
      <c r="L299" s="27" t="str">
        <f t="shared" si="22"/>
        <v/>
      </c>
      <c r="M299" s="3"/>
      <c r="N299" s="22" t="str">
        <f t="shared" si="23"/>
        <v/>
      </c>
      <c r="O299" s="36"/>
      <c r="P299" s="36"/>
      <c r="Q299" s="3"/>
    </row>
    <row r="300" spans="1:17" x14ac:dyDescent="0.4">
      <c r="A300" s="5"/>
      <c r="B300" s="19"/>
      <c r="C300" s="3" t="str">
        <f>IFERROR(VLOOKUP(B300,証券コード!$A$2:$B$10000,2,FALSE),"")</f>
        <v/>
      </c>
      <c r="D300" s="4"/>
      <c r="E300" s="6"/>
      <c r="F300" s="29"/>
      <c r="G300" s="33"/>
      <c r="H300" s="3"/>
      <c r="I300" s="4"/>
      <c r="J300" s="21" t="str">
        <f t="shared" si="21"/>
        <v/>
      </c>
      <c r="K300" s="28" t="str">
        <f t="shared" si="20"/>
        <v/>
      </c>
      <c r="L300" s="27" t="str">
        <f t="shared" si="22"/>
        <v/>
      </c>
      <c r="M300" s="3"/>
      <c r="N300" s="22" t="str">
        <f t="shared" si="23"/>
        <v/>
      </c>
      <c r="O300" s="36"/>
      <c r="P300" s="36"/>
      <c r="Q300" s="3"/>
    </row>
    <row r="301" spans="1:17" x14ac:dyDescent="0.4">
      <c r="A301" s="5"/>
      <c r="B301" s="19"/>
      <c r="C301" s="3" t="str">
        <f>IFERROR(VLOOKUP(B301,証券コード!$A$2:$B$10000,2,FALSE),"")</f>
        <v/>
      </c>
      <c r="D301" s="4"/>
      <c r="E301" s="6"/>
      <c r="F301" s="29"/>
      <c r="G301" s="33"/>
      <c r="H301" s="3"/>
      <c r="I301" s="4"/>
      <c r="J301" s="21" t="str">
        <f t="shared" si="21"/>
        <v/>
      </c>
      <c r="K301" s="28" t="str">
        <f t="shared" si="20"/>
        <v/>
      </c>
      <c r="L301" s="27" t="str">
        <f t="shared" si="22"/>
        <v/>
      </c>
      <c r="M301" s="3"/>
      <c r="N301" s="22" t="str">
        <f t="shared" si="23"/>
        <v/>
      </c>
      <c r="O301" s="36"/>
      <c r="P301" s="36"/>
      <c r="Q301" s="3"/>
    </row>
    <row r="302" spans="1:17" x14ac:dyDescent="0.4">
      <c r="A302" s="5"/>
      <c r="B302" s="19"/>
      <c r="C302" s="3" t="str">
        <f>IFERROR(VLOOKUP(B302,証券コード!$A$2:$B$10000,2,FALSE),"")</f>
        <v/>
      </c>
      <c r="D302" s="4"/>
      <c r="E302" s="6"/>
      <c r="F302" s="29"/>
      <c r="G302" s="33"/>
      <c r="H302" s="3"/>
      <c r="I302" s="4"/>
      <c r="J302" s="21" t="str">
        <f t="shared" si="21"/>
        <v/>
      </c>
      <c r="K302" s="28" t="str">
        <f t="shared" si="20"/>
        <v/>
      </c>
      <c r="L302" s="27" t="str">
        <f t="shared" si="22"/>
        <v/>
      </c>
      <c r="M302" s="3"/>
      <c r="N302" s="22" t="str">
        <f t="shared" si="23"/>
        <v/>
      </c>
      <c r="O302" s="36"/>
      <c r="P302" s="36"/>
      <c r="Q302" s="3"/>
    </row>
    <row r="303" spans="1:17" x14ac:dyDescent="0.4">
      <c r="A303" s="5"/>
      <c r="B303" s="19"/>
      <c r="C303" s="3" t="str">
        <f>IFERROR(VLOOKUP(B303,証券コード!$A$2:$B$10000,2,FALSE),"")</f>
        <v/>
      </c>
      <c r="D303" s="4"/>
      <c r="E303" s="6"/>
      <c r="F303" s="29"/>
      <c r="G303" s="33"/>
      <c r="H303" s="3"/>
      <c r="I303" s="4"/>
      <c r="J303" s="21" t="str">
        <f t="shared" si="21"/>
        <v/>
      </c>
      <c r="K303" s="28" t="str">
        <f t="shared" si="20"/>
        <v/>
      </c>
      <c r="L303" s="27" t="str">
        <f t="shared" si="22"/>
        <v/>
      </c>
      <c r="M303" s="3"/>
      <c r="N303" s="22" t="str">
        <f t="shared" si="23"/>
        <v/>
      </c>
      <c r="O303" s="36"/>
      <c r="P303" s="36"/>
      <c r="Q303" s="3"/>
    </row>
    <row r="304" spans="1:17" x14ac:dyDescent="0.4">
      <c r="A304" s="5"/>
      <c r="B304" s="19"/>
      <c r="C304" s="3" t="str">
        <f>IFERROR(VLOOKUP(B304,証券コード!$A$2:$B$10000,2,FALSE),"")</f>
        <v/>
      </c>
      <c r="D304" s="4"/>
      <c r="E304" s="6"/>
      <c r="F304" s="29"/>
      <c r="G304" s="33"/>
      <c r="H304" s="3"/>
      <c r="I304" s="4"/>
      <c r="J304" s="21" t="str">
        <f t="shared" si="21"/>
        <v/>
      </c>
      <c r="K304" s="28" t="str">
        <f t="shared" si="20"/>
        <v/>
      </c>
      <c r="L304" s="27" t="str">
        <f t="shared" si="22"/>
        <v/>
      </c>
      <c r="M304" s="3"/>
      <c r="N304" s="22" t="str">
        <f t="shared" si="23"/>
        <v/>
      </c>
      <c r="O304" s="36"/>
      <c r="P304" s="36"/>
      <c r="Q304" s="3"/>
    </row>
    <row r="305" spans="1:17" x14ac:dyDescent="0.4">
      <c r="A305" s="5"/>
      <c r="B305" s="19"/>
      <c r="C305" s="3" t="str">
        <f>IFERROR(VLOOKUP(B305,証券コード!$A$2:$B$10000,2,FALSE),"")</f>
        <v/>
      </c>
      <c r="D305" s="4"/>
      <c r="E305" s="6"/>
      <c r="F305" s="29"/>
      <c r="G305" s="33"/>
      <c r="H305" s="3"/>
      <c r="I305" s="4"/>
      <c r="J305" s="21" t="str">
        <f t="shared" si="21"/>
        <v/>
      </c>
      <c r="K305" s="28" t="str">
        <f t="shared" si="20"/>
        <v/>
      </c>
      <c r="L305" s="27" t="str">
        <f t="shared" si="22"/>
        <v/>
      </c>
      <c r="M305" s="3"/>
      <c r="N305" s="22" t="str">
        <f t="shared" si="23"/>
        <v/>
      </c>
      <c r="O305" s="36"/>
      <c r="P305" s="36"/>
      <c r="Q305" s="3"/>
    </row>
    <row r="306" spans="1:17" x14ac:dyDescent="0.4">
      <c r="A306" s="5"/>
      <c r="B306" s="19"/>
      <c r="C306" s="3" t="str">
        <f>IFERROR(VLOOKUP(B306,証券コード!$A$2:$B$10000,2,FALSE),"")</f>
        <v/>
      </c>
      <c r="D306" s="4"/>
      <c r="E306" s="6"/>
      <c r="F306" s="29"/>
      <c r="G306" s="33"/>
      <c r="H306" s="3"/>
      <c r="I306" s="4"/>
      <c r="J306" s="21" t="str">
        <f t="shared" si="21"/>
        <v/>
      </c>
      <c r="K306" s="28" t="str">
        <f t="shared" si="20"/>
        <v/>
      </c>
      <c r="L306" s="27" t="str">
        <f t="shared" si="22"/>
        <v/>
      </c>
      <c r="M306" s="3"/>
      <c r="N306" s="22" t="str">
        <f t="shared" si="23"/>
        <v/>
      </c>
      <c r="O306" s="36"/>
      <c r="P306" s="36"/>
      <c r="Q306" s="3"/>
    </row>
    <row r="307" spans="1:17" x14ac:dyDescent="0.4">
      <c r="A307" s="5"/>
      <c r="B307" s="19"/>
      <c r="C307" s="3" t="str">
        <f>IFERROR(VLOOKUP(B307,証券コード!$A$2:$B$10000,2,FALSE),"")</f>
        <v/>
      </c>
      <c r="D307" s="4"/>
      <c r="E307" s="6"/>
      <c r="F307" s="29"/>
      <c r="G307" s="33"/>
      <c r="H307" s="3"/>
      <c r="I307" s="4"/>
      <c r="J307" s="21" t="str">
        <f t="shared" si="21"/>
        <v/>
      </c>
      <c r="K307" s="28" t="str">
        <f t="shared" si="20"/>
        <v/>
      </c>
      <c r="L307" s="27" t="str">
        <f t="shared" si="22"/>
        <v/>
      </c>
      <c r="M307" s="3"/>
      <c r="N307" s="22" t="str">
        <f t="shared" si="23"/>
        <v/>
      </c>
      <c r="O307" s="36"/>
      <c r="P307" s="36"/>
      <c r="Q307" s="3"/>
    </row>
    <row r="308" spans="1:17" x14ac:dyDescent="0.4">
      <c r="A308" s="5"/>
      <c r="B308" s="19"/>
      <c r="C308" s="3" t="str">
        <f>IFERROR(VLOOKUP(B308,証券コード!$A$2:$B$10000,2,FALSE),"")</f>
        <v/>
      </c>
      <c r="D308" s="4"/>
      <c r="E308" s="6"/>
      <c r="F308" s="29"/>
      <c r="G308" s="33"/>
      <c r="H308" s="3"/>
      <c r="I308" s="4"/>
      <c r="J308" s="21" t="str">
        <f t="shared" si="21"/>
        <v/>
      </c>
      <c r="K308" s="28" t="str">
        <f t="shared" si="20"/>
        <v/>
      </c>
      <c r="L308" s="27" t="str">
        <f t="shared" si="22"/>
        <v/>
      </c>
      <c r="M308" s="3"/>
      <c r="N308" s="22" t="str">
        <f t="shared" si="23"/>
        <v/>
      </c>
      <c r="O308" s="36"/>
      <c r="P308" s="36"/>
      <c r="Q308" s="3"/>
    </row>
    <row r="309" spans="1:17" x14ac:dyDescent="0.4">
      <c r="A309" s="5"/>
      <c r="B309" s="19"/>
      <c r="C309" s="3" t="str">
        <f>IFERROR(VLOOKUP(B309,証券コード!$A$2:$B$10000,2,FALSE),"")</f>
        <v/>
      </c>
      <c r="D309" s="4"/>
      <c r="E309" s="6"/>
      <c r="F309" s="29"/>
      <c r="G309" s="33"/>
      <c r="H309" s="3"/>
      <c r="I309" s="4"/>
      <c r="J309" s="21" t="str">
        <f t="shared" si="21"/>
        <v/>
      </c>
      <c r="K309" s="28" t="str">
        <f t="shared" si="20"/>
        <v/>
      </c>
      <c r="L309" s="27" t="str">
        <f t="shared" si="22"/>
        <v/>
      </c>
      <c r="M309" s="3"/>
      <c r="N309" s="22" t="str">
        <f t="shared" si="23"/>
        <v/>
      </c>
      <c r="O309" s="36"/>
      <c r="P309" s="36"/>
      <c r="Q309" s="3"/>
    </row>
    <row r="310" spans="1:17" x14ac:dyDescent="0.4">
      <c r="A310" s="5"/>
      <c r="B310" s="19"/>
      <c r="C310" s="3" t="str">
        <f>IFERROR(VLOOKUP(B310,証券コード!$A$2:$B$10000,2,FALSE),"")</f>
        <v/>
      </c>
      <c r="D310" s="4"/>
      <c r="E310" s="6"/>
      <c r="F310" s="29"/>
      <c r="G310" s="33"/>
      <c r="H310" s="3"/>
      <c r="I310" s="4"/>
      <c r="J310" s="21" t="str">
        <f t="shared" si="21"/>
        <v/>
      </c>
      <c r="K310" s="28" t="str">
        <f t="shared" si="20"/>
        <v/>
      </c>
      <c r="L310" s="27" t="str">
        <f t="shared" si="22"/>
        <v/>
      </c>
      <c r="M310" s="3"/>
      <c r="N310" s="22" t="str">
        <f t="shared" si="23"/>
        <v/>
      </c>
      <c r="O310" s="36"/>
      <c r="P310" s="36"/>
      <c r="Q310" s="3"/>
    </row>
    <row r="311" spans="1:17" x14ac:dyDescent="0.4">
      <c r="A311" s="5"/>
      <c r="B311" s="19"/>
      <c r="C311" s="3" t="str">
        <f>IFERROR(VLOOKUP(B311,証券コード!$A$2:$B$10000,2,FALSE),"")</f>
        <v/>
      </c>
      <c r="D311" s="4"/>
      <c r="E311" s="6"/>
      <c r="F311" s="29"/>
      <c r="G311" s="33"/>
      <c r="H311" s="3"/>
      <c r="I311" s="4"/>
      <c r="J311" s="21" t="str">
        <f t="shared" si="21"/>
        <v/>
      </c>
      <c r="K311" s="28" t="str">
        <f t="shared" si="20"/>
        <v/>
      </c>
      <c r="L311" s="27" t="str">
        <f t="shared" si="22"/>
        <v/>
      </c>
      <c r="M311" s="3"/>
      <c r="N311" s="22" t="str">
        <f t="shared" si="23"/>
        <v/>
      </c>
      <c r="O311" s="36"/>
      <c r="P311" s="36"/>
      <c r="Q311" s="3"/>
    </row>
    <row r="312" spans="1:17" x14ac:dyDescent="0.4">
      <c r="A312" s="5"/>
      <c r="B312" s="19"/>
      <c r="C312" s="3" t="str">
        <f>IFERROR(VLOOKUP(B312,証券コード!$A$2:$B$10000,2,FALSE),"")</f>
        <v/>
      </c>
      <c r="D312" s="4"/>
      <c r="E312" s="6"/>
      <c r="F312" s="29"/>
      <c r="G312" s="33"/>
      <c r="H312" s="3"/>
      <c r="I312" s="4"/>
      <c r="J312" s="21" t="str">
        <f t="shared" si="21"/>
        <v/>
      </c>
      <c r="K312" s="28" t="str">
        <f t="shared" si="20"/>
        <v/>
      </c>
      <c r="L312" s="27" t="str">
        <f t="shared" si="22"/>
        <v/>
      </c>
      <c r="M312" s="3"/>
      <c r="N312" s="22" t="str">
        <f t="shared" si="23"/>
        <v/>
      </c>
      <c r="O312" s="36"/>
      <c r="P312" s="36"/>
      <c r="Q312" s="3"/>
    </row>
    <row r="313" spans="1:17" x14ac:dyDescent="0.4">
      <c r="A313" s="5"/>
      <c r="B313" s="19"/>
      <c r="C313" s="3" t="str">
        <f>IFERROR(VLOOKUP(B313,証券コード!$A$2:$B$10000,2,FALSE),"")</f>
        <v/>
      </c>
      <c r="D313" s="4"/>
      <c r="E313" s="6"/>
      <c r="F313" s="29"/>
      <c r="G313" s="33"/>
      <c r="H313" s="3"/>
      <c r="I313" s="4"/>
      <c r="J313" s="21" t="str">
        <f t="shared" si="21"/>
        <v/>
      </c>
      <c r="K313" s="28" t="str">
        <f t="shared" si="20"/>
        <v/>
      </c>
      <c r="L313" s="27" t="str">
        <f t="shared" si="22"/>
        <v/>
      </c>
      <c r="M313" s="3"/>
      <c r="N313" s="22" t="str">
        <f t="shared" si="23"/>
        <v/>
      </c>
      <c r="O313" s="36"/>
      <c r="P313" s="36"/>
      <c r="Q313" s="3"/>
    </row>
    <row r="314" spans="1:17" x14ac:dyDescent="0.4">
      <c r="A314" s="5"/>
      <c r="B314" s="19"/>
      <c r="C314" s="3" t="str">
        <f>IFERROR(VLOOKUP(B314,証券コード!$A$2:$B$10000,2,FALSE),"")</f>
        <v/>
      </c>
      <c r="D314" s="4"/>
      <c r="E314" s="6"/>
      <c r="F314" s="29"/>
      <c r="G314" s="33"/>
      <c r="H314" s="3"/>
      <c r="I314" s="4"/>
      <c r="J314" s="21" t="str">
        <f t="shared" si="21"/>
        <v/>
      </c>
      <c r="K314" s="28" t="str">
        <f t="shared" si="20"/>
        <v/>
      </c>
      <c r="L314" s="27" t="str">
        <f t="shared" si="22"/>
        <v/>
      </c>
      <c r="M314" s="3"/>
      <c r="N314" s="22" t="str">
        <f t="shared" si="23"/>
        <v/>
      </c>
      <c r="O314" s="36"/>
      <c r="P314" s="36"/>
      <c r="Q314" s="3"/>
    </row>
    <row r="315" spans="1:17" x14ac:dyDescent="0.4">
      <c r="A315" s="5"/>
      <c r="B315" s="19"/>
      <c r="C315" s="3" t="str">
        <f>IFERROR(VLOOKUP(B315,証券コード!$A$2:$B$10000,2,FALSE),"")</f>
        <v/>
      </c>
      <c r="D315" s="4"/>
      <c r="E315" s="6"/>
      <c r="F315" s="29"/>
      <c r="G315" s="33"/>
      <c r="H315" s="3"/>
      <c r="I315" s="4"/>
      <c r="J315" s="21" t="str">
        <f t="shared" si="21"/>
        <v/>
      </c>
      <c r="K315" s="28" t="str">
        <f t="shared" si="20"/>
        <v/>
      </c>
      <c r="L315" s="27" t="str">
        <f t="shared" si="22"/>
        <v/>
      </c>
      <c r="M315" s="3"/>
      <c r="N315" s="22" t="str">
        <f t="shared" si="23"/>
        <v/>
      </c>
      <c r="O315" s="36"/>
      <c r="P315" s="36"/>
      <c r="Q315" s="3"/>
    </row>
    <row r="316" spans="1:17" x14ac:dyDescent="0.4">
      <c r="A316" s="5"/>
      <c r="B316" s="19"/>
      <c r="C316" s="3" t="str">
        <f>IFERROR(VLOOKUP(B316,証券コード!$A$2:$B$10000,2,FALSE),"")</f>
        <v/>
      </c>
      <c r="D316" s="4"/>
      <c r="E316" s="6"/>
      <c r="F316" s="29"/>
      <c r="G316" s="33"/>
      <c r="H316" s="3"/>
      <c r="I316" s="4"/>
      <c r="J316" s="21" t="str">
        <f t="shared" si="21"/>
        <v/>
      </c>
      <c r="K316" s="28" t="str">
        <f t="shared" si="20"/>
        <v/>
      </c>
      <c r="L316" s="27" t="str">
        <f t="shared" si="22"/>
        <v/>
      </c>
      <c r="M316" s="3"/>
      <c r="N316" s="22" t="str">
        <f t="shared" si="23"/>
        <v/>
      </c>
      <c r="O316" s="36"/>
      <c r="P316" s="36"/>
      <c r="Q316" s="3"/>
    </row>
    <row r="317" spans="1:17" x14ac:dyDescent="0.4">
      <c r="A317" s="5"/>
      <c r="B317" s="19"/>
      <c r="C317" s="3" t="str">
        <f>IFERROR(VLOOKUP(B317,証券コード!$A$2:$B$10000,2,FALSE),"")</f>
        <v/>
      </c>
      <c r="D317" s="4"/>
      <c r="E317" s="6"/>
      <c r="F317" s="29"/>
      <c r="G317" s="33"/>
      <c r="H317" s="3"/>
      <c r="I317" s="4"/>
      <c r="J317" s="21" t="str">
        <f t="shared" si="21"/>
        <v/>
      </c>
      <c r="K317" s="28" t="str">
        <f t="shared" si="20"/>
        <v/>
      </c>
      <c r="L317" s="27" t="str">
        <f t="shared" si="22"/>
        <v/>
      </c>
      <c r="M317" s="3"/>
      <c r="N317" s="22" t="str">
        <f t="shared" si="23"/>
        <v/>
      </c>
      <c r="O317" s="36"/>
      <c r="P317" s="36"/>
      <c r="Q317" s="3"/>
    </row>
    <row r="318" spans="1:17" x14ac:dyDescent="0.4">
      <c r="A318" s="5"/>
      <c r="B318" s="19"/>
      <c r="C318" s="3" t="str">
        <f>IFERROR(VLOOKUP(B318,証券コード!$A$2:$B$10000,2,FALSE),"")</f>
        <v/>
      </c>
      <c r="D318" s="4"/>
      <c r="E318" s="6"/>
      <c r="F318" s="29"/>
      <c r="G318" s="33"/>
      <c r="H318" s="3"/>
      <c r="I318" s="4"/>
      <c r="J318" s="21" t="str">
        <f t="shared" si="21"/>
        <v/>
      </c>
      <c r="K318" s="28" t="str">
        <f t="shared" si="20"/>
        <v/>
      </c>
      <c r="L318" s="27" t="str">
        <f t="shared" si="22"/>
        <v/>
      </c>
      <c r="M318" s="3"/>
      <c r="N318" s="22" t="str">
        <f t="shared" si="23"/>
        <v/>
      </c>
      <c r="O318" s="36"/>
      <c r="P318" s="36"/>
      <c r="Q318" s="3"/>
    </row>
    <row r="319" spans="1:17" x14ac:dyDescent="0.4">
      <c r="A319" s="5"/>
      <c r="B319" s="19"/>
      <c r="C319" s="3" t="str">
        <f>IFERROR(VLOOKUP(B319,証券コード!$A$2:$B$10000,2,FALSE),"")</f>
        <v/>
      </c>
      <c r="D319" s="4"/>
      <c r="E319" s="6"/>
      <c r="F319" s="29"/>
      <c r="G319" s="33"/>
      <c r="H319" s="3"/>
      <c r="I319" s="4"/>
      <c r="J319" s="21" t="str">
        <f t="shared" si="21"/>
        <v/>
      </c>
      <c r="K319" s="28" t="str">
        <f t="shared" si="20"/>
        <v/>
      </c>
      <c r="L319" s="27" t="str">
        <f t="shared" si="22"/>
        <v/>
      </c>
      <c r="M319" s="3"/>
      <c r="N319" s="22" t="str">
        <f t="shared" si="23"/>
        <v/>
      </c>
      <c r="O319" s="36"/>
      <c r="P319" s="36"/>
      <c r="Q319" s="3"/>
    </row>
    <row r="320" spans="1:17" x14ac:dyDescent="0.4">
      <c r="A320" s="5"/>
      <c r="B320" s="19"/>
      <c r="C320" s="3" t="str">
        <f>IFERROR(VLOOKUP(B320,証券コード!$A$2:$B$10000,2,FALSE),"")</f>
        <v/>
      </c>
      <c r="D320" s="4"/>
      <c r="E320" s="6"/>
      <c r="F320" s="29"/>
      <c r="G320" s="33"/>
      <c r="H320" s="3"/>
      <c r="I320" s="4"/>
      <c r="J320" s="21" t="str">
        <f t="shared" si="21"/>
        <v/>
      </c>
      <c r="K320" s="28" t="str">
        <f t="shared" si="20"/>
        <v/>
      </c>
      <c r="L320" s="27" t="str">
        <f t="shared" si="22"/>
        <v/>
      </c>
      <c r="M320" s="3"/>
      <c r="N320" s="22" t="str">
        <f t="shared" si="23"/>
        <v/>
      </c>
      <c r="O320" s="36"/>
      <c r="P320" s="36"/>
      <c r="Q320" s="3"/>
    </row>
    <row r="321" spans="1:17" x14ac:dyDescent="0.4">
      <c r="A321" s="5"/>
      <c r="B321" s="19"/>
      <c r="C321" s="3" t="str">
        <f>IFERROR(VLOOKUP(B321,証券コード!$A$2:$B$10000,2,FALSE),"")</f>
        <v/>
      </c>
      <c r="D321" s="4"/>
      <c r="E321" s="6"/>
      <c r="F321" s="29"/>
      <c r="G321" s="33"/>
      <c r="H321" s="3"/>
      <c r="I321" s="4"/>
      <c r="J321" s="21" t="str">
        <f t="shared" si="21"/>
        <v/>
      </c>
      <c r="K321" s="28" t="str">
        <f t="shared" si="20"/>
        <v/>
      </c>
      <c r="L321" s="27" t="str">
        <f t="shared" si="22"/>
        <v/>
      </c>
      <c r="M321" s="3"/>
      <c r="N321" s="22" t="str">
        <f t="shared" si="23"/>
        <v/>
      </c>
      <c r="O321" s="36"/>
      <c r="P321" s="36"/>
      <c r="Q321" s="3"/>
    </row>
    <row r="322" spans="1:17" x14ac:dyDescent="0.4">
      <c r="A322" s="5"/>
      <c r="B322" s="19"/>
      <c r="C322" s="3" t="str">
        <f>IFERROR(VLOOKUP(B322,証券コード!$A$2:$B$10000,2,FALSE),"")</f>
        <v/>
      </c>
      <c r="D322" s="4"/>
      <c r="E322" s="6"/>
      <c r="F322" s="29"/>
      <c r="G322" s="33"/>
      <c r="H322" s="3"/>
      <c r="I322" s="4"/>
      <c r="J322" s="21" t="str">
        <f t="shared" si="21"/>
        <v/>
      </c>
      <c r="K322" s="28" t="str">
        <f t="shared" ref="K322:K385" si="24">IF(I322="","",ROUNDDOWN((I322-D322)/D322,4))</f>
        <v/>
      </c>
      <c r="L322" s="27" t="str">
        <f t="shared" si="22"/>
        <v/>
      </c>
      <c r="M322" s="3"/>
      <c r="N322" s="22" t="str">
        <f t="shared" si="23"/>
        <v/>
      </c>
      <c r="O322" s="36"/>
      <c r="P322" s="36"/>
      <c r="Q322" s="3"/>
    </row>
    <row r="323" spans="1:17" x14ac:dyDescent="0.4">
      <c r="A323" s="5"/>
      <c r="B323" s="19"/>
      <c r="C323" s="3" t="str">
        <f>IFERROR(VLOOKUP(B323,証券コード!$A$2:$B$10000,2,FALSE),"")</f>
        <v/>
      </c>
      <c r="D323" s="4"/>
      <c r="E323" s="6"/>
      <c r="F323" s="29"/>
      <c r="G323" s="33"/>
      <c r="H323" s="3"/>
      <c r="I323" s="4"/>
      <c r="J323" s="21" t="str">
        <f t="shared" si="21"/>
        <v/>
      </c>
      <c r="K323" s="28" t="str">
        <f t="shared" si="24"/>
        <v/>
      </c>
      <c r="L323" s="27" t="str">
        <f t="shared" si="22"/>
        <v/>
      </c>
      <c r="M323" s="3"/>
      <c r="N323" s="22" t="str">
        <f t="shared" si="23"/>
        <v/>
      </c>
      <c r="O323" s="36"/>
      <c r="P323" s="36"/>
      <c r="Q323" s="3"/>
    </row>
    <row r="324" spans="1:17" x14ac:dyDescent="0.4">
      <c r="A324" s="5"/>
      <c r="B324" s="19"/>
      <c r="C324" s="3" t="str">
        <f>IFERROR(VLOOKUP(B324,証券コード!$A$2:$B$10000,2,FALSE),"")</f>
        <v/>
      </c>
      <c r="D324" s="4"/>
      <c r="E324" s="6"/>
      <c r="F324" s="29"/>
      <c r="G324" s="33"/>
      <c r="H324" s="3"/>
      <c r="I324" s="4"/>
      <c r="J324" s="21" t="str">
        <f t="shared" si="21"/>
        <v/>
      </c>
      <c r="K324" s="28" t="str">
        <f t="shared" si="24"/>
        <v/>
      </c>
      <c r="L324" s="27" t="str">
        <f t="shared" si="22"/>
        <v/>
      </c>
      <c r="M324" s="3"/>
      <c r="N324" s="22" t="str">
        <f t="shared" si="23"/>
        <v/>
      </c>
      <c r="O324" s="36"/>
      <c r="P324" s="36"/>
      <c r="Q324" s="3"/>
    </row>
    <row r="325" spans="1:17" x14ac:dyDescent="0.4">
      <c r="A325" s="5"/>
      <c r="B325" s="19"/>
      <c r="C325" s="3" t="str">
        <f>IFERROR(VLOOKUP(B325,証券コード!$A$2:$B$10000,2,FALSE),"")</f>
        <v/>
      </c>
      <c r="D325" s="4"/>
      <c r="E325" s="6"/>
      <c r="F325" s="29"/>
      <c r="G325" s="33"/>
      <c r="H325" s="3"/>
      <c r="I325" s="4"/>
      <c r="J325" s="21" t="str">
        <f t="shared" ref="J325:J388" si="25">IF(I325="","",(I325-D325)*E325)</f>
        <v/>
      </c>
      <c r="K325" s="28" t="str">
        <f t="shared" si="24"/>
        <v/>
      </c>
      <c r="L325" s="27" t="str">
        <f t="shared" ref="L325:L388" si="26">IF(I325="","",ROUNDDOWN(I325/D325,4))</f>
        <v/>
      </c>
      <c r="M325" s="3"/>
      <c r="N325" s="22" t="str">
        <f t="shared" ref="N325:N388" si="27">IF(ISERROR(J325-M325),"",J325-M325)</f>
        <v/>
      </c>
      <c r="O325" s="36"/>
      <c r="P325" s="36"/>
      <c r="Q325" s="3"/>
    </row>
    <row r="326" spans="1:17" x14ac:dyDescent="0.4">
      <c r="A326" s="5"/>
      <c r="B326" s="19"/>
      <c r="C326" s="3" t="str">
        <f>IFERROR(VLOOKUP(B326,証券コード!$A$2:$B$10000,2,FALSE),"")</f>
        <v/>
      </c>
      <c r="D326" s="4"/>
      <c r="E326" s="6"/>
      <c r="F326" s="29"/>
      <c r="G326" s="33"/>
      <c r="H326" s="3"/>
      <c r="I326" s="4"/>
      <c r="J326" s="21" t="str">
        <f t="shared" si="25"/>
        <v/>
      </c>
      <c r="K326" s="28" t="str">
        <f t="shared" si="24"/>
        <v/>
      </c>
      <c r="L326" s="27" t="str">
        <f t="shared" si="26"/>
        <v/>
      </c>
      <c r="M326" s="3"/>
      <c r="N326" s="22" t="str">
        <f t="shared" si="27"/>
        <v/>
      </c>
      <c r="O326" s="36"/>
      <c r="P326" s="36"/>
      <c r="Q326" s="3"/>
    </row>
    <row r="327" spans="1:17" x14ac:dyDescent="0.4">
      <c r="A327" s="5"/>
      <c r="B327" s="19"/>
      <c r="C327" s="3" t="str">
        <f>IFERROR(VLOOKUP(B327,証券コード!$A$2:$B$10000,2,FALSE),"")</f>
        <v/>
      </c>
      <c r="D327" s="4"/>
      <c r="E327" s="6"/>
      <c r="F327" s="29"/>
      <c r="G327" s="33"/>
      <c r="H327" s="3"/>
      <c r="I327" s="4"/>
      <c r="J327" s="21" t="str">
        <f t="shared" si="25"/>
        <v/>
      </c>
      <c r="K327" s="28" t="str">
        <f t="shared" si="24"/>
        <v/>
      </c>
      <c r="L327" s="27" t="str">
        <f t="shared" si="26"/>
        <v/>
      </c>
      <c r="M327" s="3"/>
      <c r="N327" s="22" t="str">
        <f t="shared" si="27"/>
        <v/>
      </c>
      <c r="O327" s="36"/>
      <c r="P327" s="36"/>
      <c r="Q327" s="3"/>
    </row>
    <row r="328" spans="1:17" x14ac:dyDescent="0.4">
      <c r="A328" s="5"/>
      <c r="B328" s="19"/>
      <c r="C328" s="3" t="str">
        <f>IFERROR(VLOOKUP(B328,証券コード!$A$2:$B$10000,2,FALSE),"")</f>
        <v/>
      </c>
      <c r="D328" s="4"/>
      <c r="E328" s="6"/>
      <c r="F328" s="29"/>
      <c r="G328" s="33"/>
      <c r="H328" s="3"/>
      <c r="I328" s="4"/>
      <c r="J328" s="21" t="str">
        <f t="shared" si="25"/>
        <v/>
      </c>
      <c r="K328" s="28" t="str">
        <f t="shared" si="24"/>
        <v/>
      </c>
      <c r="L328" s="27" t="str">
        <f t="shared" si="26"/>
        <v/>
      </c>
      <c r="M328" s="3"/>
      <c r="N328" s="22" t="str">
        <f t="shared" si="27"/>
        <v/>
      </c>
      <c r="O328" s="36"/>
      <c r="P328" s="36"/>
      <c r="Q328" s="3"/>
    </row>
    <row r="329" spans="1:17" x14ac:dyDescent="0.4">
      <c r="A329" s="5"/>
      <c r="B329" s="19"/>
      <c r="C329" s="3" t="str">
        <f>IFERROR(VLOOKUP(B329,証券コード!$A$2:$B$10000,2,FALSE),"")</f>
        <v/>
      </c>
      <c r="D329" s="4"/>
      <c r="E329" s="6"/>
      <c r="F329" s="29"/>
      <c r="G329" s="33"/>
      <c r="H329" s="3"/>
      <c r="I329" s="4"/>
      <c r="J329" s="21" t="str">
        <f t="shared" si="25"/>
        <v/>
      </c>
      <c r="K329" s="28" t="str">
        <f t="shared" si="24"/>
        <v/>
      </c>
      <c r="L329" s="27" t="str">
        <f t="shared" si="26"/>
        <v/>
      </c>
      <c r="M329" s="3"/>
      <c r="N329" s="22" t="str">
        <f t="shared" si="27"/>
        <v/>
      </c>
      <c r="O329" s="36"/>
      <c r="P329" s="36"/>
      <c r="Q329" s="3"/>
    </row>
    <row r="330" spans="1:17" x14ac:dyDescent="0.4">
      <c r="A330" s="5"/>
      <c r="B330" s="19"/>
      <c r="C330" s="3" t="str">
        <f>IFERROR(VLOOKUP(B330,証券コード!$A$2:$B$10000,2,FALSE),"")</f>
        <v/>
      </c>
      <c r="D330" s="4"/>
      <c r="E330" s="6"/>
      <c r="F330" s="29"/>
      <c r="G330" s="33"/>
      <c r="H330" s="3"/>
      <c r="I330" s="4"/>
      <c r="J330" s="21" t="str">
        <f t="shared" si="25"/>
        <v/>
      </c>
      <c r="K330" s="28" t="str">
        <f t="shared" si="24"/>
        <v/>
      </c>
      <c r="L330" s="27" t="str">
        <f t="shared" si="26"/>
        <v/>
      </c>
      <c r="M330" s="3"/>
      <c r="N330" s="22" t="str">
        <f t="shared" si="27"/>
        <v/>
      </c>
      <c r="O330" s="36"/>
      <c r="P330" s="36"/>
      <c r="Q330" s="3"/>
    </row>
    <row r="331" spans="1:17" x14ac:dyDescent="0.4">
      <c r="A331" s="5"/>
      <c r="B331" s="19"/>
      <c r="C331" s="3" t="str">
        <f>IFERROR(VLOOKUP(B331,証券コード!$A$2:$B$10000,2,FALSE),"")</f>
        <v/>
      </c>
      <c r="D331" s="4"/>
      <c r="E331" s="6"/>
      <c r="F331" s="29"/>
      <c r="G331" s="33"/>
      <c r="H331" s="3"/>
      <c r="I331" s="4"/>
      <c r="J331" s="21" t="str">
        <f t="shared" si="25"/>
        <v/>
      </c>
      <c r="K331" s="28" t="str">
        <f t="shared" si="24"/>
        <v/>
      </c>
      <c r="L331" s="27" t="str">
        <f t="shared" si="26"/>
        <v/>
      </c>
      <c r="M331" s="3"/>
      <c r="N331" s="22" t="str">
        <f t="shared" si="27"/>
        <v/>
      </c>
      <c r="O331" s="36"/>
      <c r="P331" s="36"/>
      <c r="Q331" s="3"/>
    </row>
    <row r="332" spans="1:17" x14ac:dyDescent="0.4">
      <c r="A332" s="5"/>
      <c r="B332" s="19"/>
      <c r="C332" s="3" t="str">
        <f>IFERROR(VLOOKUP(B332,証券コード!$A$2:$B$10000,2,FALSE),"")</f>
        <v/>
      </c>
      <c r="D332" s="4"/>
      <c r="E332" s="6"/>
      <c r="F332" s="29"/>
      <c r="G332" s="33"/>
      <c r="H332" s="3"/>
      <c r="I332" s="4"/>
      <c r="J332" s="21" t="str">
        <f t="shared" si="25"/>
        <v/>
      </c>
      <c r="K332" s="28" t="str">
        <f t="shared" si="24"/>
        <v/>
      </c>
      <c r="L332" s="27" t="str">
        <f t="shared" si="26"/>
        <v/>
      </c>
      <c r="M332" s="3"/>
      <c r="N332" s="22" t="str">
        <f t="shared" si="27"/>
        <v/>
      </c>
      <c r="O332" s="36"/>
      <c r="P332" s="36"/>
      <c r="Q332" s="3"/>
    </row>
    <row r="333" spans="1:17" x14ac:dyDescent="0.4">
      <c r="A333" s="5"/>
      <c r="B333" s="19"/>
      <c r="C333" s="3" t="str">
        <f>IFERROR(VLOOKUP(B333,証券コード!$A$2:$B$10000,2,FALSE),"")</f>
        <v/>
      </c>
      <c r="D333" s="4"/>
      <c r="E333" s="6"/>
      <c r="F333" s="29"/>
      <c r="G333" s="33"/>
      <c r="H333" s="3"/>
      <c r="I333" s="4"/>
      <c r="J333" s="21" t="str">
        <f t="shared" si="25"/>
        <v/>
      </c>
      <c r="K333" s="28" t="str">
        <f t="shared" si="24"/>
        <v/>
      </c>
      <c r="L333" s="27" t="str">
        <f t="shared" si="26"/>
        <v/>
      </c>
      <c r="M333" s="3"/>
      <c r="N333" s="22" t="str">
        <f t="shared" si="27"/>
        <v/>
      </c>
      <c r="O333" s="36"/>
      <c r="P333" s="36"/>
      <c r="Q333" s="3"/>
    </row>
    <row r="334" spans="1:17" x14ac:dyDescent="0.4">
      <c r="A334" s="5"/>
      <c r="B334" s="19"/>
      <c r="C334" s="3" t="str">
        <f>IFERROR(VLOOKUP(B334,証券コード!$A$2:$B$10000,2,FALSE),"")</f>
        <v/>
      </c>
      <c r="D334" s="4"/>
      <c r="E334" s="6"/>
      <c r="F334" s="29"/>
      <c r="G334" s="33"/>
      <c r="H334" s="3"/>
      <c r="I334" s="4"/>
      <c r="J334" s="21" t="str">
        <f t="shared" si="25"/>
        <v/>
      </c>
      <c r="K334" s="28" t="str">
        <f t="shared" si="24"/>
        <v/>
      </c>
      <c r="L334" s="27" t="str">
        <f t="shared" si="26"/>
        <v/>
      </c>
      <c r="M334" s="3"/>
      <c r="N334" s="22" t="str">
        <f t="shared" si="27"/>
        <v/>
      </c>
      <c r="O334" s="36"/>
      <c r="P334" s="36"/>
      <c r="Q334" s="3"/>
    </row>
    <row r="335" spans="1:17" x14ac:dyDescent="0.4">
      <c r="A335" s="5"/>
      <c r="B335" s="19"/>
      <c r="C335" s="3" t="str">
        <f>IFERROR(VLOOKUP(B335,証券コード!$A$2:$B$10000,2,FALSE),"")</f>
        <v/>
      </c>
      <c r="D335" s="4"/>
      <c r="E335" s="6"/>
      <c r="F335" s="29"/>
      <c r="G335" s="33"/>
      <c r="H335" s="3"/>
      <c r="I335" s="4"/>
      <c r="J335" s="21" t="str">
        <f t="shared" si="25"/>
        <v/>
      </c>
      <c r="K335" s="28" t="str">
        <f t="shared" si="24"/>
        <v/>
      </c>
      <c r="L335" s="27" t="str">
        <f t="shared" si="26"/>
        <v/>
      </c>
      <c r="M335" s="3"/>
      <c r="N335" s="22" t="str">
        <f t="shared" si="27"/>
        <v/>
      </c>
      <c r="O335" s="36"/>
      <c r="P335" s="36"/>
      <c r="Q335" s="3"/>
    </row>
    <row r="336" spans="1:17" x14ac:dyDescent="0.4">
      <c r="A336" s="5"/>
      <c r="B336" s="19"/>
      <c r="C336" s="3" t="str">
        <f>IFERROR(VLOOKUP(B336,証券コード!$A$2:$B$10000,2,FALSE),"")</f>
        <v/>
      </c>
      <c r="D336" s="4"/>
      <c r="E336" s="6"/>
      <c r="F336" s="29"/>
      <c r="G336" s="33"/>
      <c r="H336" s="3"/>
      <c r="I336" s="4"/>
      <c r="J336" s="21" t="str">
        <f t="shared" si="25"/>
        <v/>
      </c>
      <c r="K336" s="28" t="str">
        <f t="shared" si="24"/>
        <v/>
      </c>
      <c r="L336" s="27" t="str">
        <f t="shared" si="26"/>
        <v/>
      </c>
      <c r="M336" s="3"/>
      <c r="N336" s="22" t="str">
        <f t="shared" si="27"/>
        <v/>
      </c>
      <c r="O336" s="36"/>
      <c r="P336" s="36"/>
      <c r="Q336" s="3"/>
    </row>
    <row r="337" spans="1:17" x14ac:dyDescent="0.4">
      <c r="A337" s="5"/>
      <c r="B337" s="19"/>
      <c r="C337" s="3" t="str">
        <f>IFERROR(VLOOKUP(B337,証券コード!$A$2:$B$10000,2,FALSE),"")</f>
        <v/>
      </c>
      <c r="D337" s="4"/>
      <c r="E337" s="6"/>
      <c r="F337" s="29"/>
      <c r="G337" s="33"/>
      <c r="H337" s="3"/>
      <c r="I337" s="4"/>
      <c r="J337" s="21" t="str">
        <f t="shared" si="25"/>
        <v/>
      </c>
      <c r="K337" s="28" t="str">
        <f t="shared" si="24"/>
        <v/>
      </c>
      <c r="L337" s="27" t="str">
        <f t="shared" si="26"/>
        <v/>
      </c>
      <c r="M337" s="3"/>
      <c r="N337" s="22" t="str">
        <f t="shared" si="27"/>
        <v/>
      </c>
      <c r="O337" s="36"/>
      <c r="P337" s="36"/>
      <c r="Q337" s="3"/>
    </row>
    <row r="338" spans="1:17" x14ac:dyDescent="0.4">
      <c r="A338" s="5"/>
      <c r="B338" s="19"/>
      <c r="C338" s="3" t="str">
        <f>IFERROR(VLOOKUP(B338,証券コード!$A$2:$B$10000,2,FALSE),"")</f>
        <v/>
      </c>
      <c r="D338" s="4"/>
      <c r="E338" s="6"/>
      <c r="F338" s="29"/>
      <c r="G338" s="33"/>
      <c r="H338" s="3"/>
      <c r="I338" s="4"/>
      <c r="J338" s="21" t="str">
        <f t="shared" si="25"/>
        <v/>
      </c>
      <c r="K338" s="28" t="str">
        <f t="shared" si="24"/>
        <v/>
      </c>
      <c r="L338" s="27" t="str">
        <f t="shared" si="26"/>
        <v/>
      </c>
      <c r="M338" s="3"/>
      <c r="N338" s="22" t="str">
        <f t="shared" si="27"/>
        <v/>
      </c>
      <c r="O338" s="36"/>
      <c r="P338" s="36"/>
      <c r="Q338" s="3"/>
    </row>
    <row r="339" spans="1:17" x14ac:dyDescent="0.4">
      <c r="A339" s="5"/>
      <c r="B339" s="19"/>
      <c r="C339" s="3" t="str">
        <f>IFERROR(VLOOKUP(B339,証券コード!$A$2:$B$10000,2,FALSE),"")</f>
        <v/>
      </c>
      <c r="D339" s="4"/>
      <c r="E339" s="6"/>
      <c r="F339" s="29"/>
      <c r="G339" s="33"/>
      <c r="H339" s="3"/>
      <c r="I339" s="4"/>
      <c r="J339" s="21" t="str">
        <f t="shared" si="25"/>
        <v/>
      </c>
      <c r="K339" s="28" t="str">
        <f t="shared" si="24"/>
        <v/>
      </c>
      <c r="L339" s="27" t="str">
        <f t="shared" si="26"/>
        <v/>
      </c>
      <c r="M339" s="3"/>
      <c r="N339" s="22" t="str">
        <f t="shared" si="27"/>
        <v/>
      </c>
      <c r="O339" s="36"/>
      <c r="P339" s="36"/>
      <c r="Q339" s="3"/>
    </row>
    <row r="340" spans="1:17" x14ac:dyDescent="0.4">
      <c r="A340" s="5"/>
      <c r="B340" s="19"/>
      <c r="C340" s="3" t="str">
        <f>IFERROR(VLOOKUP(B340,証券コード!$A$2:$B$10000,2,FALSE),"")</f>
        <v/>
      </c>
      <c r="D340" s="4"/>
      <c r="E340" s="6"/>
      <c r="F340" s="29"/>
      <c r="G340" s="33"/>
      <c r="H340" s="3"/>
      <c r="I340" s="4"/>
      <c r="J340" s="21" t="str">
        <f t="shared" si="25"/>
        <v/>
      </c>
      <c r="K340" s="28" t="str">
        <f t="shared" si="24"/>
        <v/>
      </c>
      <c r="L340" s="27" t="str">
        <f t="shared" si="26"/>
        <v/>
      </c>
      <c r="M340" s="3"/>
      <c r="N340" s="22" t="str">
        <f t="shared" si="27"/>
        <v/>
      </c>
      <c r="O340" s="36"/>
      <c r="P340" s="36"/>
      <c r="Q340" s="3"/>
    </row>
    <row r="341" spans="1:17" x14ac:dyDescent="0.4">
      <c r="A341" s="5"/>
      <c r="B341" s="19"/>
      <c r="C341" s="3" t="str">
        <f>IFERROR(VLOOKUP(B341,証券コード!$A$2:$B$10000,2,FALSE),"")</f>
        <v/>
      </c>
      <c r="D341" s="4"/>
      <c r="E341" s="6"/>
      <c r="F341" s="29"/>
      <c r="G341" s="33"/>
      <c r="H341" s="3"/>
      <c r="I341" s="4"/>
      <c r="J341" s="21" t="str">
        <f t="shared" si="25"/>
        <v/>
      </c>
      <c r="K341" s="28" t="str">
        <f t="shared" si="24"/>
        <v/>
      </c>
      <c r="L341" s="27" t="str">
        <f t="shared" si="26"/>
        <v/>
      </c>
      <c r="M341" s="3"/>
      <c r="N341" s="22" t="str">
        <f t="shared" si="27"/>
        <v/>
      </c>
      <c r="O341" s="36"/>
      <c r="P341" s="36"/>
      <c r="Q341" s="3"/>
    </row>
    <row r="342" spans="1:17" x14ac:dyDescent="0.4">
      <c r="A342" s="5"/>
      <c r="B342" s="19"/>
      <c r="C342" s="3" t="str">
        <f>IFERROR(VLOOKUP(B342,証券コード!$A$2:$B$10000,2,FALSE),"")</f>
        <v/>
      </c>
      <c r="D342" s="4"/>
      <c r="E342" s="6"/>
      <c r="F342" s="29"/>
      <c r="G342" s="33"/>
      <c r="H342" s="3"/>
      <c r="I342" s="4"/>
      <c r="J342" s="21" t="str">
        <f t="shared" si="25"/>
        <v/>
      </c>
      <c r="K342" s="28" t="str">
        <f t="shared" si="24"/>
        <v/>
      </c>
      <c r="L342" s="27" t="str">
        <f t="shared" si="26"/>
        <v/>
      </c>
      <c r="M342" s="3"/>
      <c r="N342" s="22" t="str">
        <f t="shared" si="27"/>
        <v/>
      </c>
      <c r="O342" s="36"/>
      <c r="P342" s="36"/>
      <c r="Q342" s="3"/>
    </row>
    <row r="343" spans="1:17" x14ac:dyDescent="0.4">
      <c r="A343" s="5"/>
      <c r="B343" s="19"/>
      <c r="C343" s="3" t="str">
        <f>IFERROR(VLOOKUP(B343,証券コード!$A$2:$B$10000,2,FALSE),"")</f>
        <v/>
      </c>
      <c r="D343" s="4"/>
      <c r="E343" s="6"/>
      <c r="F343" s="29"/>
      <c r="G343" s="33"/>
      <c r="H343" s="3"/>
      <c r="I343" s="4"/>
      <c r="J343" s="21" t="str">
        <f t="shared" si="25"/>
        <v/>
      </c>
      <c r="K343" s="28" t="str">
        <f t="shared" si="24"/>
        <v/>
      </c>
      <c r="L343" s="27" t="str">
        <f t="shared" si="26"/>
        <v/>
      </c>
      <c r="M343" s="3"/>
      <c r="N343" s="22" t="str">
        <f t="shared" si="27"/>
        <v/>
      </c>
      <c r="O343" s="36"/>
      <c r="P343" s="36"/>
      <c r="Q343" s="3"/>
    </row>
    <row r="344" spans="1:17" x14ac:dyDescent="0.4">
      <c r="A344" s="5"/>
      <c r="B344" s="19"/>
      <c r="C344" s="3" t="str">
        <f>IFERROR(VLOOKUP(B344,証券コード!$A$2:$B$10000,2,FALSE),"")</f>
        <v/>
      </c>
      <c r="D344" s="4"/>
      <c r="E344" s="6"/>
      <c r="F344" s="29"/>
      <c r="G344" s="33"/>
      <c r="H344" s="3"/>
      <c r="I344" s="4"/>
      <c r="J344" s="21" t="str">
        <f t="shared" si="25"/>
        <v/>
      </c>
      <c r="K344" s="28" t="str">
        <f t="shared" si="24"/>
        <v/>
      </c>
      <c r="L344" s="27" t="str">
        <f t="shared" si="26"/>
        <v/>
      </c>
      <c r="M344" s="3"/>
      <c r="N344" s="22" t="str">
        <f t="shared" si="27"/>
        <v/>
      </c>
      <c r="O344" s="36"/>
      <c r="P344" s="36"/>
      <c r="Q344" s="3"/>
    </row>
    <row r="345" spans="1:17" x14ac:dyDescent="0.4">
      <c r="A345" s="5"/>
      <c r="B345" s="19"/>
      <c r="C345" s="3" t="str">
        <f>IFERROR(VLOOKUP(B345,証券コード!$A$2:$B$10000,2,FALSE),"")</f>
        <v/>
      </c>
      <c r="D345" s="4"/>
      <c r="E345" s="6"/>
      <c r="F345" s="29"/>
      <c r="G345" s="33"/>
      <c r="H345" s="3"/>
      <c r="I345" s="4"/>
      <c r="J345" s="21" t="str">
        <f t="shared" si="25"/>
        <v/>
      </c>
      <c r="K345" s="28" t="str">
        <f t="shared" si="24"/>
        <v/>
      </c>
      <c r="L345" s="27" t="str">
        <f t="shared" si="26"/>
        <v/>
      </c>
      <c r="M345" s="3"/>
      <c r="N345" s="22" t="str">
        <f t="shared" si="27"/>
        <v/>
      </c>
      <c r="O345" s="36"/>
      <c r="P345" s="36"/>
      <c r="Q345" s="3"/>
    </row>
    <row r="346" spans="1:17" x14ac:dyDescent="0.4">
      <c r="A346" s="5"/>
      <c r="B346" s="19"/>
      <c r="C346" s="3" t="str">
        <f>IFERROR(VLOOKUP(B346,証券コード!$A$2:$B$10000,2,FALSE),"")</f>
        <v/>
      </c>
      <c r="D346" s="4"/>
      <c r="E346" s="6"/>
      <c r="F346" s="29"/>
      <c r="G346" s="33"/>
      <c r="H346" s="3"/>
      <c r="I346" s="4"/>
      <c r="J346" s="21" t="str">
        <f t="shared" si="25"/>
        <v/>
      </c>
      <c r="K346" s="28" t="str">
        <f t="shared" si="24"/>
        <v/>
      </c>
      <c r="L346" s="27" t="str">
        <f t="shared" si="26"/>
        <v/>
      </c>
      <c r="M346" s="3"/>
      <c r="N346" s="22" t="str">
        <f t="shared" si="27"/>
        <v/>
      </c>
      <c r="O346" s="36"/>
      <c r="P346" s="36"/>
      <c r="Q346" s="3"/>
    </row>
    <row r="347" spans="1:17" x14ac:dyDescent="0.4">
      <c r="A347" s="5"/>
      <c r="B347" s="19"/>
      <c r="C347" s="3" t="str">
        <f>IFERROR(VLOOKUP(B347,証券コード!$A$2:$B$10000,2,FALSE),"")</f>
        <v/>
      </c>
      <c r="D347" s="4"/>
      <c r="E347" s="6"/>
      <c r="F347" s="29"/>
      <c r="G347" s="33"/>
      <c r="H347" s="3"/>
      <c r="I347" s="4"/>
      <c r="J347" s="21" t="str">
        <f t="shared" si="25"/>
        <v/>
      </c>
      <c r="K347" s="28" t="str">
        <f t="shared" si="24"/>
        <v/>
      </c>
      <c r="L347" s="27" t="str">
        <f t="shared" si="26"/>
        <v/>
      </c>
      <c r="M347" s="3"/>
      <c r="N347" s="22" t="str">
        <f t="shared" si="27"/>
        <v/>
      </c>
      <c r="O347" s="36"/>
      <c r="P347" s="36"/>
      <c r="Q347" s="3"/>
    </row>
    <row r="348" spans="1:17" x14ac:dyDescent="0.4">
      <c r="A348" s="5"/>
      <c r="B348" s="19"/>
      <c r="C348" s="3" t="str">
        <f>IFERROR(VLOOKUP(B348,証券コード!$A$2:$B$10000,2,FALSE),"")</f>
        <v/>
      </c>
      <c r="D348" s="4"/>
      <c r="E348" s="6"/>
      <c r="F348" s="29"/>
      <c r="G348" s="33"/>
      <c r="H348" s="3"/>
      <c r="I348" s="4"/>
      <c r="J348" s="21" t="str">
        <f t="shared" si="25"/>
        <v/>
      </c>
      <c r="K348" s="28" t="str">
        <f t="shared" si="24"/>
        <v/>
      </c>
      <c r="L348" s="27" t="str">
        <f t="shared" si="26"/>
        <v/>
      </c>
      <c r="M348" s="3"/>
      <c r="N348" s="22" t="str">
        <f t="shared" si="27"/>
        <v/>
      </c>
      <c r="O348" s="36"/>
      <c r="P348" s="36"/>
      <c r="Q348" s="3"/>
    </row>
    <row r="349" spans="1:17" x14ac:dyDescent="0.4">
      <c r="A349" s="5"/>
      <c r="B349" s="19"/>
      <c r="C349" s="3" t="str">
        <f>IFERROR(VLOOKUP(B349,証券コード!$A$2:$B$10000,2,FALSE),"")</f>
        <v/>
      </c>
      <c r="D349" s="4"/>
      <c r="E349" s="6"/>
      <c r="F349" s="29"/>
      <c r="G349" s="33"/>
      <c r="H349" s="3"/>
      <c r="I349" s="4"/>
      <c r="J349" s="21" t="str">
        <f t="shared" si="25"/>
        <v/>
      </c>
      <c r="K349" s="28" t="str">
        <f t="shared" si="24"/>
        <v/>
      </c>
      <c r="L349" s="27" t="str">
        <f t="shared" si="26"/>
        <v/>
      </c>
      <c r="M349" s="3"/>
      <c r="N349" s="22" t="str">
        <f t="shared" si="27"/>
        <v/>
      </c>
      <c r="O349" s="36"/>
      <c r="P349" s="36"/>
      <c r="Q349" s="3"/>
    </row>
    <row r="350" spans="1:17" x14ac:dyDescent="0.4">
      <c r="A350" s="5"/>
      <c r="B350" s="19"/>
      <c r="C350" s="3" t="str">
        <f>IFERROR(VLOOKUP(B350,証券コード!$A$2:$B$10000,2,FALSE),"")</f>
        <v/>
      </c>
      <c r="D350" s="4"/>
      <c r="E350" s="6"/>
      <c r="F350" s="29"/>
      <c r="G350" s="33"/>
      <c r="H350" s="3"/>
      <c r="I350" s="4"/>
      <c r="J350" s="21" t="str">
        <f t="shared" si="25"/>
        <v/>
      </c>
      <c r="K350" s="28" t="str">
        <f t="shared" si="24"/>
        <v/>
      </c>
      <c r="L350" s="27" t="str">
        <f t="shared" si="26"/>
        <v/>
      </c>
      <c r="M350" s="3"/>
      <c r="N350" s="22" t="str">
        <f t="shared" si="27"/>
        <v/>
      </c>
      <c r="O350" s="36"/>
      <c r="P350" s="36"/>
      <c r="Q350" s="3"/>
    </row>
    <row r="351" spans="1:17" x14ac:dyDescent="0.4">
      <c r="A351" s="5"/>
      <c r="B351" s="19"/>
      <c r="C351" s="3" t="str">
        <f>IFERROR(VLOOKUP(B351,証券コード!$A$2:$B$10000,2,FALSE),"")</f>
        <v/>
      </c>
      <c r="D351" s="4"/>
      <c r="E351" s="6"/>
      <c r="F351" s="29"/>
      <c r="G351" s="33"/>
      <c r="H351" s="3"/>
      <c r="I351" s="4"/>
      <c r="J351" s="21" t="str">
        <f t="shared" si="25"/>
        <v/>
      </c>
      <c r="K351" s="28" t="str">
        <f t="shared" si="24"/>
        <v/>
      </c>
      <c r="L351" s="27" t="str">
        <f t="shared" si="26"/>
        <v/>
      </c>
      <c r="M351" s="3"/>
      <c r="N351" s="22" t="str">
        <f t="shared" si="27"/>
        <v/>
      </c>
      <c r="O351" s="36"/>
      <c r="P351" s="36"/>
      <c r="Q351" s="3"/>
    </row>
    <row r="352" spans="1:17" x14ac:dyDescent="0.4">
      <c r="A352" s="5"/>
      <c r="B352" s="19"/>
      <c r="C352" s="3" t="str">
        <f>IFERROR(VLOOKUP(B352,証券コード!$A$2:$B$10000,2,FALSE),"")</f>
        <v/>
      </c>
      <c r="D352" s="4"/>
      <c r="E352" s="6"/>
      <c r="F352" s="29"/>
      <c r="G352" s="33"/>
      <c r="H352" s="3"/>
      <c r="I352" s="4"/>
      <c r="J352" s="21" t="str">
        <f t="shared" si="25"/>
        <v/>
      </c>
      <c r="K352" s="28" t="str">
        <f t="shared" si="24"/>
        <v/>
      </c>
      <c r="L352" s="27" t="str">
        <f t="shared" si="26"/>
        <v/>
      </c>
      <c r="M352" s="3"/>
      <c r="N352" s="22" t="str">
        <f t="shared" si="27"/>
        <v/>
      </c>
      <c r="O352" s="36"/>
      <c r="P352" s="36"/>
      <c r="Q352" s="3"/>
    </row>
    <row r="353" spans="1:17" x14ac:dyDescent="0.4">
      <c r="A353" s="5"/>
      <c r="B353" s="19"/>
      <c r="C353" s="3" t="str">
        <f>IFERROR(VLOOKUP(B353,証券コード!$A$2:$B$10000,2,FALSE),"")</f>
        <v/>
      </c>
      <c r="D353" s="4"/>
      <c r="E353" s="6"/>
      <c r="F353" s="29"/>
      <c r="G353" s="33"/>
      <c r="H353" s="3"/>
      <c r="I353" s="4"/>
      <c r="J353" s="21" t="str">
        <f t="shared" si="25"/>
        <v/>
      </c>
      <c r="K353" s="28" t="str">
        <f t="shared" si="24"/>
        <v/>
      </c>
      <c r="L353" s="27" t="str">
        <f t="shared" si="26"/>
        <v/>
      </c>
      <c r="M353" s="3"/>
      <c r="N353" s="22" t="str">
        <f t="shared" si="27"/>
        <v/>
      </c>
      <c r="O353" s="36"/>
      <c r="P353" s="36"/>
      <c r="Q353" s="3"/>
    </row>
    <row r="354" spans="1:17" x14ac:dyDescent="0.4">
      <c r="A354" s="5"/>
      <c r="B354" s="19"/>
      <c r="C354" s="3" t="str">
        <f>IFERROR(VLOOKUP(B354,証券コード!$A$2:$B$10000,2,FALSE),"")</f>
        <v/>
      </c>
      <c r="D354" s="4"/>
      <c r="E354" s="6"/>
      <c r="F354" s="29"/>
      <c r="G354" s="33"/>
      <c r="H354" s="3"/>
      <c r="I354" s="4"/>
      <c r="J354" s="21" t="str">
        <f t="shared" si="25"/>
        <v/>
      </c>
      <c r="K354" s="28" t="str">
        <f t="shared" si="24"/>
        <v/>
      </c>
      <c r="L354" s="27" t="str">
        <f t="shared" si="26"/>
        <v/>
      </c>
      <c r="M354" s="3"/>
      <c r="N354" s="22" t="str">
        <f t="shared" si="27"/>
        <v/>
      </c>
      <c r="O354" s="36"/>
      <c r="P354" s="36"/>
      <c r="Q354" s="3"/>
    </row>
    <row r="355" spans="1:17" x14ac:dyDescent="0.4">
      <c r="A355" s="5"/>
      <c r="B355" s="19"/>
      <c r="C355" s="3" t="str">
        <f>IFERROR(VLOOKUP(B355,証券コード!$A$2:$B$10000,2,FALSE),"")</f>
        <v/>
      </c>
      <c r="D355" s="4"/>
      <c r="E355" s="6"/>
      <c r="F355" s="29"/>
      <c r="G355" s="33"/>
      <c r="H355" s="3"/>
      <c r="I355" s="4"/>
      <c r="J355" s="21" t="str">
        <f t="shared" si="25"/>
        <v/>
      </c>
      <c r="K355" s="28" t="str">
        <f t="shared" si="24"/>
        <v/>
      </c>
      <c r="L355" s="27" t="str">
        <f t="shared" si="26"/>
        <v/>
      </c>
      <c r="M355" s="3"/>
      <c r="N355" s="22" t="str">
        <f t="shared" si="27"/>
        <v/>
      </c>
      <c r="O355" s="36"/>
      <c r="P355" s="36"/>
      <c r="Q355" s="3"/>
    </row>
    <row r="356" spans="1:17" x14ac:dyDescent="0.4">
      <c r="A356" s="5"/>
      <c r="B356" s="19"/>
      <c r="C356" s="3" t="str">
        <f>IFERROR(VLOOKUP(B356,証券コード!$A$2:$B$10000,2,FALSE),"")</f>
        <v/>
      </c>
      <c r="D356" s="4"/>
      <c r="E356" s="6"/>
      <c r="F356" s="29"/>
      <c r="G356" s="33"/>
      <c r="H356" s="3"/>
      <c r="I356" s="4"/>
      <c r="J356" s="21" t="str">
        <f t="shared" si="25"/>
        <v/>
      </c>
      <c r="K356" s="28" t="str">
        <f t="shared" si="24"/>
        <v/>
      </c>
      <c r="L356" s="27" t="str">
        <f t="shared" si="26"/>
        <v/>
      </c>
      <c r="M356" s="3"/>
      <c r="N356" s="22" t="str">
        <f t="shared" si="27"/>
        <v/>
      </c>
      <c r="O356" s="36"/>
      <c r="P356" s="36"/>
      <c r="Q356" s="3"/>
    </row>
    <row r="357" spans="1:17" x14ac:dyDescent="0.4">
      <c r="A357" s="5"/>
      <c r="B357" s="19"/>
      <c r="C357" s="3" t="str">
        <f>IFERROR(VLOOKUP(B357,証券コード!$A$2:$B$10000,2,FALSE),"")</f>
        <v/>
      </c>
      <c r="D357" s="4"/>
      <c r="E357" s="6"/>
      <c r="F357" s="29"/>
      <c r="G357" s="33"/>
      <c r="H357" s="3"/>
      <c r="I357" s="4"/>
      <c r="J357" s="21" t="str">
        <f t="shared" si="25"/>
        <v/>
      </c>
      <c r="K357" s="28" t="str">
        <f t="shared" si="24"/>
        <v/>
      </c>
      <c r="L357" s="27" t="str">
        <f t="shared" si="26"/>
        <v/>
      </c>
      <c r="M357" s="3"/>
      <c r="N357" s="22" t="str">
        <f t="shared" si="27"/>
        <v/>
      </c>
      <c r="O357" s="36"/>
      <c r="P357" s="36"/>
      <c r="Q357" s="3"/>
    </row>
    <row r="358" spans="1:17" x14ac:dyDescent="0.4">
      <c r="A358" s="5"/>
      <c r="B358" s="19"/>
      <c r="C358" s="3" t="str">
        <f>IFERROR(VLOOKUP(B358,証券コード!$A$2:$B$10000,2,FALSE),"")</f>
        <v/>
      </c>
      <c r="D358" s="4"/>
      <c r="E358" s="6"/>
      <c r="F358" s="29"/>
      <c r="G358" s="33"/>
      <c r="H358" s="3"/>
      <c r="I358" s="4"/>
      <c r="J358" s="21" t="str">
        <f t="shared" si="25"/>
        <v/>
      </c>
      <c r="K358" s="28" t="str">
        <f t="shared" si="24"/>
        <v/>
      </c>
      <c r="L358" s="27" t="str">
        <f t="shared" si="26"/>
        <v/>
      </c>
      <c r="M358" s="3"/>
      <c r="N358" s="22" t="str">
        <f t="shared" si="27"/>
        <v/>
      </c>
      <c r="O358" s="36"/>
      <c r="P358" s="36"/>
      <c r="Q358" s="3"/>
    </row>
    <row r="359" spans="1:17" x14ac:dyDescent="0.4">
      <c r="A359" s="5"/>
      <c r="B359" s="19"/>
      <c r="C359" s="3" t="str">
        <f>IFERROR(VLOOKUP(B359,証券コード!$A$2:$B$10000,2,FALSE),"")</f>
        <v/>
      </c>
      <c r="D359" s="4"/>
      <c r="E359" s="6"/>
      <c r="F359" s="29"/>
      <c r="G359" s="33"/>
      <c r="H359" s="3"/>
      <c r="I359" s="4"/>
      <c r="J359" s="21" t="str">
        <f t="shared" si="25"/>
        <v/>
      </c>
      <c r="K359" s="28" t="str">
        <f t="shared" si="24"/>
        <v/>
      </c>
      <c r="L359" s="27" t="str">
        <f t="shared" si="26"/>
        <v/>
      </c>
      <c r="M359" s="3"/>
      <c r="N359" s="22" t="str">
        <f t="shared" si="27"/>
        <v/>
      </c>
      <c r="O359" s="36"/>
      <c r="P359" s="36"/>
      <c r="Q359" s="3"/>
    </row>
    <row r="360" spans="1:17" x14ac:dyDescent="0.4">
      <c r="A360" s="5"/>
      <c r="B360" s="19"/>
      <c r="C360" s="3" t="str">
        <f>IFERROR(VLOOKUP(B360,証券コード!$A$2:$B$10000,2,FALSE),"")</f>
        <v/>
      </c>
      <c r="D360" s="4"/>
      <c r="E360" s="6"/>
      <c r="F360" s="29"/>
      <c r="G360" s="33"/>
      <c r="H360" s="3"/>
      <c r="I360" s="4"/>
      <c r="J360" s="21" t="str">
        <f t="shared" si="25"/>
        <v/>
      </c>
      <c r="K360" s="28" t="str">
        <f t="shared" si="24"/>
        <v/>
      </c>
      <c r="L360" s="27" t="str">
        <f t="shared" si="26"/>
        <v/>
      </c>
      <c r="M360" s="3"/>
      <c r="N360" s="22" t="str">
        <f t="shared" si="27"/>
        <v/>
      </c>
      <c r="O360" s="36"/>
      <c r="P360" s="36"/>
      <c r="Q360" s="3"/>
    </row>
    <row r="361" spans="1:17" x14ac:dyDescent="0.4">
      <c r="A361" s="5"/>
      <c r="B361" s="19"/>
      <c r="C361" s="3" t="str">
        <f>IFERROR(VLOOKUP(B361,証券コード!$A$2:$B$10000,2,FALSE),"")</f>
        <v/>
      </c>
      <c r="D361" s="4"/>
      <c r="E361" s="6"/>
      <c r="F361" s="29"/>
      <c r="G361" s="33"/>
      <c r="H361" s="3"/>
      <c r="I361" s="4"/>
      <c r="J361" s="21" t="str">
        <f t="shared" si="25"/>
        <v/>
      </c>
      <c r="K361" s="28" t="str">
        <f t="shared" si="24"/>
        <v/>
      </c>
      <c r="L361" s="27" t="str">
        <f t="shared" si="26"/>
        <v/>
      </c>
      <c r="M361" s="3"/>
      <c r="N361" s="22" t="str">
        <f t="shared" si="27"/>
        <v/>
      </c>
      <c r="O361" s="36"/>
      <c r="P361" s="36"/>
      <c r="Q361" s="3"/>
    </row>
    <row r="362" spans="1:17" x14ac:dyDescent="0.4">
      <c r="A362" s="5"/>
      <c r="B362" s="19"/>
      <c r="C362" s="3" t="str">
        <f>IFERROR(VLOOKUP(B362,証券コード!$A$2:$B$10000,2,FALSE),"")</f>
        <v/>
      </c>
      <c r="D362" s="4"/>
      <c r="E362" s="6"/>
      <c r="F362" s="29"/>
      <c r="G362" s="33"/>
      <c r="H362" s="3"/>
      <c r="I362" s="4"/>
      <c r="J362" s="21" t="str">
        <f t="shared" si="25"/>
        <v/>
      </c>
      <c r="K362" s="28" t="str">
        <f t="shared" si="24"/>
        <v/>
      </c>
      <c r="L362" s="27" t="str">
        <f t="shared" si="26"/>
        <v/>
      </c>
      <c r="M362" s="3"/>
      <c r="N362" s="22" t="str">
        <f t="shared" si="27"/>
        <v/>
      </c>
      <c r="O362" s="36"/>
      <c r="P362" s="36"/>
      <c r="Q362" s="3"/>
    </row>
    <row r="363" spans="1:17" x14ac:dyDescent="0.4">
      <c r="A363" s="5"/>
      <c r="B363" s="19"/>
      <c r="C363" s="3" t="str">
        <f>IFERROR(VLOOKUP(B363,証券コード!$A$2:$B$10000,2,FALSE),"")</f>
        <v/>
      </c>
      <c r="D363" s="4"/>
      <c r="E363" s="6"/>
      <c r="F363" s="29"/>
      <c r="G363" s="33"/>
      <c r="H363" s="3"/>
      <c r="I363" s="4"/>
      <c r="J363" s="21" t="str">
        <f t="shared" si="25"/>
        <v/>
      </c>
      <c r="K363" s="28" t="str">
        <f t="shared" si="24"/>
        <v/>
      </c>
      <c r="L363" s="27" t="str">
        <f t="shared" si="26"/>
        <v/>
      </c>
      <c r="M363" s="3"/>
      <c r="N363" s="22" t="str">
        <f t="shared" si="27"/>
        <v/>
      </c>
      <c r="O363" s="36"/>
      <c r="P363" s="36"/>
      <c r="Q363" s="3"/>
    </row>
    <row r="364" spans="1:17" x14ac:dyDescent="0.4">
      <c r="A364" s="5"/>
      <c r="B364" s="19"/>
      <c r="C364" s="3" t="str">
        <f>IFERROR(VLOOKUP(B364,証券コード!$A$2:$B$10000,2,FALSE),"")</f>
        <v/>
      </c>
      <c r="D364" s="4"/>
      <c r="E364" s="6"/>
      <c r="F364" s="29"/>
      <c r="G364" s="33"/>
      <c r="H364" s="3"/>
      <c r="I364" s="4"/>
      <c r="J364" s="21" t="str">
        <f t="shared" si="25"/>
        <v/>
      </c>
      <c r="K364" s="28" t="str">
        <f t="shared" si="24"/>
        <v/>
      </c>
      <c r="L364" s="27" t="str">
        <f t="shared" si="26"/>
        <v/>
      </c>
      <c r="M364" s="3"/>
      <c r="N364" s="22" t="str">
        <f t="shared" si="27"/>
        <v/>
      </c>
      <c r="O364" s="36"/>
      <c r="P364" s="36"/>
      <c r="Q364" s="3"/>
    </row>
    <row r="365" spans="1:17" x14ac:dyDescent="0.4">
      <c r="A365" s="5"/>
      <c r="B365" s="19"/>
      <c r="C365" s="3" t="str">
        <f>IFERROR(VLOOKUP(B365,証券コード!$A$2:$B$10000,2,FALSE),"")</f>
        <v/>
      </c>
      <c r="D365" s="4"/>
      <c r="E365" s="6"/>
      <c r="F365" s="29"/>
      <c r="G365" s="33"/>
      <c r="H365" s="3"/>
      <c r="I365" s="4"/>
      <c r="J365" s="21" t="str">
        <f t="shared" si="25"/>
        <v/>
      </c>
      <c r="K365" s="28" t="str">
        <f t="shared" si="24"/>
        <v/>
      </c>
      <c r="L365" s="27" t="str">
        <f t="shared" si="26"/>
        <v/>
      </c>
      <c r="M365" s="3"/>
      <c r="N365" s="22" t="str">
        <f t="shared" si="27"/>
        <v/>
      </c>
      <c r="O365" s="36"/>
      <c r="P365" s="36"/>
      <c r="Q365" s="3"/>
    </row>
    <row r="366" spans="1:17" x14ac:dyDescent="0.4">
      <c r="A366" s="5"/>
      <c r="B366" s="19"/>
      <c r="C366" s="3" t="str">
        <f>IFERROR(VLOOKUP(B366,証券コード!$A$2:$B$10000,2,FALSE),"")</f>
        <v/>
      </c>
      <c r="D366" s="4"/>
      <c r="E366" s="6"/>
      <c r="F366" s="29"/>
      <c r="G366" s="33"/>
      <c r="H366" s="3"/>
      <c r="I366" s="4"/>
      <c r="J366" s="21" t="str">
        <f t="shared" si="25"/>
        <v/>
      </c>
      <c r="K366" s="28" t="str">
        <f t="shared" si="24"/>
        <v/>
      </c>
      <c r="L366" s="27" t="str">
        <f t="shared" si="26"/>
        <v/>
      </c>
      <c r="M366" s="3"/>
      <c r="N366" s="22" t="str">
        <f t="shared" si="27"/>
        <v/>
      </c>
      <c r="O366" s="36"/>
      <c r="P366" s="36"/>
      <c r="Q366" s="3"/>
    </row>
    <row r="367" spans="1:17" x14ac:dyDescent="0.4">
      <c r="A367" s="5"/>
      <c r="B367" s="19"/>
      <c r="C367" s="3" t="str">
        <f>IFERROR(VLOOKUP(B367,証券コード!$A$2:$B$10000,2,FALSE),"")</f>
        <v/>
      </c>
      <c r="D367" s="4"/>
      <c r="E367" s="6"/>
      <c r="F367" s="29"/>
      <c r="G367" s="33"/>
      <c r="H367" s="3"/>
      <c r="I367" s="4"/>
      <c r="J367" s="21" t="str">
        <f t="shared" si="25"/>
        <v/>
      </c>
      <c r="K367" s="28" t="str">
        <f t="shared" si="24"/>
        <v/>
      </c>
      <c r="L367" s="27" t="str">
        <f t="shared" si="26"/>
        <v/>
      </c>
      <c r="M367" s="3"/>
      <c r="N367" s="22" t="str">
        <f t="shared" si="27"/>
        <v/>
      </c>
      <c r="O367" s="36"/>
      <c r="P367" s="36"/>
      <c r="Q367" s="3"/>
    </row>
    <row r="368" spans="1:17" x14ac:dyDescent="0.4">
      <c r="A368" s="5"/>
      <c r="B368" s="19"/>
      <c r="C368" s="3" t="str">
        <f>IFERROR(VLOOKUP(B368,証券コード!$A$2:$B$10000,2,FALSE),"")</f>
        <v/>
      </c>
      <c r="D368" s="4"/>
      <c r="E368" s="6"/>
      <c r="F368" s="29"/>
      <c r="G368" s="33"/>
      <c r="H368" s="3"/>
      <c r="I368" s="4"/>
      <c r="J368" s="21" t="str">
        <f t="shared" si="25"/>
        <v/>
      </c>
      <c r="K368" s="28" t="str">
        <f t="shared" si="24"/>
        <v/>
      </c>
      <c r="L368" s="27" t="str">
        <f t="shared" si="26"/>
        <v/>
      </c>
      <c r="M368" s="3"/>
      <c r="N368" s="22" t="str">
        <f t="shared" si="27"/>
        <v/>
      </c>
      <c r="O368" s="36"/>
      <c r="P368" s="36"/>
      <c r="Q368" s="3"/>
    </row>
    <row r="369" spans="1:17" x14ac:dyDescent="0.4">
      <c r="A369" s="5"/>
      <c r="B369" s="19"/>
      <c r="C369" s="3" t="str">
        <f>IFERROR(VLOOKUP(B369,証券コード!$A$2:$B$10000,2,FALSE),"")</f>
        <v/>
      </c>
      <c r="D369" s="4"/>
      <c r="E369" s="6"/>
      <c r="F369" s="29"/>
      <c r="G369" s="33"/>
      <c r="H369" s="3"/>
      <c r="I369" s="4"/>
      <c r="J369" s="21" t="str">
        <f t="shared" si="25"/>
        <v/>
      </c>
      <c r="K369" s="28" t="str">
        <f t="shared" si="24"/>
        <v/>
      </c>
      <c r="L369" s="27" t="str">
        <f t="shared" si="26"/>
        <v/>
      </c>
      <c r="M369" s="3"/>
      <c r="N369" s="22" t="str">
        <f t="shared" si="27"/>
        <v/>
      </c>
      <c r="O369" s="36"/>
      <c r="P369" s="36"/>
      <c r="Q369" s="3"/>
    </row>
    <row r="370" spans="1:17" x14ac:dyDescent="0.4">
      <c r="A370" s="5"/>
      <c r="B370" s="19"/>
      <c r="C370" s="3" t="str">
        <f>IFERROR(VLOOKUP(B370,証券コード!$A$2:$B$10000,2,FALSE),"")</f>
        <v/>
      </c>
      <c r="D370" s="4"/>
      <c r="E370" s="6"/>
      <c r="F370" s="29"/>
      <c r="G370" s="33"/>
      <c r="H370" s="3"/>
      <c r="I370" s="4"/>
      <c r="J370" s="21" t="str">
        <f t="shared" si="25"/>
        <v/>
      </c>
      <c r="K370" s="28" t="str">
        <f t="shared" si="24"/>
        <v/>
      </c>
      <c r="L370" s="27" t="str">
        <f t="shared" si="26"/>
        <v/>
      </c>
      <c r="M370" s="3"/>
      <c r="N370" s="22" t="str">
        <f t="shared" si="27"/>
        <v/>
      </c>
      <c r="O370" s="36"/>
      <c r="P370" s="36"/>
      <c r="Q370" s="3"/>
    </row>
    <row r="371" spans="1:17" x14ac:dyDescent="0.4">
      <c r="A371" s="5"/>
      <c r="B371" s="19"/>
      <c r="C371" s="3" t="str">
        <f>IFERROR(VLOOKUP(B371,証券コード!$A$2:$B$10000,2,FALSE),"")</f>
        <v/>
      </c>
      <c r="D371" s="4"/>
      <c r="E371" s="6"/>
      <c r="F371" s="29"/>
      <c r="G371" s="33"/>
      <c r="H371" s="3"/>
      <c r="I371" s="4"/>
      <c r="J371" s="21" t="str">
        <f t="shared" si="25"/>
        <v/>
      </c>
      <c r="K371" s="28" t="str">
        <f t="shared" si="24"/>
        <v/>
      </c>
      <c r="L371" s="27" t="str">
        <f t="shared" si="26"/>
        <v/>
      </c>
      <c r="M371" s="3"/>
      <c r="N371" s="22" t="str">
        <f t="shared" si="27"/>
        <v/>
      </c>
      <c r="O371" s="36"/>
      <c r="P371" s="36"/>
      <c r="Q371" s="3"/>
    </row>
    <row r="372" spans="1:17" x14ac:dyDescent="0.4">
      <c r="A372" s="5"/>
      <c r="B372" s="19"/>
      <c r="C372" s="3" t="str">
        <f>IFERROR(VLOOKUP(B372,証券コード!$A$2:$B$10000,2,FALSE),"")</f>
        <v/>
      </c>
      <c r="D372" s="4"/>
      <c r="E372" s="6"/>
      <c r="F372" s="29"/>
      <c r="G372" s="33"/>
      <c r="H372" s="3"/>
      <c r="I372" s="4"/>
      <c r="J372" s="21" t="str">
        <f t="shared" si="25"/>
        <v/>
      </c>
      <c r="K372" s="28" t="str">
        <f t="shared" si="24"/>
        <v/>
      </c>
      <c r="L372" s="27" t="str">
        <f t="shared" si="26"/>
        <v/>
      </c>
      <c r="M372" s="3"/>
      <c r="N372" s="22" t="str">
        <f t="shared" si="27"/>
        <v/>
      </c>
      <c r="O372" s="36"/>
      <c r="P372" s="36"/>
      <c r="Q372" s="3"/>
    </row>
    <row r="373" spans="1:17" x14ac:dyDescent="0.4">
      <c r="A373" s="5"/>
      <c r="B373" s="19"/>
      <c r="C373" s="3" t="str">
        <f>IFERROR(VLOOKUP(B373,証券コード!$A$2:$B$10000,2,FALSE),"")</f>
        <v/>
      </c>
      <c r="D373" s="4"/>
      <c r="E373" s="6"/>
      <c r="F373" s="29"/>
      <c r="G373" s="33"/>
      <c r="H373" s="3"/>
      <c r="I373" s="4"/>
      <c r="J373" s="21" t="str">
        <f t="shared" si="25"/>
        <v/>
      </c>
      <c r="K373" s="28" t="str">
        <f t="shared" si="24"/>
        <v/>
      </c>
      <c r="L373" s="27" t="str">
        <f t="shared" si="26"/>
        <v/>
      </c>
      <c r="M373" s="3"/>
      <c r="N373" s="22" t="str">
        <f t="shared" si="27"/>
        <v/>
      </c>
      <c r="O373" s="36"/>
      <c r="P373" s="36"/>
      <c r="Q373" s="3"/>
    </row>
    <row r="374" spans="1:17" x14ac:dyDescent="0.4">
      <c r="A374" s="5"/>
      <c r="B374" s="19"/>
      <c r="C374" s="3" t="str">
        <f>IFERROR(VLOOKUP(B374,証券コード!$A$2:$B$10000,2,FALSE),"")</f>
        <v/>
      </c>
      <c r="D374" s="4"/>
      <c r="E374" s="6"/>
      <c r="F374" s="29"/>
      <c r="G374" s="33"/>
      <c r="H374" s="3"/>
      <c r="I374" s="4"/>
      <c r="J374" s="21" t="str">
        <f t="shared" si="25"/>
        <v/>
      </c>
      <c r="K374" s="28" t="str">
        <f t="shared" si="24"/>
        <v/>
      </c>
      <c r="L374" s="27" t="str">
        <f t="shared" si="26"/>
        <v/>
      </c>
      <c r="M374" s="3"/>
      <c r="N374" s="22" t="str">
        <f t="shared" si="27"/>
        <v/>
      </c>
      <c r="O374" s="36"/>
      <c r="P374" s="36"/>
      <c r="Q374" s="3"/>
    </row>
    <row r="375" spans="1:17" x14ac:dyDescent="0.4">
      <c r="A375" s="5"/>
      <c r="B375" s="19"/>
      <c r="C375" s="3" t="str">
        <f>IFERROR(VLOOKUP(B375,証券コード!$A$2:$B$10000,2,FALSE),"")</f>
        <v/>
      </c>
      <c r="D375" s="4"/>
      <c r="E375" s="6"/>
      <c r="F375" s="29"/>
      <c r="G375" s="33"/>
      <c r="H375" s="3"/>
      <c r="I375" s="4"/>
      <c r="J375" s="21" t="str">
        <f t="shared" si="25"/>
        <v/>
      </c>
      <c r="K375" s="28" t="str">
        <f t="shared" si="24"/>
        <v/>
      </c>
      <c r="L375" s="27" t="str">
        <f t="shared" si="26"/>
        <v/>
      </c>
      <c r="M375" s="3"/>
      <c r="N375" s="22" t="str">
        <f t="shared" si="27"/>
        <v/>
      </c>
      <c r="O375" s="36"/>
      <c r="P375" s="36"/>
      <c r="Q375" s="3"/>
    </row>
    <row r="376" spans="1:17" x14ac:dyDescent="0.4">
      <c r="A376" s="5"/>
      <c r="B376" s="19"/>
      <c r="C376" s="3" t="str">
        <f>IFERROR(VLOOKUP(B376,証券コード!$A$2:$B$10000,2,FALSE),"")</f>
        <v/>
      </c>
      <c r="D376" s="4"/>
      <c r="E376" s="6"/>
      <c r="F376" s="29"/>
      <c r="G376" s="33"/>
      <c r="H376" s="3"/>
      <c r="I376" s="4"/>
      <c r="J376" s="21" t="str">
        <f t="shared" si="25"/>
        <v/>
      </c>
      <c r="K376" s="28" t="str">
        <f t="shared" si="24"/>
        <v/>
      </c>
      <c r="L376" s="27" t="str">
        <f t="shared" si="26"/>
        <v/>
      </c>
      <c r="M376" s="3"/>
      <c r="N376" s="22" t="str">
        <f t="shared" si="27"/>
        <v/>
      </c>
      <c r="O376" s="36"/>
      <c r="P376" s="36"/>
      <c r="Q376" s="3"/>
    </row>
    <row r="377" spans="1:17" x14ac:dyDescent="0.4">
      <c r="A377" s="5"/>
      <c r="B377" s="19"/>
      <c r="C377" s="3" t="str">
        <f>IFERROR(VLOOKUP(B377,証券コード!$A$2:$B$10000,2,FALSE),"")</f>
        <v/>
      </c>
      <c r="D377" s="4"/>
      <c r="E377" s="6"/>
      <c r="F377" s="29"/>
      <c r="G377" s="33"/>
      <c r="H377" s="3"/>
      <c r="I377" s="4"/>
      <c r="J377" s="21" t="str">
        <f t="shared" si="25"/>
        <v/>
      </c>
      <c r="K377" s="28" t="str">
        <f t="shared" si="24"/>
        <v/>
      </c>
      <c r="L377" s="27" t="str">
        <f t="shared" si="26"/>
        <v/>
      </c>
      <c r="M377" s="3"/>
      <c r="N377" s="22" t="str">
        <f t="shared" si="27"/>
        <v/>
      </c>
      <c r="O377" s="36"/>
      <c r="P377" s="36"/>
      <c r="Q377" s="3"/>
    </row>
    <row r="378" spans="1:17" x14ac:dyDescent="0.4">
      <c r="A378" s="5"/>
      <c r="B378" s="19"/>
      <c r="C378" s="3" t="str">
        <f>IFERROR(VLOOKUP(B378,証券コード!$A$2:$B$10000,2,FALSE),"")</f>
        <v/>
      </c>
      <c r="D378" s="4"/>
      <c r="E378" s="6"/>
      <c r="F378" s="29"/>
      <c r="G378" s="33"/>
      <c r="H378" s="3"/>
      <c r="I378" s="4"/>
      <c r="J378" s="21" t="str">
        <f t="shared" si="25"/>
        <v/>
      </c>
      <c r="K378" s="28" t="str">
        <f t="shared" si="24"/>
        <v/>
      </c>
      <c r="L378" s="27" t="str">
        <f t="shared" si="26"/>
        <v/>
      </c>
      <c r="M378" s="3"/>
      <c r="N378" s="22" t="str">
        <f t="shared" si="27"/>
        <v/>
      </c>
      <c r="O378" s="36"/>
      <c r="P378" s="36"/>
      <c r="Q378" s="3"/>
    </row>
    <row r="379" spans="1:17" x14ac:dyDescent="0.4">
      <c r="A379" s="5"/>
      <c r="B379" s="19"/>
      <c r="C379" s="3" t="str">
        <f>IFERROR(VLOOKUP(B379,証券コード!$A$2:$B$10000,2,FALSE),"")</f>
        <v/>
      </c>
      <c r="D379" s="4"/>
      <c r="E379" s="6"/>
      <c r="F379" s="29"/>
      <c r="G379" s="33"/>
      <c r="H379" s="3"/>
      <c r="I379" s="4"/>
      <c r="J379" s="21" t="str">
        <f t="shared" si="25"/>
        <v/>
      </c>
      <c r="K379" s="28" t="str">
        <f t="shared" si="24"/>
        <v/>
      </c>
      <c r="L379" s="27" t="str">
        <f t="shared" si="26"/>
        <v/>
      </c>
      <c r="M379" s="3"/>
      <c r="N379" s="22" t="str">
        <f t="shared" si="27"/>
        <v/>
      </c>
      <c r="O379" s="36"/>
      <c r="P379" s="36"/>
      <c r="Q379" s="3"/>
    </row>
    <row r="380" spans="1:17" x14ac:dyDescent="0.4">
      <c r="A380" s="5"/>
      <c r="B380" s="19"/>
      <c r="C380" s="3" t="str">
        <f>IFERROR(VLOOKUP(B380,証券コード!$A$2:$B$10000,2,FALSE),"")</f>
        <v/>
      </c>
      <c r="D380" s="4"/>
      <c r="E380" s="6"/>
      <c r="F380" s="29"/>
      <c r="G380" s="33"/>
      <c r="H380" s="3"/>
      <c r="I380" s="4"/>
      <c r="J380" s="21" t="str">
        <f t="shared" si="25"/>
        <v/>
      </c>
      <c r="K380" s="28" t="str">
        <f t="shared" si="24"/>
        <v/>
      </c>
      <c r="L380" s="27" t="str">
        <f t="shared" si="26"/>
        <v/>
      </c>
      <c r="M380" s="3"/>
      <c r="N380" s="22" t="str">
        <f t="shared" si="27"/>
        <v/>
      </c>
      <c r="O380" s="36"/>
      <c r="P380" s="36"/>
      <c r="Q380" s="3"/>
    </row>
    <row r="381" spans="1:17" x14ac:dyDescent="0.4">
      <c r="A381" s="5"/>
      <c r="B381" s="19"/>
      <c r="C381" s="3" t="str">
        <f>IFERROR(VLOOKUP(B381,証券コード!$A$2:$B$10000,2,FALSE),"")</f>
        <v/>
      </c>
      <c r="D381" s="4"/>
      <c r="E381" s="6"/>
      <c r="F381" s="29"/>
      <c r="G381" s="33"/>
      <c r="H381" s="3"/>
      <c r="I381" s="4"/>
      <c r="J381" s="21" t="str">
        <f t="shared" si="25"/>
        <v/>
      </c>
      <c r="K381" s="28" t="str">
        <f t="shared" si="24"/>
        <v/>
      </c>
      <c r="L381" s="27" t="str">
        <f t="shared" si="26"/>
        <v/>
      </c>
      <c r="M381" s="3"/>
      <c r="N381" s="22" t="str">
        <f t="shared" si="27"/>
        <v/>
      </c>
      <c r="O381" s="36"/>
      <c r="P381" s="36"/>
      <c r="Q381" s="3"/>
    </row>
    <row r="382" spans="1:17" x14ac:dyDescent="0.4">
      <c r="A382" s="5"/>
      <c r="B382" s="19"/>
      <c r="C382" s="3" t="str">
        <f>IFERROR(VLOOKUP(B382,証券コード!$A$2:$B$10000,2,FALSE),"")</f>
        <v/>
      </c>
      <c r="D382" s="4"/>
      <c r="E382" s="6"/>
      <c r="F382" s="29"/>
      <c r="G382" s="33"/>
      <c r="H382" s="3"/>
      <c r="I382" s="4"/>
      <c r="J382" s="21" t="str">
        <f t="shared" si="25"/>
        <v/>
      </c>
      <c r="K382" s="28" t="str">
        <f t="shared" si="24"/>
        <v/>
      </c>
      <c r="L382" s="27" t="str">
        <f t="shared" si="26"/>
        <v/>
      </c>
      <c r="M382" s="3"/>
      <c r="N382" s="22" t="str">
        <f t="shared" si="27"/>
        <v/>
      </c>
      <c r="O382" s="36"/>
      <c r="P382" s="36"/>
      <c r="Q382" s="3"/>
    </row>
    <row r="383" spans="1:17" x14ac:dyDescent="0.4">
      <c r="A383" s="5"/>
      <c r="B383" s="19"/>
      <c r="C383" s="3" t="str">
        <f>IFERROR(VLOOKUP(B383,証券コード!$A$2:$B$10000,2,FALSE),"")</f>
        <v/>
      </c>
      <c r="D383" s="4"/>
      <c r="E383" s="6"/>
      <c r="F383" s="29"/>
      <c r="G383" s="33"/>
      <c r="H383" s="3"/>
      <c r="I383" s="4"/>
      <c r="J383" s="21" t="str">
        <f t="shared" si="25"/>
        <v/>
      </c>
      <c r="K383" s="28" t="str">
        <f t="shared" si="24"/>
        <v/>
      </c>
      <c r="L383" s="27" t="str">
        <f t="shared" si="26"/>
        <v/>
      </c>
      <c r="M383" s="3"/>
      <c r="N383" s="22" t="str">
        <f t="shared" si="27"/>
        <v/>
      </c>
      <c r="O383" s="36"/>
      <c r="P383" s="36"/>
      <c r="Q383" s="3"/>
    </row>
    <row r="384" spans="1:17" x14ac:dyDescent="0.4">
      <c r="A384" s="5"/>
      <c r="B384" s="19"/>
      <c r="C384" s="3" t="str">
        <f>IFERROR(VLOOKUP(B384,証券コード!$A$2:$B$10000,2,FALSE),"")</f>
        <v/>
      </c>
      <c r="D384" s="4"/>
      <c r="E384" s="6"/>
      <c r="F384" s="29"/>
      <c r="G384" s="33"/>
      <c r="H384" s="3"/>
      <c r="I384" s="4"/>
      <c r="J384" s="21" t="str">
        <f t="shared" si="25"/>
        <v/>
      </c>
      <c r="K384" s="28" t="str">
        <f t="shared" si="24"/>
        <v/>
      </c>
      <c r="L384" s="27" t="str">
        <f t="shared" si="26"/>
        <v/>
      </c>
      <c r="M384" s="3"/>
      <c r="N384" s="22" t="str">
        <f t="shared" si="27"/>
        <v/>
      </c>
      <c r="O384" s="36"/>
      <c r="P384" s="36"/>
      <c r="Q384" s="3"/>
    </row>
    <row r="385" spans="1:17" x14ac:dyDescent="0.4">
      <c r="A385" s="5"/>
      <c r="B385" s="19"/>
      <c r="C385" s="3" t="str">
        <f>IFERROR(VLOOKUP(B385,証券コード!$A$2:$B$10000,2,FALSE),"")</f>
        <v/>
      </c>
      <c r="D385" s="4"/>
      <c r="E385" s="6"/>
      <c r="F385" s="29"/>
      <c r="G385" s="33"/>
      <c r="H385" s="3"/>
      <c r="I385" s="4"/>
      <c r="J385" s="21" t="str">
        <f t="shared" si="25"/>
        <v/>
      </c>
      <c r="K385" s="28" t="str">
        <f t="shared" si="24"/>
        <v/>
      </c>
      <c r="L385" s="27" t="str">
        <f t="shared" si="26"/>
        <v/>
      </c>
      <c r="M385" s="3"/>
      <c r="N385" s="22" t="str">
        <f t="shared" si="27"/>
        <v/>
      </c>
      <c r="O385" s="36"/>
      <c r="P385" s="36"/>
      <c r="Q385" s="3"/>
    </row>
    <row r="386" spans="1:17" x14ac:dyDescent="0.4">
      <c r="A386" s="5"/>
      <c r="B386" s="19"/>
      <c r="C386" s="3" t="str">
        <f>IFERROR(VLOOKUP(B386,証券コード!$A$2:$B$10000,2,FALSE),"")</f>
        <v/>
      </c>
      <c r="D386" s="4"/>
      <c r="E386" s="6"/>
      <c r="F386" s="29"/>
      <c r="G386" s="33"/>
      <c r="H386" s="3"/>
      <c r="I386" s="4"/>
      <c r="J386" s="21" t="str">
        <f t="shared" si="25"/>
        <v/>
      </c>
      <c r="K386" s="28" t="str">
        <f t="shared" ref="K386:K449" si="28">IF(I386="","",ROUNDDOWN((I386-D386)/D386,4))</f>
        <v/>
      </c>
      <c r="L386" s="27" t="str">
        <f t="shared" si="26"/>
        <v/>
      </c>
      <c r="M386" s="3"/>
      <c r="N386" s="22" t="str">
        <f t="shared" si="27"/>
        <v/>
      </c>
      <c r="O386" s="36"/>
      <c r="P386" s="36"/>
      <c r="Q386" s="3"/>
    </row>
    <row r="387" spans="1:17" x14ac:dyDescent="0.4">
      <c r="A387" s="5"/>
      <c r="B387" s="19"/>
      <c r="C387" s="3" t="str">
        <f>IFERROR(VLOOKUP(B387,証券コード!$A$2:$B$10000,2,FALSE),"")</f>
        <v/>
      </c>
      <c r="D387" s="4"/>
      <c r="E387" s="6"/>
      <c r="F387" s="29"/>
      <c r="G387" s="33"/>
      <c r="H387" s="3"/>
      <c r="I387" s="4"/>
      <c r="J387" s="21" t="str">
        <f t="shared" si="25"/>
        <v/>
      </c>
      <c r="K387" s="28" t="str">
        <f t="shared" si="28"/>
        <v/>
      </c>
      <c r="L387" s="27" t="str">
        <f t="shared" si="26"/>
        <v/>
      </c>
      <c r="M387" s="3"/>
      <c r="N387" s="22" t="str">
        <f t="shared" si="27"/>
        <v/>
      </c>
      <c r="O387" s="36"/>
      <c r="P387" s="36"/>
      <c r="Q387" s="3"/>
    </row>
    <row r="388" spans="1:17" x14ac:dyDescent="0.4">
      <c r="A388" s="5"/>
      <c r="B388" s="19"/>
      <c r="C388" s="3" t="str">
        <f>IFERROR(VLOOKUP(B388,証券コード!$A$2:$B$10000,2,FALSE),"")</f>
        <v/>
      </c>
      <c r="D388" s="4"/>
      <c r="E388" s="6"/>
      <c r="F388" s="29"/>
      <c r="G388" s="33"/>
      <c r="H388" s="3"/>
      <c r="I388" s="4"/>
      <c r="J388" s="21" t="str">
        <f t="shared" si="25"/>
        <v/>
      </c>
      <c r="K388" s="28" t="str">
        <f t="shared" si="28"/>
        <v/>
      </c>
      <c r="L388" s="27" t="str">
        <f t="shared" si="26"/>
        <v/>
      </c>
      <c r="M388" s="3"/>
      <c r="N388" s="22" t="str">
        <f t="shared" si="27"/>
        <v/>
      </c>
      <c r="O388" s="36"/>
      <c r="P388" s="36"/>
      <c r="Q388" s="3"/>
    </row>
    <row r="389" spans="1:17" x14ac:dyDescent="0.4">
      <c r="A389" s="5"/>
      <c r="B389" s="19"/>
      <c r="C389" s="3" t="str">
        <f>IFERROR(VLOOKUP(B389,証券コード!$A$2:$B$10000,2,FALSE),"")</f>
        <v/>
      </c>
      <c r="D389" s="4"/>
      <c r="E389" s="6"/>
      <c r="F389" s="29"/>
      <c r="G389" s="33"/>
      <c r="H389" s="3"/>
      <c r="I389" s="4"/>
      <c r="J389" s="21" t="str">
        <f t="shared" ref="J389:J452" si="29">IF(I389="","",(I389-D389)*E389)</f>
        <v/>
      </c>
      <c r="K389" s="28" t="str">
        <f t="shared" si="28"/>
        <v/>
      </c>
      <c r="L389" s="27" t="str">
        <f t="shared" ref="L389:L452" si="30">IF(I389="","",ROUNDDOWN(I389/D389,4))</f>
        <v/>
      </c>
      <c r="M389" s="3"/>
      <c r="N389" s="22" t="str">
        <f t="shared" ref="N389:N452" si="31">IF(ISERROR(J389-M389),"",J389-M389)</f>
        <v/>
      </c>
      <c r="O389" s="36"/>
      <c r="P389" s="36"/>
      <c r="Q389" s="3"/>
    </row>
    <row r="390" spans="1:17" x14ac:dyDescent="0.4">
      <c r="A390" s="5"/>
      <c r="B390" s="19"/>
      <c r="C390" s="3" t="str">
        <f>IFERROR(VLOOKUP(B390,証券コード!$A$2:$B$10000,2,FALSE),"")</f>
        <v/>
      </c>
      <c r="D390" s="4"/>
      <c r="E390" s="6"/>
      <c r="F390" s="29"/>
      <c r="G390" s="33"/>
      <c r="H390" s="3"/>
      <c r="I390" s="4"/>
      <c r="J390" s="21" t="str">
        <f t="shared" si="29"/>
        <v/>
      </c>
      <c r="K390" s="28" t="str">
        <f t="shared" si="28"/>
        <v/>
      </c>
      <c r="L390" s="27" t="str">
        <f t="shared" si="30"/>
        <v/>
      </c>
      <c r="M390" s="3"/>
      <c r="N390" s="22" t="str">
        <f t="shared" si="31"/>
        <v/>
      </c>
      <c r="O390" s="36"/>
      <c r="P390" s="36"/>
      <c r="Q390" s="3"/>
    </row>
    <row r="391" spans="1:17" x14ac:dyDescent="0.4">
      <c r="A391" s="5"/>
      <c r="B391" s="19"/>
      <c r="C391" s="3" t="str">
        <f>IFERROR(VLOOKUP(B391,証券コード!$A$2:$B$10000,2,FALSE),"")</f>
        <v/>
      </c>
      <c r="D391" s="4"/>
      <c r="E391" s="6"/>
      <c r="F391" s="29"/>
      <c r="G391" s="33"/>
      <c r="H391" s="3"/>
      <c r="I391" s="4"/>
      <c r="J391" s="21" t="str">
        <f t="shared" si="29"/>
        <v/>
      </c>
      <c r="K391" s="28" t="str">
        <f t="shared" si="28"/>
        <v/>
      </c>
      <c r="L391" s="27" t="str">
        <f t="shared" si="30"/>
        <v/>
      </c>
      <c r="M391" s="3"/>
      <c r="N391" s="22" t="str">
        <f t="shared" si="31"/>
        <v/>
      </c>
      <c r="O391" s="36"/>
      <c r="P391" s="36"/>
      <c r="Q391" s="3"/>
    </row>
    <row r="392" spans="1:17" x14ac:dyDescent="0.4">
      <c r="A392" s="5"/>
      <c r="B392" s="19"/>
      <c r="C392" s="3" t="str">
        <f>IFERROR(VLOOKUP(B392,証券コード!$A$2:$B$10000,2,FALSE),"")</f>
        <v/>
      </c>
      <c r="D392" s="4"/>
      <c r="E392" s="6"/>
      <c r="F392" s="29"/>
      <c r="G392" s="33"/>
      <c r="H392" s="3"/>
      <c r="I392" s="4"/>
      <c r="J392" s="21" t="str">
        <f t="shared" si="29"/>
        <v/>
      </c>
      <c r="K392" s="28" t="str">
        <f t="shared" si="28"/>
        <v/>
      </c>
      <c r="L392" s="27" t="str">
        <f t="shared" si="30"/>
        <v/>
      </c>
      <c r="M392" s="3"/>
      <c r="N392" s="22" t="str">
        <f t="shared" si="31"/>
        <v/>
      </c>
      <c r="O392" s="36"/>
      <c r="P392" s="36"/>
      <c r="Q392" s="3"/>
    </row>
    <row r="393" spans="1:17" x14ac:dyDescent="0.4">
      <c r="A393" s="5"/>
      <c r="B393" s="19"/>
      <c r="C393" s="3" t="str">
        <f>IFERROR(VLOOKUP(B393,証券コード!$A$2:$B$10000,2,FALSE),"")</f>
        <v/>
      </c>
      <c r="D393" s="4"/>
      <c r="E393" s="6"/>
      <c r="F393" s="29"/>
      <c r="G393" s="33"/>
      <c r="H393" s="3"/>
      <c r="I393" s="4"/>
      <c r="J393" s="21" t="str">
        <f t="shared" si="29"/>
        <v/>
      </c>
      <c r="K393" s="28" t="str">
        <f t="shared" si="28"/>
        <v/>
      </c>
      <c r="L393" s="27" t="str">
        <f t="shared" si="30"/>
        <v/>
      </c>
      <c r="M393" s="3"/>
      <c r="N393" s="22" t="str">
        <f t="shared" si="31"/>
        <v/>
      </c>
      <c r="O393" s="36"/>
      <c r="P393" s="36"/>
      <c r="Q393" s="3"/>
    </row>
    <row r="394" spans="1:17" x14ac:dyDescent="0.4">
      <c r="A394" s="5"/>
      <c r="B394" s="19"/>
      <c r="C394" s="3" t="str">
        <f>IFERROR(VLOOKUP(B394,証券コード!$A$2:$B$10000,2,FALSE),"")</f>
        <v/>
      </c>
      <c r="D394" s="4"/>
      <c r="E394" s="6"/>
      <c r="F394" s="29"/>
      <c r="G394" s="33"/>
      <c r="H394" s="3"/>
      <c r="I394" s="4"/>
      <c r="J394" s="21" t="str">
        <f t="shared" si="29"/>
        <v/>
      </c>
      <c r="K394" s="28" t="str">
        <f t="shared" si="28"/>
        <v/>
      </c>
      <c r="L394" s="27" t="str">
        <f t="shared" si="30"/>
        <v/>
      </c>
      <c r="M394" s="3"/>
      <c r="N394" s="22" t="str">
        <f t="shared" si="31"/>
        <v/>
      </c>
      <c r="O394" s="36"/>
      <c r="P394" s="36"/>
      <c r="Q394" s="3"/>
    </row>
    <row r="395" spans="1:17" x14ac:dyDescent="0.4">
      <c r="A395" s="5"/>
      <c r="B395" s="19"/>
      <c r="C395" s="3" t="str">
        <f>IFERROR(VLOOKUP(B395,証券コード!$A$2:$B$10000,2,FALSE),"")</f>
        <v/>
      </c>
      <c r="D395" s="4"/>
      <c r="E395" s="6"/>
      <c r="F395" s="29"/>
      <c r="G395" s="33"/>
      <c r="H395" s="3"/>
      <c r="I395" s="4"/>
      <c r="J395" s="21" t="str">
        <f t="shared" si="29"/>
        <v/>
      </c>
      <c r="K395" s="28" t="str">
        <f t="shared" si="28"/>
        <v/>
      </c>
      <c r="L395" s="27" t="str">
        <f t="shared" si="30"/>
        <v/>
      </c>
      <c r="M395" s="3"/>
      <c r="N395" s="22" t="str">
        <f t="shared" si="31"/>
        <v/>
      </c>
      <c r="O395" s="36"/>
      <c r="P395" s="36"/>
      <c r="Q395" s="3"/>
    </row>
    <row r="396" spans="1:17" x14ac:dyDescent="0.4">
      <c r="A396" s="5"/>
      <c r="B396" s="19"/>
      <c r="C396" s="3" t="str">
        <f>IFERROR(VLOOKUP(B396,証券コード!$A$2:$B$10000,2,FALSE),"")</f>
        <v/>
      </c>
      <c r="D396" s="4"/>
      <c r="E396" s="6"/>
      <c r="F396" s="29"/>
      <c r="G396" s="33"/>
      <c r="H396" s="3"/>
      <c r="I396" s="4"/>
      <c r="J396" s="21" t="str">
        <f t="shared" si="29"/>
        <v/>
      </c>
      <c r="K396" s="28" t="str">
        <f t="shared" si="28"/>
        <v/>
      </c>
      <c r="L396" s="27" t="str">
        <f t="shared" si="30"/>
        <v/>
      </c>
      <c r="M396" s="3"/>
      <c r="N396" s="22" t="str">
        <f t="shared" si="31"/>
        <v/>
      </c>
      <c r="O396" s="36"/>
      <c r="P396" s="36"/>
      <c r="Q396" s="3"/>
    </row>
    <row r="397" spans="1:17" x14ac:dyDescent="0.4">
      <c r="A397" s="5"/>
      <c r="B397" s="19"/>
      <c r="C397" s="3" t="str">
        <f>IFERROR(VLOOKUP(B397,証券コード!$A$2:$B$10000,2,FALSE),"")</f>
        <v/>
      </c>
      <c r="D397" s="4"/>
      <c r="E397" s="6"/>
      <c r="F397" s="29"/>
      <c r="G397" s="33"/>
      <c r="H397" s="3"/>
      <c r="I397" s="4"/>
      <c r="J397" s="21" t="str">
        <f t="shared" si="29"/>
        <v/>
      </c>
      <c r="K397" s="28" t="str">
        <f t="shared" si="28"/>
        <v/>
      </c>
      <c r="L397" s="27" t="str">
        <f t="shared" si="30"/>
        <v/>
      </c>
      <c r="M397" s="3"/>
      <c r="N397" s="22" t="str">
        <f t="shared" si="31"/>
        <v/>
      </c>
      <c r="O397" s="36"/>
      <c r="P397" s="36"/>
      <c r="Q397" s="3"/>
    </row>
    <row r="398" spans="1:17" x14ac:dyDescent="0.4">
      <c r="A398" s="5"/>
      <c r="B398" s="19"/>
      <c r="C398" s="3" t="str">
        <f>IFERROR(VLOOKUP(B398,証券コード!$A$2:$B$10000,2,FALSE),"")</f>
        <v/>
      </c>
      <c r="D398" s="4"/>
      <c r="E398" s="6"/>
      <c r="F398" s="29"/>
      <c r="G398" s="33"/>
      <c r="H398" s="3"/>
      <c r="I398" s="4"/>
      <c r="J398" s="21" t="str">
        <f t="shared" si="29"/>
        <v/>
      </c>
      <c r="K398" s="28" t="str">
        <f t="shared" si="28"/>
        <v/>
      </c>
      <c r="L398" s="27" t="str">
        <f t="shared" si="30"/>
        <v/>
      </c>
      <c r="M398" s="3"/>
      <c r="N398" s="22" t="str">
        <f t="shared" si="31"/>
        <v/>
      </c>
      <c r="O398" s="36"/>
      <c r="P398" s="36"/>
      <c r="Q398" s="3"/>
    </row>
    <row r="399" spans="1:17" x14ac:dyDescent="0.4">
      <c r="A399" s="5"/>
      <c r="B399" s="19"/>
      <c r="C399" s="3" t="str">
        <f>IFERROR(VLOOKUP(B399,証券コード!$A$2:$B$10000,2,FALSE),"")</f>
        <v/>
      </c>
      <c r="D399" s="4"/>
      <c r="E399" s="6"/>
      <c r="F399" s="29"/>
      <c r="G399" s="33"/>
      <c r="H399" s="3"/>
      <c r="I399" s="4"/>
      <c r="J399" s="21" t="str">
        <f t="shared" si="29"/>
        <v/>
      </c>
      <c r="K399" s="28" t="str">
        <f t="shared" si="28"/>
        <v/>
      </c>
      <c r="L399" s="27" t="str">
        <f t="shared" si="30"/>
        <v/>
      </c>
      <c r="M399" s="3"/>
      <c r="N399" s="22" t="str">
        <f t="shared" si="31"/>
        <v/>
      </c>
      <c r="O399" s="36"/>
      <c r="P399" s="36"/>
      <c r="Q399" s="3"/>
    </row>
    <row r="400" spans="1:17" x14ac:dyDescent="0.4">
      <c r="A400" s="5"/>
      <c r="B400" s="19"/>
      <c r="C400" s="3" t="str">
        <f>IFERROR(VLOOKUP(B400,証券コード!$A$2:$B$10000,2,FALSE),"")</f>
        <v/>
      </c>
      <c r="D400" s="4"/>
      <c r="E400" s="6"/>
      <c r="F400" s="29"/>
      <c r="G400" s="33"/>
      <c r="H400" s="3"/>
      <c r="I400" s="4"/>
      <c r="J400" s="21" t="str">
        <f t="shared" si="29"/>
        <v/>
      </c>
      <c r="K400" s="28" t="str">
        <f t="shared" si="28"/>
        <v/>
      </c>
      <c r="L400" s="27" t="str">
        <f t="shared" si="30"/>
        <v/>
      </c>
      <c r="M400" s="3"/>
      <c r="N400" s="22" t="str">
        <f t="shared" si="31"/>
        <v/>
      </c>
      <c r="O400" s="36"/>
      <c r="P400" s="36"/>
      <c r="Q400" s="3"/>
    </row>
    <row r="401" spans="1:17" x14ac:dyDescent="0.4">
      <c r="A401" s="5"/>
      <c r="B401" s="19"/>
      <c r="C401" s="3" t="str">
        <f>IFERROR(VLOOKUP(B401,証券コード!$A$2:$B$10000,2,FALSE),"")</f>
        <v/>
      </c>
      <c r="D401" s="4"/>
      <c r="E401" s="6"/>
      <c r="F401" s="29"/>
      <c r="G401" s="33"/>
      <c r="H401" s="3"/>
      <c r="I401" s="4"/>
      <c r="J401" s="21" t="str">
        <f t="shared" si="29"/>
        <v/>
      </c>
      <c r="K401" s="28" t="str">
        <f t="shared" si="28"/>
        <v/>
      </c>
      <c r="L401" s="27" t="str">
        <f t="shared" si="30"/>
        <v/>
      </c>
      <c r="M401" s="3"/>
      <c r="N401" s="22" t="str">
        <f t="shared" si="31"/>
        <v/>
      </c>
      <c r="O401" s="36"/>
      <c r="P401" s="36"/>
      <c r="Q401" s="3"/>
    </row>
    <row r="402" spans="1:17" x14ac:dyDescent="0.4">
      <c r="A402" s="5"/>
      <c r="B402" s="19"/>
      <c r="C402" s="3" t="str">
        <f>IFERROR(VLOOKUP(B402,証券コード!$A$2:$B$10000,2,FALSE),"")</f>
        <v/>
      </c>
      <c r="D402" s="4"/>
      <c r="E402" s="6"/>
      <c r="F402" s="29"/>
      <c r="G402" s="33"/>
      <c r="H402" s="3"/>
      <c r="I402" s="4"/>
      <c r="J402" s="21" t="str">
        <f t="shared" si="29"/>
        <v/>
      </c>
      <c r="K402" s="28" t="str">
        <f t="shared" si="28"/>
        <v/>
      </c>
      <c r="L402" s="27" t="str">
        <f t="shared" si="30"/>
        <v/>
      </c>
      <c r="M402" s="3"/>
      <c r="N402" s="22" t="str">
        <f t="shared" si="31"/>
        <v/>
      </c>
      <c r="O402" s="36"/>
      <c r="P402" s="36"/>
      <c r="Q402" s="3"/>
    </row>
    <row r="403" spans="1:17" x14ac:dyDescent="0.4">
      <c r="A403" s="5"/>
      <c r="B403" s="19"/>
      <c r="C403" s="3" t="str">
        <f>IFERROR(VLOOKUP(B403,証券コード!$A$2:$B$10000,2,FALSE),"")</f>
        <v/>
      </c>
      <c r="D403" s="4"/>
      <c r="E403" s="6"/>
      <c r="F403" s="29"/>
      <c r="G403" s="33"/>
      <c r="H403" s="3"/>
      <c r="I403" s="4"/>
      <c r="J403" s="21" t="str">
        <f t="shared" si="29"/>
        <v/>
      </c>
      <c r="K403" s="28" t="str">
        <f t="shared" si="28"/>
        <v/>
      </c>
      <c r="L403" s="27" t="str">
        <f t="shared" si="30"/>
        <v/>
      </c>
      <c r="M403" s="3"/>
      <c r="N403" s="22" t="str">
        <f t="shared" si="31"/>
        <v/>
      </c>
      <c r="O403" s="36"/>
      <c r="P403" s="36"/>
      <c r="Q403" s="3"/>
    </row>
    <row r="404" spans="1:17" x14ac:dyDescent="0.4">
      <c r="A404" s="5"/>
      <c r="B404" s="19"/>
      <c r="C404" s="3" t="str">
        <f>IFERROR(VLOOKUP(B404,証券コード!$A$2:$B$10000,2,FALSE),"")</f>
        <v/>
      </c>
      <c r="D404" s="4"/>
      <c r="E404" s="6"/>
      <c r="F404" s="29"/>
      <c r="G404" s="33"/>
      <c r="H404" s="3"/>
      <c r="I404" s="4"/>
      <c r="J404" s="21" t="str">
        <f t="shared" si="29"/>
        <v/>
      </c>
      <c r="K404" s="28" t="str">
        <f t="shared" si="28"/>
        <v/>
      </c>
      <c r="L404" s="27" t="str">
        <f t="shared" si="30"/>
        <v/>
      </c>
      <c r="M404" s="3"/>
      <c r="N404" s="22" t="str">
        <f t="shared" si="31"/>
        <v/>
      </c>
      <c r="O404" s="36"/>
      <c r="P404" s="36"/>
      <c r="Q404" s="3"/>
    </row>
    <row r="405" spans="1:17" x14ac:dyDescent="0.4">
      <c r="A405" s="5"/>
      <c r="B405" s="19"/>
      <c r="C405" s="3" t="str">
        <f>IFERROR(VLOOKUP(B405,証券コード!$A$2:$B$10000,2,FALSE),"")</f>
        <v/>
      </c>
      <c r="D405" s="4"/>
      <c r="E405" s="6"/>
      <c r="F405" s="29"/>
      <c r="G405" s="33"/>
      <c r="H405" s="3"/>
      <c r="I405" s="4"/>
      <c r="J405" s="21" t="str">
        <f t="shared" si="29"/>
        <v/>
      </c>
      <c r="K405" s="28" t="str">
        <f t="shared" si="28"/>
        <v/>
      </c>
      <c r="L405" s="27" t="str">
        <f t="shared" si="30"/>
        <v/>
      </c>
      <c r="M405" s="3"/>
      <c r="N405" s="22" t="str">
        <f t="shared" si="31"/>
        <v/>
      </c>
      <c r="O405" s="36"/>
      <c r="P405" s="36"/>
      <c r="Q405" s="3"/>
    </row>
    <row r="406" spans="1:17" x14ac:dyDescent="0.4">
      <c r="A406" s="5"/>
      <c r="B406" s="19"/>
      <c r="C406" s="3" t="str">
        <f>IFERROR(VLOOKUP(B406,証券コード!$A$2:$B$10000,2,FALSE),"")</f>
        <v/>
      </c>
      <c r="D406" s="4"/>
      <c r="E406" s="6"/>
      <c r="F406" s="29"/>
      <c r="G406" s="33"/>
      <c r="H406" s="3"/>
      <c r="I406" s="4"/>
      <c r="J406" s="21" t="str">
        <f t="shared" si="29"/>
        <v/>
      </c>
      <c r="K406" s="28" t="str">
        <f t="shared" si="28"/>
        <v/>
      </c>
      <c r="L406" s="27" t="str">
        <f t="shared" si="30"/>
        <v/>
      </c>
      <c r="M406" s="3"/>
      <c r="N406" s="22" t="str">
        <f t="shared" si="31"/>
        <v/>
      </c>
      <c r="O406" s="36"/>
      <c r="P406" s="36"/>
      <c r="Q406" s="3"/>
    </row>
    <row r="407" spans="1:17" x14ac:dyDescent="0.4">
      <c r="A407" s="5"/>
      <c r="B407" s="19"/>
      <c r="C407" s="3" t="str">
        <f>IFERROR(VLOOKUP(B407,証券コード!$A$2:$B$10000,2,FALSE),"")</f>
        <v/>
      </c>
      <c r="D407" s="4"/>
      <c r="E407" s="6"/>
      <c r="F407" s="29"/>
      <c r="G407" s="33"/>
      <c r="H407" s="3"/>
      <c r="I407" s="4"/>
      <c r="J407" s="21" t="str">
        <f t="shared" si="29"/>
        <v/>
      </c>
      <c r="K407" s="28" t="str">
        <f t="shared" si="28"/>
        <v/>
      </c>
      <c r="L407" s="27" t="str">
        <f t="shared" si="30"/>
        <v/>
      </c>
      <c r="M407" s="3"/>
      <c r="N407" s="22" t="str">
        <f t="shared" si="31"/>
        <v/>
      </c>
      <c r="O407" s="36"/>
      <c r="P407" s="36"/>
      <c r="Q407" s="3"/>
    </row>
    <row r="408" spans="1:17" x14ac:dyDescent="0.4">
      <c r="A408" s="5"/>
      <c r="B408" s="19"/>
      <c r="C408" s="3" t="str">
        <f>IFERROR(VLOOKUP(B408,証券コード!$A$2:$B$10000,2,FALSE),"")</f>
        <v/>
      </c>
      <c r="D408" s="4"/>
      <c r="E408" s="6"/>
      <c r="F408" s="29"/>
      <c r="G408" s="33"/>
      <c r="H408" s="3"/>
      <c r="I408" s="4"/>
      <c r="J408" s="21" t="str">
        <f t="shared" si="29"/>
        <v/>
      </c>
      <c r="K408" s="28" t="str">
        <f t="shared" si="28"/>
        <v/>
      </c>
      <c r="L408" s="27" t="str">
        <f t="shared" si="30"/>
        <v/>
      </c>
      <c r="M408" s="3"/>
      <c r="N408" s="22" t="str">
        <f t="shared" si="31"/>
        <v/>
      </c>
      <c r="O408" s="36"/>
      <c r="P408" s="36"/>
      <c r="Q408" s="3"/>
    </row>
    <row r="409" spans="1:17" x14ac:dyDescent="0.4">
      <c r="A409" s="5"/>
      <c r="B409" s="19"/>
      <c r="C409" s="3" t="str">
        <f>IFERROR(VLOOKUP(B409,証券コード!$A$2:$B$10000,2,FALSE),"")</f>
        <v/>
      </c>
      <c r="D409" s="4"/>
      <c r="E409" s="6"/>
      <c r="F409" s="29"/>
      <c r="G409" s="33"/>
      <c r="H409" s="3"/>
      <c r="I409" s="4"/>
      <c r="J409" s="21" t="str">
        <f t="shared" si="29"/>
        <v/>
      </c>
      <c r="K409" s="28" t="str">
        <f t="shared" si="28"/>
        <v/>
      </c>
      <c r="L409" s="27" t="str">
        <f t="shared" si="30"/>
        <v/>
      </c>
      <c r="M409" s="3"/>
      <c r="N409" s="22" t="str">
        <f t="shared" si="31"/>
        <v/>
      </c>
      <c r="O409" s="36"/>
      <c r="P409" s="36"/>
      <c r="Q409" s="3"/>
    </row>
    <row r="410" spans="1:17" x14ac:dyDescent="0.4">
      <c r="A410" s="5"/>
      <c r="B410" s="19"/>
      <c r="C410" s="3" t="str">
        <f>IFERROR(VLOOKUP(B410,証券コード!$A$2:$B$10000,2,FALSE),"")</f>
        <v/>
      </c>
      <c r="D410" s="4"/>
      <c r="E410" s="6"/>
      <c r="F410" s="29"/>
      <c r="G410" s="33"/>
      <c r="H410" s="3"/>
      <c r="I410" s="4"/>
      <c r="J410" s="21" t="str">
        <f t="shared" si="29"/>
        <v/>
      </c>
      <c r="K410" s="28" t="str">
        <f t="shared" si="28"/>
        <v/>
      </c>
      <c r="L410" s="27" t="str">
        <f t="shared" si="30"/>
        <v/>
      </c>
      <c r="M410" s="3"/>
      <c r="N410" s="22" t="str">
        <f t="shared" si="31"/>
        <v/>
      </c>
      <c r="O410" s="36"/>
      <c r="P410" s="36"/>
      <c r="Q410" s="3"/>
    </row>
    <row r="411" spans="1:17" x14ac:dyDescent="0.4">
      <c r="A411" s="5"/>
      <c r="B411" s="19"/>
      <c r="C411" s="3" t="str">
        <f>IFERROR(VLOOKUP(B411,証券コード!$A$2:$B$10000,2,FALSE),"")</f>
        <v/>
      </c>
      <c r="D411" s="4"/>
      <c r="E411" s="6"/>
      <c r="F411" s="29"/>
      <c r="G411" s="33"/>
      <c r="H411" s="3"/>
      <c r="I411" s="4"/>
      <c r="J411" s="21" t="str">
        <f t="shared" si="29"/>
        <v/>
      </c>
      <c r="K411" s="28" t="str">
        <f t="shared" si="28"/>
        <v/>
      </c>
      <c r="L411" s="27" t="str">
        <f t="shared" si="30"/>
        <v/>
      </c>
      <c r="M411" s="3"/>
      <c r="N411" s="22" t="str">
        <f t="shared" si="31"/>
        <v/>
      </c>
      <c r="O411" s="36"/>
      <c r="P411" s="36"/>
      <c r="Q411" s="3"/>
    </row>
    <row r="412" spans="1:17" x14ac:dyDescent="0.4">
      <c r="A412" s="5"/>
      <c r="B412" s="19"/>
      <c r="C412" s="3" t="str">
        <f>IFERROR(VLOOKUP(B412,証券コード!$A$2:$B$10000,2,FALSE),"")</f>
        <v/>
      </c>
      <c r="D412" s="4"/>
      <c r="E412" s="6"/>
      <c r="F412" s="29"/>
      <c r="G412" s="33"/>
      <c r="H412" s="3"/>
      <c r="I412" s="4"/>
      <c r="J412" s="21" t="str">
        <f t="shared" si="29"/>
        <v/>
      </c>
      <c r="K412" s="28" t="str">
        <f t="shared" si="28"/>
        <v/>
      </c>
      <c r="L412" s="27" t="str">
        <f t="shared" si="30"/>
        <v/>
      </c>
      <c r="M412" s="3"/>
      <c r="N412" s="22" t="str">
        <f t="shared" si="31"/>
        <v/>
      </c>
      <c r="O412" s="36"/>
      <c r="P412" s="36"/>
      <c r="Q412" s="3"/>
    </row>
    <row r="413" spans="1:17" x14ac:dyDescent="0.4">
      <c r="A413" s="5"/>
      <c r="B413" s="19"/>
      <c r="C413" s="3" t="str">
        <f>IFERROR(VLOOKUP(B413,証券コード!$A$2:$B$10000,2,FALSE),"")</f>
        <v/>
      </c>
      <c r="D413" s="4"/>
      <c r="E413" s="6"/>
      <c r="F413" s="29"/>
      <c r="G413" s="33"/>
      <c r="H413" s="3"/>
      <c r="I413" s="4"/>
      <c r="J413" s="21" t="str">
        <f t="shared" si="29"/>
        <v/>
      </c>
      <c r="K413" s="28" t="str">
        <f t="shared" si="28"/>
        <v/>
      </c>
      <c r="L413" s="27" t="str">
        <f t="shared" si="30"/>
        <v/>
      </c>
      <c r="M413" s="3"/>
      <c r="N413" s="22" t="str">
        <f t="shared" si="31"/>
        <v/>
      </c>
      <c r="O413" s="36"/>
      <c r="P413" s="36"/>
      <c r="Q413" s="3"/>
    </row>
    <row r="414" spans="1:17" x14ac:dyDescent="0.4">
      <c r="A414" s="5"/>
      <c r="B414" s="19"/>
      <c r="C414" s="3" t="str">
        <f>IFERROR(VLOOKUP(B414,証券コード!$A$2:$B$10000,2,FALSE),"")</f>
        <v/>
      </c>
      <c r="D414" s="4"/>
      <c r="E414" s="6"/>
      <c r="F414" s="29"/>
      <c r="G414" s="33"/>
      <c r="H414" s="3"/>
      <c r="I414" s="4"/>
      <c r="J414" s="21" t="str">
        <f t="shared" si="29"/>
        <v/>
      </c>
      <c r="K414" s="28" t="str">
        <f t="shared" si="28"/>
        <v/>
      </c>
      <c r="L414" s="27" t="str">
        <f t="shared" si="30"/>
        <v/>
      </c>
      <c r="M414" s="3"/>
      <c r="N414" s="22" t="str">
        <f t="shared" si="31"/>
        <v/>
      </c>
      <c r="O414" s="36"/>
      <c r="P414" s="36"/>
      <c r="Q414" s="3"/>
    </row>
    <row r="415" spans="1:17" x14ac:dyDescent="0.4">
      <c r="A415" s="5"/>
      <c r="B415" s="19"/>
      <c r="C415" s="3" t="str">
        <f>IFERROR(VLOOKUP(B415,証券コード!$A$2:$B$10000,2,FALSE),"")</f>
        <v/>
      </c>
      <c r="D415" s="4"/>
      <c r="E415" s="6"/>
      <c r="F415" s="29"/>
      <c r="G415" s="33"/>
      <c r="H415" s="3"/>
      <c r="I415" s="4"/>
      <c r="J415" s="21" t="str">
        <f t="shared" si="29"/>
        <v/>
      </c>
      <c r="K415" s="28" t="str">
        <f t="shared" si="28"/>
        <v/>
      </c>
      <c r="L415" s="27" t="str">
        <f t="shared" si="30"/>
        <v/>
      </c>
      <c r="M415" s="3"/>
      <c r="N415" s="22" t="str">
        <f t="shared" si="31"/>
        <v/>
      </c>
      <c r="O415" s="36"/>
      <c r="P415" s="36"/>
      <c r="Q415" s="3"/>
    </row>
    <row r="416" spans="1:17" x14ac:dyDescent="0.4">
      <c r="A416" s="5"/>
      <c r="B416" s="19"/>
      <c r="C416" s="3" t="str">
        <f>IFERROR(VLOOKUP(B416,証券コード!$A$2:$B$10000,2,FALSE),"")</f>
        <v/>
      </c>
      <c r="D416" s="4"/>
      <c r="E416" s="6"/>
      <c r="F416" s="29"/>
      <c r="G416" s="33"/>
      <c r="H416" s="3"/>
      <c r="I416" s="4"/>
      <c r="J416" s="21" t="str">
        <f t="shared" si="29"/>
        <v/>
      </c>
      <c r="K416" s="28" t="str">
        <f t="shared" si="28"/>
        <v/>
      </c>
      <c r="L416" s="27" t="str">
        <f t="shared" si="30"/>
        <v/>
      </c>
      <c r="M416" s="3"/>
      <c r="N416" s="22" t="str">
        <f t="shared" si="31"/>
        <v/>
      </c>
      <c r="O416" s="36"/>
      <c r="P416" s="36"/>
      <c r="Q416" s="3"/>
    </row>
    <row r="417" spans="1:17" x14ac:dyDescent="0.4">
      <c r="A417" s="5"/>
      <c r="B417" s="19"/>
      <c r="C417" s="3" t="str">
        <f>IFERROR(VLOOKUP(B417,証券コード!$A$2:$B$10000,2,FALSE),"")</f>
        <v/>
      </c>
      <c r="D417" s="4"/>
      <c r="E417" s="6"/>
      <c r="F417" s="29"/>
      <c r="G417" s="33"/>
      <c r="H417" s="3"/>
      <c r="I417" s="4"/>
      <c r="J417" s="21" t="str">
        <f t="shared" si="29"/>
        <v/>
      </c>
      <c r="K417" s="28" t="str">
        <f t="shared" si="28"/>
        <v/>
      </c>
      <c r="L417" s="27" t="str">
        <f t="shared" si="30"/>
        <v/>
      </c>
      <c r="M417" s="3"/>
      <c r="N417" s="22" t="str">
        <f t="shared" si="31"/>
        <v/>
      </c>
      <c r="O417" s="36"/>
      <c r="P417" s="36"/>
      <c r="Q417" s="3"/>
    </row>
    <row r="418" spans="1:17" x14ac:dyDescent="0.4">
      <c r="A418" s="5"/>
      <c r="B418" s="19"/>
      <c r="C418" s="3" t="str">
        <f>IFERROR(VLOOKUP(B418,証券コード!$A$2:$B$10000,2,FALSE),"")</f>
        <v/>
      </c>
      <c r="D418" s="4"/>
      <c r="E418" s="6"/>
      <c r="F418" s="29"/>
      <c r="G418" s="33"/>
      <c r="H418" s="3"/>
      <c r="I418" s="4"/>
      <c r="J418" s="21" t="str">
        <f t="shared" si="29"/>
        <v/>
      </c>
      <c r="K418" s="28" t="str">
        <f t="shared" si="28"/>
        <v/>
      </c>
      <c r="L418" s="27" t="str">
        <f t="shared" si="30"/>
        <v/>
      </c>
      <c r="M418" s="3"/>
      <c r="N418" s="22" t="str">
        <f t="shared" si="31"/>
        <v/>
      </c>
      <c r="O418" s="36"/>
      <c r="P418" s="36"/>
      <c r="Q418" s="3"/>
    </row>
    <row r="419" spans="1:17" x14ac:dyDescent="0.4">
      <c r="A419" s="5"/>
      <c r="B419" s="19"/>
      <c r="C419" s="3" t="str">
        <f>IFERROR(VLOOKUP(B419,証券コード!$A$2:$B$10000,2,FALSE),"")</f>
        <v/>
      </c>
      <c r="D419" s="4"/>
      <c r="E419" s="6"/>
      <c r="F419" s="29"/>
      <c r="G419" s="33"/>
      <c r="H419" s="3"/>
      <c r="I419" s="4"/>
      <c r="J419" s="21" t="str">
        <f t="shared" si="29"/>
        <v/>
      </c>
      <c r="K419" s="28" t="str">
        <f t="shared" si="28"/>
        <v/>
      </c>
      <c r="L419" s="27" t="str">
        <f t="shared" si="30"/>
        <v/>
      </c>
      <c r="M419" s="3"/>
      <c r="N419" s="22" t="str">
        <f t="shared" si="31"/>
        <v/>
      </c>
      <c r="O419" s="36"/>
      <c r="P419" s="36"/>
      <c r="Q419" s="3"/>
    </row>
    <row r="420" spans="1:17" x14ac:dyDescent="0.4">
      <c r="A420" s="5"/>
      <c r="B420" s="19"/>
      <c r="C420" s="3" t="str">
        <f>IFERROR(VLOOKUP(B420,証券コード!$A$2:$B$10000,2,FALSE),"")</f>
        <v/>
      </c>
      <c r="D420" s="4"/>
      <c r="E420" s="6"/>
      <c r="F420" s="29"/>
      <c r="G420" s="33"/>
      <c r="H420" s="3"/>
      <c r="I420" s="4"/>
      <c r="J420" s="21" t="str">
        <f t="shared" si="29"/>
        <v/>
      </c>
      <c r="K420" s="28" t="str">
        <f t="shared" si="28"/>
        <v/>
      </c>
      <c r="L420" s="27" t="str">
        <f t="shared" si="30"/>
        <v/>
      </c>
      <c r="M420" s="3"/>
      <c r="N420" s="22" t="str">
        <f t="shared" si="31"/>
        <v/>
      </c>
      <c r="O420" s="36"/>
      <c r="P420" s="36"/>
      <c r="Q420" s="3"/>
    </row>
    <row r="421" spans="1:17" x14ac:dyDescent="0.4">
      <c r="A421" s="5"/>
      <c r="B421" s="19"/>
      <c r="C421" s="3" t="str">
        <f>IFERROR(VLOOKUP(B421,証券コード!$A$2:$B$10000,2,FALSE),"")</f>
        <v/>
      </c>
      <c r="D421" s="4"/>
      <c r="E421" s="6"/>
      <c r="F421" s="29"/>
      <c r="G421" s="33"/>
      <c r="H421" s="3"/>
      <c r="I421" s="4"/>
      <c r="J421" s="21" t="str">
        <f t="shared" si="29"/>
        <v/>
      </c>
      <c r="K421" s="28" t="str">
        <f t="shared" si="28"/>
        <v/>
      </c>
      <c r="L421" s="27" t="str">
        <f t="shared" si="30"/>
        <v/>
      </c>
      <c r="M421" s="3"/>
      <c r="N421" s="22" t="str">
        <f t="shared" si="31"/>
        <v/>
      </c>
      <c r="O421" s="36"/>
      <c r="P421" s="36"/>
      <c r="Q421" s="3"/>
    </row>
    <row r="422" spans="1:17" x14ac:dyDescent="0.4">
      <c r="A422" s="5"/>
      <c r="B422" s="19"/>
      <c r="C422" s="3" t="str">
        <f>IFERROR(VLOOKUP(B422,証券コード!$A$2:$B$10000,2,FALSE),"")</f>
        <v/>
      </c>
      <c r="D422" s="4"/>
      <c r="E422" s="6"/>
      <c r="F422" s="29"/>
      <c r="G422" s="33"/>
      <c r="H422" s="3"/>
      <c r="I422" s="4"/>
      <c r="J422" s="21" t="str">
        <f t="shared" si="29"/>
        <v/>
      </c>
      <c r="K422" s="28" t="str">
        <f t="shared" si="28"/>
        <v/>
      </c>
      <c r="L422" s="27" t="str">
        <f t="shared" si="30"/>
        <v/>
      </c>
      <c r="M422" s="3"/>
      <c r="N422" s="22" t="str">
        <f t="shared" si="31"/>
        <v/>
      </c>
      <c r="O422" s="36"/>
      <c r="P422" s="36"/>
      <c r="Q422" s="3"/>
    </row>
    <row r="423" spans="1:17" x14ac:dyDescent="0.4">
      <c r="A423" s="5"/>
      <c r="B423" s="19"/>
      <c r="C423" s="3" t="str">
        <f>IFERROR(VLOOKUP(B423,証券コード!$A$2:$B$10000,2,FALSE),"")</f>
        <v/>
      </c>
      <c r="D423" s="4"/>
      <c r="E423" s="6"/>
      <c r="F423" s="29"/>
      <c r="G423" s="33"/>
      <c r="H423" s="3"/>
      <c r="I423" s="4"/>
      <c r="J423" s="21" t="str">
        <f t="shared" si="29"/>
        <v/>
      </c>
      <c r="K423" s="28" t="str">
        <f t="shared" si="28"/>
        <v/>
      </c>
      <c r="L423" s="27" t="str">
        <f t="shared" si="30"/>
        <v/>
      </c>
      <c r="M423" s="3"/>
      <c r="N423" s="22" t="str">
        <f t="shared" si="31"/>
        <v/>
      </c>
      <c r="O423" s="36"/>
      <c r="P423" s="36"/>
      <c r="Q423" s="3"/>
    </row>
    <row r="424" spans="1:17" x14ac:dyDescent="0.4">
      <c r="A424" s="5"/>
      <c r="B424" s="19"/>
      <c r="C424" s="3" t="str">
        <f>IFERROR(VLOOKUP(B424,証券コード!$A$2:$B$10000,2,FALSE),"")</f>
        <v/>
      </c>
      <c r="D424" s="4"/>
      <c r="E424" s="6"/>
      <c r="F424" s="29"/>
      <c r="G424" s="33"/>
      <c r="H424" s="3"/>
      <c r="I424" s="4"/>
      <c r="J424" s="21" t="str">
        <f t="shared" si="29"/>
        <v/>
      </c>
      <c r="K424" s="28" t="str">
        <f t="shared" si="28"/>
        <v/>
      </c>
      <c r="L424" s="27" t="str">
        <f t="shared" si="30"/>
        <v/>
      </c>
      <c r="M424" s="3"/>
      <c r="N424" s="22" t="str">
        <f t="shared" si="31"/>
        <v/>
      </c>
      <c r="O424" s="36"/>
      <c r="P424" s="36"/>
      <c r="Q424" s="3"/>
    </row>
    <row r="425" spans="1:17" x14ac:dyDescent="0.4">
      <c r="A425" s="5"/>
      <c r="B425" s="19"/>
      <c r="C425" s="3" t="str">
        <f>IFERROR(VLOOKUP(B425,証券コード!$A$2:$B$10000,2,FALSE),"")</f>
        <v/>
      </c>
      <c r="D425" s="4"/>
      <c r="E425" s="6"/>
      <c r="F425" s="29"/>
      <c r="G425" s="33"/>
      <c r="H425" s="3"/>
      <c r="I425" s="4"/>
      <c r="J425" s="21" t="str">
        <f t="shared" si="29"/>
        <v/>
      </c>
      <c r="K425" s="28" t="str">
        <f t="shared" si="28"/>
        <v/>
      </c>
      <c r="L425" s="27" t="str">
        <f t="shared" si="30"/>
        <v/>
      </c>
      <c r="M425" s="3"/>
      <c r="N425" s="22" t="str">
        <f t="shared" si="31"/>
        <v/>
      </c>
      <c r="O425" s="36"/>
      <c r="P425" s="36"/>
      <c r="Q425" s="3"/>
    </row>
    <row r="426" spans="1:17" x14ac:dyDescent="0.4">
      <c r="A426" s="5"/>
      <c r="B426" s="19"/>
      <c r="C426" s="3" t="str">
        <f>IFERROR(VLOOKUP(B426,証券コード!$A$2:$B$10000,2,FALSE),"")</f>
        <v/>
      </c>
      <c r="D426" s="4"/>
      <c r="E426" s="6"/>
      <c r="F426" s="29"/>
      <c r="G426" s="33"/>
      <c r="H426" s="3"/>
      <c r="I426" s="4"/>
      <c r="J426" s="21" t="str">
        <f t="shared" si="29"/>
        <v/>
      </c>
      <c r="K426" s="28" t="str">
        <f t="shared" si="28"/>
        <v/>
      </c>
      <c r="L426" s="27" t="str">
        <f t="shared" si="30"/>
        <v/>
      </c>
      <c r="M426" s="3"/>
      <c r="N426" s="22" t="str">
        <f t="shared" si="31"/>
        <v/>
      </c>
      <c r="O426" s="36"/>
      <c r="P426" s="36"/>
      <c r="Q426" s="3"/>
    </row>
    <row r="427" spans="1:17" x14ac:dyDescent="0.4">
      <c r="A427" s="5"/>
      <c r="B427" s="19"/>
      <c r="C427" s="3" t="str">
        <f>IFERROR(VLOOKUP(B427,証券コード!$A$2:$B$10000,2,FALSE),"")</f>
        <v/>
      </c>
      <c r="D427" s="4"/>
      <c r="E427" s="6"/>
      <c r="F427" s="29"/>
      <c r="G427" s="33"/>
      <c r="H427" s="3"/>
      <c r="I427" s="4"/>
      <c r="J427" s="21" t="str">
        <f t="shared" si="29"/>
        <v/>
      </c>
      <c r="K427" s="28" t="str">
        <f t="shared" si="28"/>
        <v/>
      </c>
      <c r="L427" s="27" t="str">
        <f t="shared" si="30"/>
        <v/>
      </c>
      <c r="M427" s="3"/>
      <c r="N427" s="22" t="str">
        <f t="shared" si="31"/>
        <v/>
      </c>
      <c r="O427" s="36"/>
      <c r="P427" s="36"/>
      <c r="Q427" s="3"/>
    </row>
    <row r="428" spans="1:17" x14ac:dyDescent="0.4">
      <c r="A428" s="5"/>
      <c r="B428" s="19"/>
      <c r="C428" s="3" t="str">
        <f>IFERROR(VLOOKUP(B428,証券コード!$A$2:$B$10000,2,FALSE),"")</f>
        <v/>
      </c>
      <c r="D428" s="4"/>
      <c r="E428" s="6"/>
      <c r="F428" s="29"/>
      <c r="G428" s="33"/>
      <c r="H428" s="3"/>
      <c r="I428" s="4"/>
      <c r="J428" s="21" t="str">
        <f t="shared" si="29"/>
        <v/>
      </c>
      <c r="K428" s="28" t="str">
        <f t="shared" si="28"/>
        <v/>
      </c>
      <c r="L428" s="27" t="str">
        <f t="shared" si="30"/>
        <v/>
      </c>
      <c r="M428" s="3"/>
      <c r="N428" s="22" t="str">
        <f t="shared" si="31"/>
        <v/>
      </c>
      <c r="O428" s="36"/>
      <c r="P428" s="36"/>
      <c r="Q428" s="3"/>
    </row>
    <row r="429" spans="1:17" x14ac:dyDescent="0.4">
      <c r="A429" s="5"/>
      <c r="B429" s="19"/>
      <c r="C429" s="3" t="str">
        <f>IFERROR(VLOOKUP(B429,証券コード!$A$2:$B$10000,2,FALSE),"")</f>
        <v/>
      </c>
      <c r="D429" s="4"/>
      <c r="E429" s="6"/>
      <c r="F429" s="29"/>
      <c r="G429" s="33"/>
      <c r="H429" s="3"/>
      <c r="I429" s="4"/>
      <c r="J429" s="21" t="str">
        <f t="shared" si="29"/>
        <v/>
      </c>
      <c r="K429" s="28" t="str">
        <f t="shared" si="28"/>
        <v/>
      </c>
      <c r="L429" s="27" t="str">
        <f t="shared" si="30"/>
        <v/>
      </c>
      <c r="M429" s="3"/>
      <c r="N429" s="22" t="str">
        <f t="shared" si="31"/>
        <v/>
      </c>
      <c r="O429" s="36"/>
      <c r="P429" s="36"/>
      <c r="Q429" s="3"/>
    </row>
    <row r="430" spans="1:17" x14ac:dyDescent="0.4">
      <c r="A430" s="5"/>
      <c r="B430" s="19"/>
      <c r="C430" s="3" t="str">
        <f>IFERROR(VLOOKUP(B430,証券コード!$A$2:$B$10000,2,FALSE),"")</f>
        <v/>
      </c>
      <c r="D430" s="4"/>
      <c r="E430" s="6"/>
      <c r="F430" s="29"/>
      <c r="G430" s="33"/>
      <c r="H430" s="3"/>
      <c r="I430" s="4"/>
      <c r="J430" s="21" t="str">
        <f t="shared" si="29"/>
        <v/>
      </c>
      <c r="K430" s="28" t="str">
        <f t="shared" si="28"/>
        <v/>
      </c>
      <c r="L430" s="27" t="str">
        <f t="shared" si="30"/>
        <v/>
      </c>
      <c r="M430" s="3"/>
      <c r="N430" s="22" t="str">
        <f t="shared" si="31"/>
        <v/>
      </c>
      <c r="O430" s="36"/>
      <c r="P430" s="36"/>
      <c r="Q430" s="3"/>
    </row>
    <row r="431" spans="1:17" x14ac:dyDescent="0.4">
      <c r="A431" s="5"/>
      <c r="B431" s="19"/>
      <c r="C431" s="3" t="str">
        <f>IFERROR(VLOOKUP(B431,証券コード!$A$2:$B$10000,2,FALSE),"")</f>
        <v/>
      </c>
      <c r="D431" s="4"/>
      <c r="E431" s="6"/>
      <c r="F431" s="29"/>
      <c r="G431" s="33"/>
      <c r="H431" s="3"/>
      <c r="I431" s="4"/>
      <c r="J431" s="21" t="str">
        <f t="shared" si="29"/>
        <v/>
      </c>
      <c r="K431" s="28" t="str">
        <f t="shared" si="28"/>
        <v/>
      </c>
      <c r="L431" s="27" t="str">
        <f t="shared" si="30"/>
        <v/>
      </c>
      <c r="M431" s="3"/>
      <c r="N431" s="22" t="str">
        <f t="shared" si="31"/>
        <v/>
      </c>
      <c r="O431" s="36"/>
      <c r="P431" s="36"/>
      <c r="Q431" s="3"/>
    </row>
    <row r="432" spans="1:17" x14ac:dyDescent="0.4">
      <c r="A432" s="5"/>
      <c r="B432" s="19"/>
      <c r="C432" s="3" t="str">
        <f>IFERROR(VLOOKUP(B432,証券コード!$A$2:$B$10000,2,FALSE),"")</f>
        <v/>
      </c>
      <c r="D432" s="4"/>
      <c r="E432" s="6"/>
      <c r="F432" s="29"/>
      <c r="G432" s="33"/>
      <c r="H432" s="3"/>
      <c r="I432" s="4"/>
      <c r="J432" s="21" t="str">
        <f t="shared" si="29"/>
        <v/>
      </c>
      <c r="K432" s="28" t="str">
        <f t="shared" si="28"/>
        <v/>
      </c>
      <c r="L432" s="27" t="str">
        <f t="shared" si="30"/>
        <v/>
      </c>
      <c r="M432" s="3"/>
      <c r="N432" s="22" t="str">
        <f t="shared" si="31"/>
        <v/>
      </c>
      <c r="O432" s="36"/>
      <c r="P432" s="36"/>
      <c r="Q432" s="3"/>
    </row>
    <row r="433" spans="1:17" x14ac:dyDescent="0.4">
      <c r="A433" s="5"/>
      <c r="B433" s="19"/>
      <c r="C433" s="3" t="str">
        <f>IFERROR(VLOOKUP(B433,証券コード!$A$2:$B$10000,2,FALSE),"")</f>
        <v/>
      </c>
      <c r="D433" s="4"/>
      <c r="E433" s="6"/>
      <c r="F433" s="29"/>
      <c r="G433" s="33"/>
      <c r="H433" s="3"/>
      <c r="I433" s="4"/>
      <c r="J433" s="21" t="str">
        <f t="shared" si="29"/>
        <v/>
      </c>
      <c r="K433" s="28" t="str">
        <f t="shared" si="28"/>
        <v/>
      </c>
      <c r="L433" s="27" t="str">
        <f t="shared" si="30"/>
        <v/>
      </c>
      <c r="M433" s="3"/>
      <c r="N433" s="22" t="str">
        <f t="shared" si="31"/>
        <v/>
      </c>
      <c r="O433" s="36"/>
      <c r="P433" s="36"/>
      <c r="Q433" s="3"/>
    </row>
    <row r="434" spans="1:17" x14ac:dyDescent="0.4">
      <c r="A434" s="5"/>
      <c r="B434" s="19"/>
      <c r="C434" s="3" t="str">
        <f>IFERROR(VLOOKUP(B434,証券コード!$A$2:$B$10000,2,FALSE),"")</f>
        <v/>
      </c>
      <c r="D434" s="4"/>
      <c r="E434" s="6"/>
      <c r="F434" s="29"/>
      <c r="G434" s="33"/>
      <c r="H434" s="3"/>
      <c r="I434" s="4"/>
      <c r="J434" s="21" t="str">
        <f t="shared" si="29"/>
        <v/>
      </c>
      <c r="K434" s="28" t="str">
        <f t="shared" si="28"/>
        <v/>
      </c>
      <c r="L434" s="27" t="str">
        <f t="shared" si="30"/>
        <v/>
      </c>
      <c r="M434" s="3"/>
      <c r="N434" s="22" t="str">
        <f t="shared" si="31"/>
        <v/>
      </c>
      <c r="O434" s="36"/>
      <c r="P434" s="36"/>
      <c r="Q434" s="3"/>
    </row>
    <row r="435" spans="1:17" x14ac:dyDescent="0.4">
      <c r="A435" s="5"/>
      <c r="B435" s="19"/>
      <c r="C435" s="3" t="str">
        <f>IFERROR(VLOOKUP(B435,証券コード!$A$2:$B$10000,2,FALSE),"")</f>
        <v/>
      </c>
      <c r="D435" s="4"/>
      <c r="E435" s="6"/>
      <c r="F435" s="29"/>
      <c r="G435" s="33"/>
      <c r="H435" s="3"/>
      <c r="I435" s="4"/>
      <c r="J435" s="21" t="str">
        <f t="shared" si="29"/>
        <v/>
      </c>
      <c r="K435" s="28" t="str">
        <f t="shared" si="28"/>
        <v/>
      </c>
      <c r="L435" s="27" t="str">
        <f t="shared" si="30"/>
        <v/>
      </c>
      <c r="M435" s="3"/>
      <c r="N435" s="22" t="str">
        <f t="shared" si="31"/>
        <v/>
      </c>
      <c r="O435" s="36"/>
      <c r="P435" s="36"/>
      <c r="Q435" s="3"/>
    </row>
    <row r="436" spans="1:17" x14ac:dyDescent="0.4">
      <c r="A436" s="5"/>
      <c r="B436" s="19"/>
      <c r="C436" s="3" t="str">
        <f>IFERROR(VLOOKUP(B436,証券コード!$A$2:$B$10000,2,FALSE),"")</f>
        <v/>
      </c>
      <c r="D436" s="4"/>
      <c r="E436" s="6"/>
      <c r="F436" s="29"/>
      <c r="G436" s="33"/>
      <c r="H436" s="3"/>
      <c r="I436" s="4"/>
      <c r="J436" s="21" t="str">
        <f t="shared" si="29"/>
        <v/>
      </c>
      <c r="K436" s="28" t="str">
        <f t="shared" si="28"/>
        <v/>
      </c>
      <c r="L436" s="27" t="str">
        <f t="shared" si="30"/>
        <v/>
      </c>
      <c r="M436" s="3"/>
      <c r="N436" s="22" t="str">
        <f t="shared" si="31"/>
        <v/>
      </c>
      <c r="O436" s="36"/>
      <c r="P436" s="36"/>
      <c r="Q436" s="3"/>
    </row>
    <row r="437" spans="1:17" x14ac:dyDescent="0.4">
      <c r="A437" s="5"/>
      <c r="B437" s="19"/>
      <c r="C437" s="3" t="str">
        <f>IFERROR(VLOOKUP(B437,証券コード!$A$2:$B$10000,2,FALSE),"")</f>
        <v/>
      </c>
      <c r="D437" s="4"/>
      <c r="E437" s="6"/>
      <c r="F437" s="29"/>
      <c r="G437" s="33"/>
      <c r="H437" s="3"/>
      <c r="I437" s="4"/>
      <c r="J437" s="21" t="str">
        <f t="shared" si="29"/>
        <v/>
      </c>
      <c r="K437" s="28" t="str">
        <f t="shared" si="28"/>
        <v/>
      </c>
      <c r="L437" s="27" t="str">
        <f t="shared" si="30"/>
        <v/>
      </c>
      <c r="M437" s="3"/>
      <c r="N437" s="22" t="str">
        <f t="shared" si="31"/>
        <v/>
      </c>
      <c r="O437" s="36"/>
      <c r="P437" s="36"/>
      <c r="Q437" s="3"/>
    </row>
    <row r="438" spans="1:17" x14ac:dyDescent="0.4">
      <c r="A438" s="5"/>
      <c r="B438" s="19"/>
      <c r="C438" s="3" t="str">
        <f>IFERROR(VLOOKUP(B438,証券コード!$A$2:$B$10000,2,FALSE),"")</f>
        <v/>
      </c>
      <c r="D438" s="4"/>
      <c r="E438" s="6"/>
      <c r="F438" s="29"/>
      <c r="G438" s="33"/>
      <c r="H438" s="3"/>
      <c r="I438" s="4"/>
      <c r="J438" s="21" t="str">
        <f t="shared" si="29"/>
        <v/>
      </c>
      <c r="K438" s="28" t="str">
        <f t="shared" si="28"/>
        <v/>
      </c>
      <c r="L438" s="27" t="str">
        <f t="shared" si="30"/>
        <v/>
      </c>
      <c r="M438" s="3"/>
      <c r="N438" s="22" t="str">
        <f t="shared" si="31"/>
        <v/>
      </c>
      <c r="O438" s="36"/>
      <c r="P438" s="36"/>
      <c r="Q438" s="3"/>
    </row>
    <row r="439" spans="1:17" x14ac:dyDescent="0.4">
      <c r="A439" s="5"/>
      <c r="B439" s="19"/>
      <c r="C439" s="3" t="str">
        <f>IFERROR(VLOOKUP(B439,証券コード!$A$2:$B$10000,2,FALSE),"")</f>
        <v/>
      </c>
      <c r="D439" s="4"/>
      <c r="E439" s="6"/>
      <c r="F439" s="29"/>
      <c r="G439" s="33"/>
      <c r="H439" s="3"/>
      <c r="I439" s="4"/>
      <c r="J439" s="21" t="str">
        <f t="shared" si="29"/>
        <v/>
      </c>
      <c r="K439" s="28" t="str">
        <f t="shared" si="28"/>
        <v/>
      </c>
      <c r="L439" s="27" t="str">
        <f t="shared" si="30"/>
        <v/>
      </c>
      <c r="M439" s="3"/>
      <c r="N439" s="22" t="str">
        <f t="shared" si="31"/>
        <v/>
      </c>
      <c r="O439" s="36"/>
      <c r="P439" s="36"/>
      <c r="Q439" s="3"/>
    </row>
    <row r="440" spans="1:17" x14ac:dyDescent="0.4">
      <c r="A440" s="5"/>
      <c r="B440" s="19"/>
      <c r="C440" s="3" t="str">
        <f>IFERROR(VLOOKUP(B440,証券コード!$A$2:$B$10000,2,FALSE),"")</f>
        <v/>
      </c>
      <c r="D440" s="4"/>
      <c r="E440" s="6"/>
      <c r="F440" s="29"/>
      <c r="G440" s="33"/>
      <c r="H440" s="3"/>
      <c r="I440" s="4"/>
      <c r="J440" s="21" t="str">
        <f t="shared" si="29"/>
        <v/>
      </c>
      <c r="K440" s="28" t="str">
        <f t="shared" si="28"/>
        <v/>
      </c>
      <c r="L440" s="27" t="str">
        <f t="shared" si="30"/>
        <v/>
      </c>
      <c r="M440" s="3"/>
      <c r="N440" s="22" t="str">
        <f t="shared" si="31"/>
        <v/>
      </c>
      <c r="O440" s="36"/>
      <c r="P440" s="36"/>
      <c r="Q440" s="3"/>
    </row>
    <row r="441" spans="1:17" x14ac:dyDescent="0.4">
      <c r="A441" s="5"/>
      <c r="B441" s="19"/>
      <c r="C441" s="3" t="str">
        <f>IFERROR(VLOOKUP(B441,証券コード!$A$2:$B$10000,2,FALSE),"")</f>
        <v/>
      </c>
      <c r="D441" s="4"/>
      <c r="E441" s="6"/>
      <c r="F441" s="29"/>
      <c r="G441" s="33"/>
      <c r="H441" s="3"/>
      <c r="I441" s="4"/>
      <c r="J441" s="21" t="str">
        <f t="shared" si="29"/>
        <v/>
      </c>
      <c r="K441" s="28" t="str">
        <f t="shared" si="28"/>
        <v/>
      </c>
      <c r="L441" s="27" t="str">
        <f t="shared" si="30"/>
        <v/>
      </c>
      <c r="M441" s="3"/>
      <c r="N441" s="22" t="str">
        <f t="shared" si="31"/>
        <v/>
      </c>
      <c r="O441" s="36"/>
      <c r="P441" s="36"/>
      <c r="Q441" s="3"/>
    </row>
    <row r="442" spans="1:17" x14ac:dyDescent="0.4">
      <c r="A442" s="5"/>
      <c r="B442" s="19"/>
      <c r="C442" s="3" t="str">
        <f>IFERROR(VLOOKUP(B442,証券コード!$A$2:$B$10000,2,FALSE),"")</f>
        <v/>
      </c>
      <c r="D442" s="4"/>
      <c r="E442" s="6"/>
      <c r="F442" s="29"/>
      <c r="G442" s="33"/>
      <c r="H442" s="3"/>
      <c r="I442" s="4"/>
      <c r="J442" s="21" t="str">
        <f t="shared" si="29"/>
        <v/>
      </c>
      <c r="K442" s="28" t="str">
        <f t="shared" si="28"/>
        <v/>
      </c>
      <c r="L442" s="27" t="str">
        <f t="shared" si="30"/>
        <v/>
      </c>
      <c r="M442" s="3"/>
      <c r="N442" s="22" t="str">
        <f t="shared" si="31"/>
        <v/>
      </c>
      <c r="O442" s="36"/>
      <c r="P442" s="36"/>
      <c r="Q442" s="3"/>
    </row>
    <row r="443" spans="1:17" x14ac:dyDescent="0.4">
      <c r="A443" s="5"/>
      <c r="B443" s="19"/>
      <c r="C443" s="3" t="str">
        <f>IFERROR(VLOOKUP(B443,証券コード!$A$2:$B$10000,2,FALSE),"")</f>
        <v/>
      </c>
      <c r="D443" s="4"/>
      <c r="E443" s="6"/>
      <c r="F443" s="29"/>
      <c r="G443" s="33"/>
      <c r="H443" s="3"/>
      <c r="I443" s="4"/>
      <c r="J443" s="21" t="str">
        <f t="shared" si="29"/>
        <v/>
      </c>
      <c r="K443" s="28" t="str">
        <f t="shared" si="28"/>
        <v/>
      </c>
      <c r="L443" s="27" t="str">
        <f t="shared" si="30"/>
        <v/>
      </c>
      <c r="M443" s="3"/>
      <c r="N443" s="22" t="str">
        <f t="shared" si="31"/>
        <v/>
      </c>
      <c r="O443" s="36"/>
      <c r="P443" s="36"/>
      <c r="Q443" s="3"/>
    </row>
    <row r="444" spans="1:17" x14ac:dyDescent="0.4">
      <c r="A444" s="5"/>
      <c r="B444" s="19"/>
      <c r="C444" s="3" t="str">
        <f>IFERROR(VLOOKUP(B444,証券コード!$A$2:$B$10000,2,FALSE),"")</f>
        <v/>
      </c>
      <c r="D444" s="4"/>
      <c r="E444" s="6"/>
      <c r="F444" s="29"/>
      <c r="G444" s="33"/>
      <c r="H444" s="3"/>
      <c r="I444" s="4"/>
      <c r="J444" s="21" t="str">
        <f t="shared" si="29"/>
        <v/>
      </c>
      <c r="K444" s="28" t="str">
        <f t="shared" si="28"/>
        <v/>
      </c>
      <c r="L444" s="27" t="str">
        <f t="shared" si="30"/>
        <v/>
      </c>
      <c r="M444" s="3"/>
      <c r="N444" s="22" t="str">
        <f t="shared" si="31"/>
        <v/>
      </c>
      <c r="O444" s="36"/>
      <c r="P444" s="36"/>
      <c r="Q444" s="3"/>
    </row>
    <row r="445" spans="1:17" x14ac:dyDescent="0.4">
      <c r="A445" s="5"/>
      <c r="B445" s="19"/>
      <c r="C445" s="3" t="str">
        <f>IFERROR(VLOOKUP(B445,証券コード!$A$2:$B$10000,2,FALSE),"")</f>
        <v/>
      </c>
      <c r="D445" s="4"/>
      <c r="E445" s="6"/>
      <c r="F445" s="29"/>
      <c r="G445" s="33"/>
      <c r="H445" s="3"/>
      <c r="I445" s="4"/>
      <c r="J445" s="21" t="str">
        <f t="shared" si="29"/>
        <v/>
      </c>
      <c r="K445" s="28" t="str">
        <f t="shared" si="28"/>
        <v/>
      </c>
      <c r="L445" s="27" t="str">
        <f t="shared" si="30"/>
        <v/>
      </c>
      <c r="M445" s="3"/>
      <c r="N445" s="22" t="str">
        <f t="shared" si="31"/>
        <v/>
      </c>
      <c r="O445" s="36"/>
      <c r="P445" s="36"/>
      <c r="Q445" s="3"/>
    </row>
    <row r="446" spans="1:17" x14ac:dyDescent="0.4">
      <c r="A446" s="5"/>
      <c r="B446" s="19"/>
      <c r="C446" s="3" t="str">
        <f>IFERROR(VLOOKUP(B446,証券コード!$A$2:$B$10000,2,FALSE),"")</f>
        <v/>
      </c>
      <c r="D446" s="4"/>
      <c r="E446" s="6"/>
      <c r="F446" s="29"/>
      <c r="G446" s="33"/>
      <c r="H446" s="3"/>
      <c r="I446" s="4"/>
      <c r="J446" s="21" t="str">
        <f t="shared" si="29"/>
        <v/>
      </c>
      <c r="K446" s="28" t="str">
        <f t="shared" si="28"/>
        <v/>
      </c>
      <c r="L446" s="27" t="str">
        <f t="shared" si="30"/>
        <v/>
      </c>
      <c r="M446" s="3"/>
      <c r="N446" s="22" t="str">
        <f t="shared" si="31"/>
        <v/>
      </c>
      <c r="O446" s="36"/>
      <c r="P446" s="36"/>
      <c r="Q446" s="3"/>
    </row>
    <row r="447" spans="1:17" x14ac:dyDescent="0.4">
      <c r="A447" s="5"/>
      <c r="B447" s="19"/>
      <c r="C447" s="3" t="str">
        <f>IFERROR(VLOOKUP(B447,証券コード!$A$2:$B$10000,2,FALSE),"")</f>
        <v/>
      </c>
      <c r="D447" s="4"/>
      <c r="E447" s="6"/>
      <c r="F447" s="29"/>
      <c r="G447" s="33"/>
      <c r="H447" s="3"/>
      <c r="I447" s="4"/>
      <c r="J447" s="21" t="str">
        <f t="shared" si="29"/>
        <v/>
      </c>
      <c r="K447" s="28" t="str">
        <f t="shared" si="28"/>
        <v/>
      </c>
      <c r="L447" s="27" t="str">
        <f t="shared" si="30"/>
        <v/>
      </c>
      <c r="M447" s="3"/>
      <c r="N447" s="22" t="str">
        <f t="shared" si="31"/>
        <v/>
      </c>
      <c r="O447" s="36"/>
      <c r="P447" s="36"/>
      <c r="Q447" s="3"/>
    </row>
    <row r="448" spans="1:17" x14ac:dyDescent="0.4">
      <c r="A448" s="5"/>
      <c r="B448" s="19"/>
      <c r="C448" s="3" t="str">
        <f>IFERROR(VLOOKUP(B448,証券コード!$A$2:$B$10000,2,FALSE),"")</f>
        <v/>
      </c>
      <c r="D448" s="4"/>
      <c r="E448" s="6"/>
      <c r="F448" s="29"/>
      <c r="G448" s="33"/>
      <c r="H448" s="3"/>
      <c r="I448" s="4"/>
      <c r="J448" s="21" t="str">
        <f t="shared" si="29"/>
        <v/>
      </c>
      <c r="K448" s="28" t="str">
        <f t="shared" si="28"/>
        <v/>
      </c>
      <c r="L448" s="27" t="str">
        <f t="shared" si="30"/>
        <v/>
      </c>
      <c r="M448" s="3"/>
      <c r="N448" s="22" t="str">
        <f t="shared" si="31"/>
        <v/>
      </c>
      <c r="O448" s="36"/>
      <c r="P448" s="36"/>
      <c r="Q448" s="3"/>
    </row>
    <row r="449" spans="1:17" x14ac:dyDescent="0.4">
      <c r="A449" s="5"/>
      <c r="B449" s="19"/>
      <c r="C449" s="3" t="str">
        <f>IFERROR(VLOOKUP(B449,証券コード!$A$2:$B$10000,2,FALSE),"")</f>
        <v/>
      </c>
      <c r="D449" s="4"/>
      <c r="E449" s="6"/>
      <c r="F449" s="29"/>
      <c r="G449" s="33"/>
      <c r="H449" s="3"/>
      <c r="I449" s="4"/>
      <c r="J449" s="21" t="str">
        <f t="shared" si="29"/>
        <v/>
      </c>
      <c r="K449" s="28" t="str">
        <f t="shared" si="28"/>
        <v/>
      </c>
      <c r="L449" s="27" t="str">
        <f t="shared" si="30"/>
        <v/>
      </c>
      <c r="M449" s="3"/>
      <c r="N449" s="22" t="str">
        <f t="shared" si="31"/>
        <v/>
      </c>
      <c r="O449" s="36"/>
      <c r="P449" s="36"/>
      <c r="Q449" s="3"/>
    </row>
    <row r="450" spans="1:17" x14ac:dyDescent="0.4">
      <c r="A450" s="5"/>
      <c r="B450" s="19"/>
      <c r="C450" s="3" t="str">
        <f>IFERROR(VLOOKUP(B450,証券コード!$A$2:$B$10000,2,FALSE),"")</f>
        <v/>
      </c>
      <c r="D450" s="4"/>
      <c r="E450" s="6"/>
      <c r="F450" s="29"/>
      <c r="G450" s="33"/>
      <c r="H450" s="3"/>
      <c r="I450" s="4"/>
      <c r="J450" s="21" t="str">
        <f t="shared" si="29"/>
        <v/>
      </c>
      <c r="K450" s="28" t="str">
        <f t="shared" ref="K450:K500" si="32">IF(I450="","",ROUNDDOWN((I450-D450)/D450,4))</f>
        <v/>
      </c>
      <c r="L450" s="27" t="str">
        <f t="shared" si="30"/>
        <v/>
      </c>
      <c r="M450" s="3"/>
      <c r="N450" s="22" t="str">
        <f t="shared" si="31"/>
        <v/>
      </c>
      <c r="O450" s="36"/>
      <c r="P450" s="36"/>
      <c r="Q450" s="3"/>
    </row>
    <row r="451" spans="1:17" x14ac:dyDescent="0.4">
      <c r="A451" s="5"/>
      <c r="B451" s="19"/>
      <c r="C451" s="3" t="str">
        <f>IFERROR(VLOOKUP(B451,証券コード!$A$2:$B$10000,2,FALSE),"")</f>
        <v/>
      </c>
      <c r="D451" s="4"/>
      <c r="E451" s="6"/>
      <c r="F451" s="29"/>
      <c r="G451" s="33"/>
      <c r="H451" s="3"/>
      <c r="I451" s="4"/>
      <c r="J451" s="21" t="str">
        <f t="shared" si="29"/>
        <v/>
      </c>
      <c r="K451" s="28" t="str">
        <f t="shared" si="32"/>
        <v/>
      </c>
      <c r="L451" s="27" t="str">
        <f t="shared" si="30"/>
        <v/>
      </c>
      <c r="M451" s="3"/>
      <c r="N451" s="22" t="str">
        <f t="shared" si="31"/>
        <v/>
      </c>
      <c r="O451" s="36"/>
      <c r="P451" s="36"/>
      <c r="Q451" s="3"/>
    </row>
    <row r="452" spans="1:17" x14ac:dyDescent="0.4">
      <c r="A452" s="5"/>
      <c r="B452" s="19"/>
      <c r="C452" s="3" t="str">
        <f>IFERROR(VLOOKUP(B452,証券コード!$A$2:$B$10000,2,FALSE),"")</f>
        <v/>
      </c>
      <c r="D452" s="4"/>
      <c r="E452" s="6"/>
      <c r="F452" s="29"/>
      <c r="G452" s="33"/>
      <c r="H452" s="3"/>
      <c r="I452" s="4"/>
      <c r="J452" s="21" t="str">
        <f t="shared" si="29"/>
        <v/>
      </c>
      <c r="K452" s="28" t="str">
        <f t="shared" si="32"/>
        <v/>
      </c>
      <c r="L452" s="27" t="str">
        <f t="shared" si="30"/>
        <v/>
      </c>
      <c r="M452" s="3"/>
      <c r="N452" s="22" t="str">
        <f t="shared" si="31"/>
        <v/>
      </c>
      <c r="O452" s="36"/>
      <c r="P452" s="36"/>
      <c r="Q452" s="3"/>
    </row>
    <row r="453" spans="1:17" x14ac:dyDescent="0.4">
      <c r="A453" s="5"/>
      <c r="B453" s="19"/>
      <c r="C453" s="3" t="str">
        <f>IFERROR(VLOOKUP(B453,証券コード!$A$2:$B$10000,2,FALSE),"")</f>
        <v/>
      </c>
      <c r="D453" s="4"/>
      <c r="E453" s="6"/>
      <c r="F453" s="29"/>
      <c r="G453" s="33"/>
      <c r="H453" s="3"/>
      <c r="I453" s="4"/>
      <c r="J453" s="21" t="str">
        <f t="shared" ref="J453:J500" si="33">IF(I453="","",(I453-D453)*E453)</f>
        <v/>
      </c>
      <c r="K453" s="28" t="str">
        <f t="shared" si="32"/>
        <v/>
      </c>
      <c r="L453" s="27" t="str">
        <f t="shared" ref="L453:L500" si="34">IF(I453="","",ROUNDDOWN(I453/D453,4))</f>
        <v/>
      </c>
      <c r="M453" s="3"/>
      <c r="N453" s="22" t="str">
        <f t="shared" ref="N453:N500" si="35">IF(ISERROR(J453-M453),"",J453-M453)</f>
        <v/>
      </c>
      <c r="O453" s="36"/>
      <c r="P453" s="36"/>
      <c r="Q453" s="3"/>
    </row>
    <row r="454" spans="1:17" x14ac:dyDescent="0.4">
      <c r="A454" s="5"/>
      <c r="B454" s="19"/>
      <c r="C454" s="3" t="str">
        <f>IFERROR(VLOOKUP(B454,証券コード!$A$2:$B$10000,2,FALSE),"")</f>
        <v/>
      </c>
      <c r="D454" s="4"/>
      <c r="E454" s="6"/>
      <c r="F454" s="29"/>
      <c r="G454" s="33"/>
      <c r="H454" s="3"/>
      <c r="I454" s="4"/>
      <c r="J454" s="21" t="str">
        <f t="shared" si="33"/>
        <v/>
      </c>
      <c r="K454" s="28" t="str">
        <f t="shared" si="32"/>
        <v/>
      </c>
      <c r="L454" s="27" t="str">
        <f t="shared" si="34"/>
        <v/>
      </c>
      <c r="M454" s="3"/>
      <c r="N454" s="22" t="str">
        <f t="shared" si="35"/>
        <v/>
      </c>
      <c r="O454" s="36"/>
      <c r="P454" s="36"/>
      <c r="Q454" s="3"/>
    </row>
    <row r="455" spans="1:17" x14ac:dyDescent="0.4">
      <c r="A455" s="5"/>
      <c r="B455" s="19"/>
      <c r="C455" s="3" t="str">
        <f>IFERROR(VLOOKUP(B455,証券コード!$A$2:$B$10000,2,FALSE),"")</f>
        <v/>
      </c>
      <c r="D455" s="4"/>
      <c r="E455" s="6"/>
      <c r="F455" s="29"/>
      <c r="G455" s="33"/>
      <c r="H455" s="3"/>
      <c r="I455" s="4"/>
      <c r="J455" s="21" t="str">
        <f t="shared" si="33"/>
        <v/>
      </c>
      <c r="K455" s="28" t="str">
        <f t="shared" si="32"/>
        <v/>
      </c>
      <c r="L455" s="27" t="str">
        <f t="shared" si="34"/>
        <v/>
      </c>
      <c r="M455" s="3"/>
      <c r="N455" s="22" t="str">
        <f t="shared" si="35"/>
        <v/>
      </c>
      <c r="O455" s="36"/>
      <c r="P455" s="36"/>
      <c r="Q455" s="3"/>
    </row>
    <row r="456" spans="1:17" x14ac:dyDescent="0.4">
      <c r="A456" s="5"/>
      <c r="B456" s="19"/>
      <c r="C456" s="3" t="str">
        <f>IFERROR(VLOOKUP(B456,証券コード!$A$2:$B$10000,2,FALSE),"")</f>
        <v/>
      </c>
      <c r="D456" s="4"/>
      <c r="E456" s="6"/>
      <c r="F456" s="29"/>
      <c r="G456" s="33"/>
      <c r="H456" s="3"/>
      <c r="I456" s="4"/>
      <c r="J456" s="21" t="str">
        <f t="shared" si="33"/>
        <v/>
      </c>
      <c r="K456" s="28" t="str">
        <f t="shared" si="32"/>
        <v/>
      </c>
      <c r="L456" s="27" t="str">
        <f t="shared" si="34"/>
        <v/>
      </c>
      <c r="M456" s="3"/>
      <c r="N456" s="22" t="str">
        <f t="shared" si="35"/>
        <v/>
      </c>
      <c r="O456" s="36"/>
      <c r="P456" s="36"/>
      <c r="Q456" s="3"/>
    </row>
    <row r="457" spans="1:17" x14ac:dyDescent="0.4">
      <c r="A457" s="5"/>
      <c r="B457" s="19"/>
      <c r="C457" s="3" t="str">
        <f>IFERROR(VLOOKUP(B457,証券コード!$A$2:$B$10000,2,FALSE),"")</f>
        <v/>
      </c>
      <c r="D457" s="4"/>
      <c r="E457" s="6"/>
      <c r="F457" s="29"/>
      <c r="G457" s="33"/>
      <c r="H457" s="3"/>
      <c r="I457" s="4"/>
      <c r="J457" s="21" t="str">
        <f t="shared" si="33"/>
        <v/>
      </c>
      <c r="K457" s="28" t="str">
        <f t="shared" si="32"/>
        <v/>
      </c>
      <c r="L457" s="27" t="str">
        <f t="shared" si="34"/>
        <v/>
      </c>
      <c r="M457" s="3"/>
      <c r="N457" s="22" t="str">
        <f t="shared" si="35"/>
        <v/>
      </c>
      <c r="O457" s="36"/>
      <c r="P457" s="36"/>
      <c r="Q457" s="3"/>
    </row>
    <row r="458" spans="1:17" x14ac:dyDescent="0.4">
      <c r="A458" s="5"/>
      <c r="B458" s="19"/>
      <c r="C458" s="3" t="str">
        <f>IFERROR(VLOOKUP(B458,証券コード!$A$2:$B$10000,2,FALSE),"")</f>
        <v/>
      </c>
      <c r="D458" s="4"/>
      <c r="E458" s="6"/>
      <c r="F458" s="29"/>
      <c r="G458" s="33"/>
      <c r="H458" s="3"/>
      <c r="I458" s="4"/>
      <c r="J458" s="21" t="str">
        <f t="shared" si="33"/>
        <v/>
      </c>
      <c r="K458" s="28" t="str">
        <f t="shared" si="32"/>
        <v/>
      </c>
      <c r="L458" s="27" t="str">
        <f t="shared" si="34"/>
        <v/>
      </c>
      <c r="M458" s="3"/>
      <c r="N458" s="22" t="str">
        <f t="shared" si="35"/>
        <v/>
      </c>
      <c r="O458" s="36"/>
      <c r="P458" s="36"/>
      <c r="Q458" s="3"/>
    </row>
    <row r="459" spans="1:17" x14ac:dyDescent="0.4">
      <c r="A459" s="5"/>
      <c r="B459" s="19"/>
      <c r="C459" s="3" t="str">
        <f>IFERROR(VLOOKUP(B459,証券コード!$A$2:$B$10000,2,FALSE),"")</f>
        <v/>
      </c>
      <c r="D459" s="4"/>
      <c r="E459" s="6"/>
      <c r="F459" s="29"/>
      <c r="G459" s="33"/>
      <c r="H459" s="3"/>
      <c r="I459" s="4"/>
      <c r="J459" s="21" t="str">
        <f t="shared" si="33"/>
        <v/>
      </c>
      <c r="K459" s="28" t="str">
        <f t="shared" si="32"/>
        <v/>
      </c>
      <c r="L459" s="27" t="str">
        <f t="shared" si="34"/>
        <v/>
      </c>
      <c r="M459" s="3"/>
      <c r="N459" s="22" t="str">
        <f t="shared" si="35"/>
        <v/>
      </c>
      <c r="O459" s="36"/>
      <c r="P459" s="36"/>
      <c r="Q459" s="3"/>
    </row>
    <row r="460" spans="1:17" x14ac:dyDescent="0.4">
      <c r="A460" s="5"/>
      <c r="B460" s="19"/>
      <c r="C460" s="3" t="str">
        <f>IFERROR(VLOOKUP(B460,証券コード!$A$2:$B$10000,2,FALSE),"")</f>
        <v/>
      </c>
      <c r="D460" s="4"/>
      <c r="E460" s="6"/>
      <c r="F460" s="29"/>
      <c r="G460" s="33"/>
      <c r="H460" s="3"/>
      <c r="I460" s="4"/>
      <c r="J460" s="21" t="str">
        <f t="shared" si="33"/>
        <v/>
      </c>
      <c r="K460" s="28" t="str">
        <f t="shared" si="32"/>
        <v/>
      </c>
      <c r="L460" s="27" t="str">
        <f t="shared" si="34"/>
        <v/>
      </c>
      <c r="M460" s="3"/>
      <c r="N460" s="22" t="str">
        <f t="shared" si="35"/>
        <v/>
      </c>
      <c r="O460" s="36"/>
      <c r="P460" s="36"/>
      <c r="Q460" s="3"/>
    </row>
    <row r="461" spans="1:17" x14ac:dyDescent="0.4">
      <c r="A461" s="5"/>
      <c r="B461" s="19"/>
      <c r="C461" s="3" t="str">
        <f>IFERROR(VLOOKUP(B461,証券コード!$A$2:$B$10000,2,FALSE),"")</f>
        <v/>
      </c>
      <c r="D461" s="4"/>
      <c r="E461" s="6"/>
      <c r="F461" s="29"/>
      <c r="G461" s="33"/>
      <c r="H461" s="3"/>
      <c r="I461" s="4"/>
      <c r="J461" s="21" t="str">
        <f t="shared" si="33"/>
        <v/>
      </c>
      <c r="K461" s="28" t="str">
        <f t="shared" si="32"/>
        <v/>
      </c>
      <c r="L461" s="27" t="str">
        <f t="shared" si="34"/>
        <v/>
      </c>
      <c r="M461" s="3"/>
      <c r="N461" s="22" t="str">
        <f t="shared" si="35"/>
        <v/>
      </c>
      <c r="O461" s="36"/>
      <c r="P461" s="36"/>
      <c r="Q461" s="3"/>
    </row>
    <row r="462" spans="1:17" x14ac:dyDescent="0.4">
      <c r="A462" s="5"/>
      <c r="B462" s="19"/>
      <c r="C462" s="3" t="str">
        <f>IFERROR(VLOOKUP(B462,証券コード!$A$2:$B$10000,2,FALSE),"")</f>
        <v/>
      </c>
      <c r="D462" s="4"/>
      <c r="E462" s="6"/>
      <c r="F462" s="29"/>
      <c r="G462" s="33"/>
      <c r="H462" s="3"/>
      <c r="I462" s="4"/>
      <c r="J462" s="21" t="str">
        <f t="shared" si="33"/>
        <v/>
      </c>
      <c r="K462" s="28" t="str">
        <f t="shared" si="32"/>
        <v/>
      </c>
      <c r="L462" s="27" t="str">
        <f t="shared" si="34"/>
        <v/>
      </c>
      <c r="M462" s="3"/>
      <c r="N462" s="22" t="str">
        <f t="shared" si="35"/>
        <v/>
      </c>
      <c r="O462" s="36"/>
      <c r="P462" s="36"/>
      <c r="Q462" s="3"/>
    </row>
    <row r="463" spans="1:17" x14ac:dyDescent="0.4">
      <c r="A463" s="5"/>
      <c r="B463" s="19"/>
      <c r="C463" s="3" t="str">
        <f>IFERROR(VLOOKUP(B463,証券コード!$A$2:$B$10000,2,FALSE),"")</f>
        <v/>
      </c>
      <c r="D463" s="4"/>
      <c r="E463" s="6"/>
      <c r="F463" s="29"/>
      <c r="G463" s="33"/>
      <c r="H463" s="3"/>
      <c r="I463" s="4"/>
      <c r="J463" s="21" t="str">
        <f t="shared" si="33"/>
        <v/>
      </c>
      <c r="K463" s="28" t="str">
        <f t="shared" si="32"/>
        <v/>
      </c>
      <c r="L463" s="27" t="str">
        <f t="shared" si="34"/>
        <v/>
      </c>
      <c r="M463" s="3"/>
      <c r="N463" s="22" t="str">
        <f t="shared" si="35"/>
        <v/>
      </c>
      <c r="O463" s="36"/>
      <c r="P463" s="36"/>
      <c r="Q463" s="3"/>
    </row>
    <row r="464" spans="1:17" x14ac:dyDescent="0.4">
      <c r="A464" s="5"/>
      <c r="B464" s="19"/>
      <c r="C464" s="3" t="str">
        <f>IFERROR(VLOOKUP(B464,証券コード!$A$2:$B$10000,2,FALSE),"")</f>
        <v/>
      </c>
      <c r="D464" s="4"/>
      <c r="E464" s="6"/>
      <c r="F464" s="29"/>
      <c r="G464" s="33"/>
      <c r="H464" s="3"/>
      <c r="I464" s="4"/>
      <c r="J464" s="21" t="str">
        <f t="shared" si="33"/>
        <v/>
      </c>
      <c r="K464" s="28" t="str">
        <f t="shared" si="32"/>
        <v/>
      </c>
      <c r="L464" s="27" t="str">
        <f t="shared" si="34"/>
        <v/>
      </c>
      <c r="M464" s="3"/>
      <c r="N464" s="22" t="str">
        <f t="shared" si="35"/>
        <v/>
      </c>
      <c r="O464" s="36"/>
      <c r="P464" s="36"/>
      <c r="Q464" s="3"/>
    </row>
    <row r="465" spans="1:17" x14ac:dyDescent="0.4">
      <c r="A465" s="5"/>
      <c r="B465" s="19"/>
      <c r="C465" s="3" t="str">
        <f>IFERROR(VLOOKUP(B465,証券コード!$A$2:$B$10000,2,FALSE),"")</f>
        <v/>
      </c>
      <c r="D465" s="4"/>
      <c r="E465" s="6"/>
      <c r="F465" s="29"/>
      <c r="G465" s="33"/>
      <c r="H465" s="3"/>
      <c r="I465" s="4"/>
      <c r="J465" s="21" t="str">
        <f t="shared" si="33"/>
        <v/>
      </c>
      <c r="K465" s="28" t="str">
        <f t="shared" si="32"/>
        <v/>
      </c>
      <c r="L465" s="27" t="str">
        <f t="shared" si="34"/>
        <v/>
      </c>
      <c r="M465" s="3"/>
      <c r="N465" s="22" t="str">
        <f t="shared" si="35"/>
        <v/>
      </c>
      <c r="O465" s="36"/>
      <c r="P465" s="36"/>
      <c r="Q465" s="3"/>
    </row>
    <row r="466" spans="1:17" x14ac:dyDescent="0.4">
      <c r="A466" s="5"/>
      <c r="B466" s="19"/>
      <c r="C466" s="3" t="str">
        <f>IFERROR(VLOOKUP(B466,証券コード!$A$2:$B$10000,2,FALSE),"")</f>
        <v/>
      </c>
      <c r="D466" s="4"/>
      <c r="E466" s="6"/>
      <c r="F466" s="29"/>
      <c r="G466" s="33"/>
      <c r="H466" s="3"/>
      <c r="I466" s="4"/>
      <c r="J466" s="21" t="str">
        <f t="shared" si="33"/>
        <v/>
      </c>
      <c r="K466" s="28" t="str">
        <f t="shared" si="32"/>
        <v/>
      </c>
      <c r="L466" s="27" t="str">
        <f t="shared" si="34"/>
        <v/>
      </c>
      <c r="M466" s="3"/>
      <c r="N466" s="22" t="str">
        <f t="shared" si="35"/>
        <v/>
      </c>
      <c r="O466" s="36"/>
      <c r="P466" s="36"/>
      <c r="Q466" s="3"/>
    </row>
    <row r="467" spans="1:17" x14ac:dyDescent="0.4">
      <c r="A467" s="5"/>
      <c r="B467" s="19"/>
      <c r="C467" s="3" t="str">
        <f>IFERROR(VLOOKUP(B467,証券コード!$A$2:$B$10000,2,FALSE),"")</f>
        <v/>
      </c>
      <c r="D467" s="4"/>
      <c r="E467" s="6"/>
      <c r="F467" s="29"/>
      <c r="G467" s="33"/>
      <c r="H467" s="3"/>
      <c r="I467" s="4"/>
      <c r="J467" s="21" t="str">
        <f t="shared" si="33"/>
        <v/>
      </c>
      <c r="K467" s="28" t="str">
        <f t="shared" si="32"/>
        <v/>
      </c>
      <c r="L467" s="27" t="str">
        <f t="shared" si="34"/>
        <v/>
      </c>
      <c r="M467" s="3"/>
      <c r="N467" s="22" t="str">
        <f t="shared" si="35"/>
        <v/>
      </c>
      <c r="O467" s="36"/>
      <c r="P467" s="36"/>
      <c r="Q467" s="3"/>
    </row>
    <row r="468" spans="1:17" x14ac:dyDescent="0.4">
      <c r="A468" s="5"/>
      <c r="B468" s="19"/>
      <c r="C468" s="3" t="str">
        <f>IFERROR(VLOOKUP(B468,証券コード!$A$2:$B$10000,2,FALSE),"")</f>
        <v/>
      </c>
      <c r="D468" s="4"/>
      <c r="E468" s="6"/>
      <c r="F468" s="29"/>
      <c r="G468" s="33"/>
      <c r="H468" s="3"/>
      <c r="I468" s="4"/>
      <c r="J468" s="21" t="str">
        <f t="shared" si="33"/>
        <v/>
      </c>
      <c r="K468" s="28" t="str">
        <f t="shared" si="32"/>
        <v/>
      </c>
      <c r="L468" s="27" t="str">
        <f t="shared" si="34"/>
        <v/>
      </c>
      <c r="M468" s="3"/>
      <c r="N468" s="22" t="str">
        <f t="shared" si="35"/>
        <v/>
      </c>
      <c r="O468" s="36"/>
      <c r="P468" s="36"/>
      <c r="Q468" s="3"/>
    </row>
    <row r="469" spans="1:17" x14ac:dyDescent="0.4">
      <c r="A469" s="5"/>
      <c r="B469" s="19"/>
      <c r="C469" s="3" t="str">
        <f>IFERROR(VLOOKUP(B469,証券コード!$A$2:$B$10000,2,FALSE),"")</f>
        <v/>
      </c>
      <c r="D469" s="4"/>
      <c r="E469" s="6"/>
      <c r="F469" s="29"/>
      <c r="G469" s="33"/>
      <c r="H469" s="3"/>
      <c r="I469" s="4"/>
      <c r="J469" s="21" t="str">
        <f t="shared" si="33"/>
        <v/>
      </c>
      <c r="K469" s="28" t="str">
        <f t="shared" si="32"/>
        <v/>
      </c>
      <c r="L469" s="27" t="str">
        <f t="shared" si="34"/>
        <v/>
      </c>
      <c r="M469" s="3"/>
      <c r="N469" s="22" t="str">
        <f t="shared" si="35"/>
        <v/>
      </c>
      <c r="O469" s="36"/>
      <c r="P469" s="36"/>
      <c r="Q469" s="3"/>
    </row>
    <row r="470" spans="1:17" x14ac:dyDescent="0.4">
      <c r="A470" s="5"/>
      <c r="B470" s="19"/>
      <c r="C470" s="3" t="str">
        <f>IFERROR(VLOOKUP(B470,証券コード!$A$2:$B$10000,2,FALSE),"")</f>
        <v/>
      </c>
      <c r="D470" s="4"/>
      <c r="E470" s="6"/>
      <c r="F470" s="29"/>
      <c r="G470" s="33"/>
      <c r="H470" s="3"/>
      <c r="I470" s="4"/>
      <c r="J470" s="21" t="str">
        <f t="shared" si="33"/>
        <v/>
      </c>
      <c r="K470" s="28" t="str">
        <f t="shared" si="32"/>
        <v/>
      </c>
      <c r="L470" s="27" t="str">
        <f t="shared" si="34"/>
        <v/>
      </c>
      <c r="M470" s="3"/>
      <c r="N470" s="22" t="str">
        <f t="shared" si="35"/>
        <v/>
      </c>
      <c r="O470" s="36"/>
      <c r="P470" s="36"/>
      <c r="Q470" s="3"/>
    </row>
    <row r="471" spans="1:17" x14ac:dyDescent="0.4">
      <c r="A471" s="5"/>
      <c r="B471" s="19"/>
      <c r="C471" s="3" t="str">
        <f>IFERROR(VLOOKUP(B471,証券コード!$A$2:$B$10000,2,FALSE),"")</f>
        <v/>
      </c>
      <c r="D471" s="4"/>
      <c r="E471" s="6"/>
      <c r="F471" s="29"/>
      <c r="G471" s="33"/>
      <c r="H471" s="3"/>
      <c r="I471" s="4"/>
      <c r="J471" s="21" t="str">
        <f t="shared" si="33"/>
        <v/>
      </c>
      <c r="K471" s="28" t="str">
        <f t="shared" si="32"/>
        <v/>
      </c>
      <c r="L471" s="27" t="str">
        <f t="shared" si="34"/>
        <v/>
      </c>
      <c r="M471" s="3"/>
      <c r="N471" s="22" t="str">
        <f t="shared" si="35"/>
        <v/>
      </c>
      <c r="O471" s="36"/>
      <c r="P471" s="36"/>
      <c r="Q471" s="3"/>
    </row>
    <row r="472" spans="1:17" x14ac:dyDescent="0.4">
      <c r="A472" s="5"/>
      <c r="B472" s="19"/>
      <c r="C472" s="3" t="str">
        <f>IFERROR(VLOOKUP(B472,証券コード!$A$2:$B$10000,2,FALSE),"")</f>
        <v/>
      </c>
      <c r="D472" s="4"/>
      <c r="E472" s="6"/>
      <c r="F472" s="29"/>
      <c r="G472" s="33"/>
      <c r="H472" s="3"/>
      <c r="I472" s="4"/>
      <c r="J472" s="21" t="str">
        <f t="shared" si="33"/>
        <v/>
      </c>
      <c r="K472" s="28" t="str">
        <f t="shared" si="32"/>
        <v/>
      </c>
      <c r="L472" s="27" t="str">
        <f t="shared" si="34"/>
        <v/>
      </c>
      <c r="M472" s="3"/>
      <c r="N472" s="22" t="str">
        <f t="shared" si="35"/>
        <v/>
      </c>
      <c r="O472" s="36"/>
      <c r="P472" s="36"/>
      <c r="Q472" s="3"/>
    </row>
    <row r="473" spans="1:17" x14ac:dyDescent="0.4">
      <c r="A473" s="5"/>
      <c r="B473" s="19"/>
      <c r="C473" s="3" t="str">
        <f>IFERROR(VLOOKUP(B473,証券コード!$A$2:$B$10000,2,FALSE),"")</f>
        <v/>
      </c>
      <c r="D473" s="4"/>
      <c r="E473" s="6"/>
      <c r="F473" s="29"/>
      <c r="G473" s="33"/>
      <c r="H473" s="3"/>
      <c r="I473" s="4"/>
      <c r="J473" s="21" t="str">
        <f t="shared" si="33"/>
        <v/>
      </c>
      <c r="K473" s="28" t="str">
        <f t="shared" si="32"/>
        <v/>
      </c>
      <c r="L473" s="27" t="str">
        <f t="shared" si="34"/>
        <v/>
      </c>
      <c r="M473" s="3"/>
      <c r="N473" s="22" t="str">
        <f t="shared" si="35"/>
        <v/>
      </c>
      <c r="O473" s="36"/>
      <c r="P473" s="36"/>
      <c r="Q473" s="3"/>
    </row>
    <row r="474" spans="1:17" x14ac:dyDescent="0.4">
      <c r="A474" s="5"/>
      <c r="B474" s="19"/>
      <c r="C474" s="3" t="str">
        <f>IFERROR(VLOOKUP(B474,証券コード!$A$2:$B$10000,2,FALSE),"")</f>
        <v/>
      </c>
      <c r="D474" s="4"/>
      <c r="E474" s="6"/>
      <c r="F474" s="29"/>
      <c r="G474" s="33"/>
      <c r="H474" s="3"/>
      <c r="I474" s="4"/>
      <c r="J474" s="21" t="str">
        <f t="shared" si="33"/>
        <v/>
      </c>
      <c r="K474" s="28" t="str">
        <f t="shared" si="32"/>
        <v/>
      </c>
      <c r="L474" s="27" t="str">
        <f t="shared" si="34"/>
        <v/>
      </c>
      <c r="M474" s="3"/>
      <c r="N474" s="22" t="str">
        <f t="shared" si="35"/>
        <v/>
      </c>
      <c r="O474" s="36"/>
      <c r="P474" s="36"/>
      <c r="Q474" s="3"/>
    </row>
    <row r="475" spans="1:17" x14ac:dyDescent="0.4">
      <c r="A475" s="5"/>
      <c r="B475" s="19"/>
      <c r="C475" s="3" t="str">
        <f>IFERROR(VLOOKUP(B475,証券コード!$A$2:$B$10000,2,FALSE),"")</f>
        <v/>
      </c>
      <c r="D475" s="4"/>
      <c r="E475" s="6"/>
      <c r="F475" s="29"/>
      <c r="G475" s="33"/>
      <c r="H475" s="3"/>
      <c r="I475" s="4"/>
      <c r="J475" s="21" t="str">
        <f t="shared" si="33"/>
        <v/>
      </c>
      <c r="K475" s="28" t="str">
        <f t="shared" si="32"/>
        <v/>
      </c>
      <c r="L475" s="27" t="str">
        <f t="shared" si="34"/>
        <v/>
      </c>
      <c r="M475" s="3"/>
      <c r="N475" s="22" t="str">
        <f t="shared" si="35"/>
        <v/>
      </c>
      <c r="O475" s="36"/>
      <c r="P475" s="36"/>
      <c r="Q475" s="3"/>
    </row>
    <row r="476" spans="1:17" x14ac:dyDescent="0.4">
      <c r="A476" s="5"/>
      <c r="B476" s="19"/>
      <c r="C476" s="3" t="str">
        <f>IFERROR(VLOOKUP(B476,証券コード!$A$2:$B$10000,2,FALSE),"")</f>
        <v/>
      </c>
      <c r="D476" s="4"/>
      <c r="E476" s="6"/>
      <c r="F476" s="29"/>
      <c r="G476" s="33"/>
      <c r="H476" s="3"/>
      <c r="I476" s="4"/>
      <c r="J476" s="21" t="str">
        <f t="shared" si="33"/>
        <v/>
      </c>
      <c r="K476" s="28" t="str">
        <f t="shared" si="32"/>
        <v/>
      </c>
      <c r="L476" s="27" t="str">
        <f t="shared" si="34"/>
        <v/>
      </c>
      <c r="M476" s="3"/>
      <c r="N476" s="22" t="str">
        <f t="shared" si="35"/>
        <v/>
      </c>
      <c r="O476" s="36"/>
      <c r="P476" s="36"/>
      <c r="Q476" s="3"/>
    </row>
    <row r="477" spans="1:17" x14ac:dyDescent="0.4">
      <c r="A477" s="5"/>
      <c r="B477" s="19"/>
      <c r="C477" s="3" t="str">
        <f>IFERROR(VLOOKUP(B477,証券コード!$A$2:$B$10000,2,FALSE),"")</f>
        <v/>
      </c>
      <c r="D477" s="4"/>
      <c r="E477" s="6"/>
      <c r="F477" s="29"/>
      <c r="G477" s="33"/>
      <c r="H477" s="3"/>
      <c r="I477" s="4"/>
      <c r="J477" s="21" t="str">
        <f t="shared" si="33"/>
        <v/>
      </c>
      <c r="K477" s="28" t="str">
        <f t="shared" si="32"/>
        <v/>
      </c>
      <c r="L477" s="27" t="str">
        <f t="shared" si="34"/>
        <v/>
      </c>
      <c r="M477" s="3"/>
      <c r="N477" s="22" t="str">
        <f t="shared" si="35"/>
        <v/>
      </c>
      <c r="O477" s="36"/>
      <c r="P477" s="36"/>
      <c r="Q477" s="3"/>
    </row>
    <row r="478" spans="1:17" x14ac:dyDescent="0.4">
      <c r="A478" s="5"/>
      <c r="B478" s="19"/>
      <c r="C478" s="3" t="str">
        <f>IFERROR(VLOOKUP(B478,証券コード!$A$2:$B$10000,2,FALSE),"")</f>
        <v/>
      </c>
      <c r="D478" s="4"/>
      <c r="E478" s="6"/>
      <c r="F478" s="29"/>
      <c r="G478" s="33"/>
      <c r="H478" s="3"/>
      <c r="I478" s="4"/>
      <c r="J478" s="21" t="str">
        <f t="shared" si="33"/>
        <v/>
      </c>
      <c r="K478" s="28" t="str">
        <f t="shared" si="32"/>
        <v/>
      </c>
      <c r="L478" s="27" t="str">
        <f t="shared" si="34"/>
        <v/>
      </c>
      <c r="M478" s="3"/>
      <c r="N478" s="22" t="str">
        <f t="shared" si="35"/>
        <v/>
      </c>
      <c r="O478" s="36"/>
      <c r="P478" s="36"/>
      <c r="Q478" s="3"/>
    </row>
    <row r="479" spans="1:17" x14ac:dyDescent="0.4">
      <c r="A479" s="5"/>
      <c r="B479" s="19"/>
      <c r="C479" s="3" t="str">
        <f>IFERROR(VLOOKUP(B479,証券コード!$A$2:$B$10000,2,FALSE),"")</f>
        <v/>
      </c>
      <c r="D479" s="4"/>
      <c r="E479" s="6"/>
      <c r="F479" s="29"/>
      <c r="G479" s="33"/>
      <c r="H479" s="3"/>
      <c r="I479" s="4"/>
      <c r="J479" s="21" t="str">
        <f t="shared" si="33"/>
        <v/>
      </c>
      <c r="K479" s="28" t="str">
        <f t="shared" si="32"/>
        <v/>
      </c>
      <c r="L479" s="27" t="str">
        <f t="shared" si="34"/>
        <v/>
      </c>
      <c r="M479" s="3"/>
      <c r="N479" s="22" t="str">
        <f t="shared" si="35"/>
        <v/>
      </c>
      <c r="O479" s="36"/>
      <c r="P479" s="36"/>
      <c r="Q479" s="3"/>
    </row>
    <row r="480" spans="1:17" x14ac:dyDescent="0.4">
      <c r="A480" s="5"/>
      <c r="B480" s="19"/>
      <c r="C480" s="3" t="str">
        <f>IFERROR(VLOOKUP(B480,証券コード!$A$2:$B$10000,2,FALSE),"")</f>
        <v/>
      </c>
      <c r="D480" s="4"/>
      <c r="E480" s="6"/>
      <c r="F480" s="29"/>
      <c r="G480" s="33"/>
      <c r="H480" s="3"/>
      <c r="I480" s="4"/>
      <c r="J480" s="21" t="str">
        <f t="shared" si="33"/>
        <v/>
      </c>
      <c r="K480" s="28" t="str">
        <f t="shared" si="32"/>
        <v/>
      </c>
      <c r="L480" s="27" t="str">
        <f t="shared" si="34"/>
        <v/>
      </c>
      <c r="M480" s="3"/>
      <c r="N480" s="22" t="str">
        <f t="shared" si="35"/>
        <v/>
      </c>
      <c r="O480" s="36"/>
      <c r="P480" s="36"/>
      <c r="Q480" s="3"/>
    </row>
    <row r="481" spans="1:17" x14ac:dyDescent="0.4">
      <c r="A481" s="5"/>
      <c r="B481" s="19"/>
      <c r="C481" s="3" t="str">
        <f>IFERROR(VLOOKUP(B481,証券コード!$A$2:$B$10000,2,FALSE),"")</f>
        <v/>
      </c>
      <c r="D481" s="4"/>
      <c r="E481" s="6"/>
      <c r="F481" s="29"/>
      <c r="G481" s="33"/>
      <c r="H481" s="3"/>
      <c r="I481" s="4"/>
      <c r="J481" s="21" t="str">
        <f t="shared" si="33"/>
        <v/>
      </c>
      <c r="K481" s="28" t="str">
        <f t="shared" si="32"/>
        <v/>
      </c>
      <c r="L481" s="27" t="str">
        <f t="shared" si="34"/>
        <v/>
      </c>
      <c r="M481" s="3"/>
      <c r="N481" s="22" t="str">
        <f t="shared" si="35"/>
        <v/>
      </c>
      <c r="O481" s="36"/>
      <c r="P481" s="36"/>
      <c r="Q481" s="3"/>
    </row>
    <row r="482" spans="1:17" x14ac:dyDescent="0.4">
      <c r="A482" s="5"/>
      <c r="B482" s="19"/>
      <c r="C482" s="3" t="str">
        <f>IFERROR(VLOOKUP(B482,証券コード!$A$2:$B$10000,2,FALSE),"")</f>
        <v/>
      </c>
      <c r="D482" s="4"/>
      <c r="E482" s="6"/>
      <c r="F482" s="29"/>
      <c r="G482" s="33"/>
      <c r="H482" s="3"/>
      <c r="I482" s="4"/>
      <c r="J482" s="21" t="str">
        <f t="shared" si="33"/>
        <v/>
      </c>
      <c r="K482" s="28" t="str">
        <f t="shared" si="32"/>
        <v/>
      </c>
      <c r="L482" s="27" t="str">
        <f t="shared" si="34"/>
        <v/>
      </c>
      <c r="M482" s="3"/>
      <c r="N482" s="22" t="str">
        <f t="shared" si="35"/>
        <v/>
      </c>
      <c r="O482" s="36"/>
      <c r="P482" s="36"/>
      <c r="Q482" s="3"/>
    </row>
    <row r="483" spans="1:17" x14ac:dyDescent="0.4">
      <c r="A483" s="5"/>
      <c r="B483" s="19"/>
      <c r="C483" s="3" t="str">
        <f>IFERROR(VLOOKUP(B483,証券コード!$A$2:$B$10000,2,FALSE),"")</f>
        <v/>
      </c>
      <c r="D483" s="4"/>
      <c r="E483" s="6"/>
      <c r="F483" s="29"/>
      <c r="G483" s="33"/>
      <c r="H483" s="3"/>
      <c r="I483" s="4"/>
      <c r="J483" s="21" t="str">
        <f t="shared" si="33"/>
        <v/>
      </c>
      <c r="K483" s="28" t="str">
        <f t="shared" si="32"/>
        <v/>
      </c>
      <c r="L483" s="27" t="str">
        <f t="shared" si="34"/>
        <v/>
      </c>
      <c r="M483" s="3"/>
      <c r="N483" s="22" t="str">
        <f t="shared" si="35"/>
        <v/>
      </c>
      <c r="O483" s="36"/>
      <c r="P483" s="36"/>
      <c r="Q483" s="3"/>
    </row>
    <row r="484" spans="1:17" x14ac:dyDescent="0.4">
      <c r="A484" s="5"/>
      <c r="B484" s="19"/>
      <c r="C484" s="3" t="str">
        <f>IFERROR(VLOOKUP(B484,証券コード!$A$2:$B$10000,2,FALSE),"")</f>
        <v/>
      </c>
      <c r="D484" s="4"/>
      <c r="E484" s="6"/>
      <c r="F484" s="29"/>
      <c r="G484" s="33"/>
      <c r="H484" s="3"/>
      <c r="I484" s="4"/>
      <c r="J484" s="21" t="str">
        <f t="shared" si="33"/>
        <v/>
      </c>
      <c r="K484" s="28" t="str">
        <f t="shared" si="32"/>
        <v/>
      </c>
      <c r="L484" s="27" t="str">
        <f t="shared" si="34"/>
        <v/>
      </c>
      <c r="M484" s="3"/>
      <c r="N484" s="22" t="str">
        <f t="shared" si="35"/>
        <v/>
      </c>
      <c r="O484" s="36"/>
      <c r="P484" s="36"/>
      <c r="Q484" s="3"/>
    </row>
    <row r="485" spans="1:17" x14ac:dyDescent="0.4">
      <c r="A485" s="5"/>
      <c r="B485" s="19"/>
      <c r="C485" s="3" t="str">
        <f>IFERROR(VLOOKUP(B485,証券コード!$A$2:$B$10000,2,FALSE),"")</f>
        <v/>
      </c>
      <c r="D485" s="4"/>
      <c r="E485" s="6"/>
      <c r="F485" s="29"/>
      <c r="G485" s="33"/>
      <c r="H485" s="3"/>
      <c r="I485" s="4"/>
      <c r="J485" s="21" t="str">
        <f t="shared" si="33"/>
        <v/>
      </c>
      <c r="K485" s="28" t="str">
        <f t="shared" si="32"/>
        <v/>
      </c>
      <c r="L485" s="27" t="str">
        <f t="shared" si="34"/>
        <v/>
      </c>
      <c r="M485" s="3"/>
      <c r="N485" s="22" t="str">
        <f t="shared" si="35"/>
        <v/>
      </c>
      <c r="O485" s="36"/>
      <c r="P485" s="36"/>
      <c r="Q485" s="3"/>
    </row>
    <row r="486" spans="1:17" x14ac:dyDescent="0.4">
      <c r="A486" s="5"/>
      <c r="B486" s="19"/>
      <c r="C486" s="3" t="str">
        <f>IFERROR(VLOOKUP(B486,証券コード!$A$2:$B$10000,2,FALSE),"")</f>
        <v/>
      </c>
      <c r="D486" s="4"/>
      <c r="E486" s="6"/>
      <c r="F486" s="29"/>
      <c r="G486" s="33"/>
      <c r="H486" s="3"/>
      <c r="I486" s="4"/>
      <c r="J486" s="21" t="str">
        <f t="shared" si="33"/>
        <v/>
      </c>
      <c r="K486" s="28" t="str">
        <f t="shared" si="32"/>
        <v/>
      </c>
      <c r="L486" s="27" t="str">
        <f t="shared" si="34"/>
        <v/>
      </c>
      <c r="M486" s="3"/>
      <c r="N486" s="22" t="str">
        <f t="shared" si="35"/>
        <v/>
      </c>
      <c r="O486" s="36"/>
      <c r="P486" s="36"/>
      <c r="Q486" s="3"/>
    </row>
    <row r="487" spans="1:17" x14ac:dyDescent="0.4">
      <c r="A487" s="5"/>
      <c r="B487" s="19"/>
      <c r="C487" s="3" t="str">
        <f>IFERROR(VLOOKUP(B487,証券コード!$A$2:$B$10000,2,FALSE),"")</f>
        <v/>
      </c>
      <c r="D487" s="4"/>
      <c r="E487" s="6"/>
      <c r="F487" s="29"/>
      <c r="G487" s="33"/>
      <c r="H487" s="3"/>
      <c r="I487" s="4"/>
      <c r="J487" s="21" t="str">
        <f t="shared" si="33"/>
        <v/>
      </c>
      <c r="K487" s="28" t="str">
        <f t="shared" si="32"/>
        <v/>
      </c>
      <c r="L487" s="27" t="str">
        <f t="shared" si="34"/>
        <v/>
      </c>
      <c r="M487" s="3"/>
      <c r="N487" s="22" t="str">
        <f t="shared" si="35"/>
        <v/>
      </c>
      <c r="O487" s="36"/>
      <c r="P487" s="36"/>
      <c r="Q487" s="3"/>
    </row>
    <row r="488" spans="1:17" x14ac:dyDescent="0.4">
      <c r="A488" s="5"/>
      <c r="B488" s="19"/>
      <c r="C488" s="3" t="str">
        <f>IFERROR(VLOOKUP(B488,証券コード!$A$2:$B$10000,2,FALSE),"")</f>
        <v/>
      </c>
      <c r="D488" s="4"/>
      <c r="E488" s="6"/>
      <c r="F488" s="29"/>
      <c r="G488" s="33"/>
      <c r="H488" s="3"/>
      <c r="I488" s="4"/>
      <c r="J488" s="21" t="str">
        <f t="shared" si="33"/>
        <v/>
      </c>
      <c r="K488" s="28" t="str">
        <f t="shared" si="32"/>
        <v/>
      </c>
      <c r="L488" s="27" t="str">
        <f t="shared" si="34"/>
        <v/>
      </c>
      <c r="M488" s="3"/>
      <c r="N488" s="22" t="str">
        <f t="shared" si="35"/>
        <v/>
      </c>
      <c r="O488" s="36"/>
      <c r="P488" s="36"/>
      <c r="Q488" s="3"/>
    </row>
    <row r="489" spans="1:17" x14ac:dyDescent="0.4">
      <c r="A489" s="5"/>
      <c r="B489" s="19"/>
      <c r="C489" s="3" t="str">
        <f>IFERROR(VLOOKUP(B489,証券コード!$A$2:$B$10000,2,FALSE),"")</f>
        <v/>
      </c>
      <c r="D489" s="4"/>
      <c r="E489" s="6"/>
      <c r="F489" s="29"/>
      <c r="G489" s="33"/>
      <c r="H489" s="3"/>
      <c r="I489" s="4"/>
      <c r="J489" s="21" t="str">
        <f t="shared" si="33"/>
        <v/>
      </c>
      <c r="K489" s="28" t="str">
        <f t="shared" si="32"/>
        <v/>
      </c>
      <c r="L489" s="27" t="str">
        <f t="shared" si="34"/>
        <v/>
      </c>
      <c r="M489" s="3"/>
      <c r="N489" s="22" t="str">
        <f t="shared" si="35"/>
        <v/>
      </c>
      <c r="O489" s="36"/>
      <c r="P489" s="36"/>
      <c r="Q489" s="3"/>
    </row>
    <row r="490" spans="1:17" x14ac:dyDescent="0.4">
      <c r="A490" s="5"/>
      <c r="B490" s="19"/>
      <c r="C490" s="3" t="str">
        <f>IFERROR(VLOOKUP(B490,証券コード!$A$2:$B$10000,2,FALSE),"")</f>
        <v/>
      </c>
      <c r="D490" s="4"/>
      <c r="E490" s="6"/>
      <c r="F490" s="29"/>
      <c r="G490" s="33"/>
      <c r="H490" s="3"/>
      <c r="I490" s="4"/>
      <c r="J490" s="21" t="str">
        <f t="shared" si="33"/>
        <v/>
      </c>
      <c r="K490" s="28" t="str">
        <f t="shared" si="32"/>
        <v/>
      </c>
      <c r="L490" s="27" t="str">
        <f t="shared" si="34"/>
        <v/>
      </c>
      <c r="M490" s="3"/>
      <c r="N490" s="22" t="str">
        <f t="shared" si="35"/>
        <v/>
      </c>
      <c r="O490" s="36"/>
      <c r="P490" s="36"/>
      <c r="Q490" s="3"/>
    </row>
    <row r="491" spans="1:17" x14ac:dyDescent="0.4">
      <c r="A491" s="5"/>
      <c r="B491" s="19"/>
      <c r="C491" s="3" t="str">
        <f>IFERROR(VLOOKUP(B491,証券コード!$A$2:$B$10000,2,FALSE),"")</f>
        <v/>
      </c>
      <c r="D491" s="4"/>
      <c r="E491" s="6"/>
      <c r="F491" s="29"/>
      <c r="G491" s="33"/>
      <c r="H491" s="3"/>
      <c r="I491" s="4"/>
      <c r="J491" s="21" t="str">
        <f t="shared" si="33"/>
        <v/>
      </c>
      <c r="K491" s="28" t="str">
        <f t="shared" si="32"/>
        <v/>
      </c>
      <c r="L491" s="27" t="str">
        <f t="shared" si="34"/>
        <v/>
      </c>
      <c r="M491" s="3"/>
      <c r="N491" s="22" t="str">
        <f t="shared" si="35"/>
        <v/>
      </c>
      <c r="O491" s="36"/>
      <c r="P491" s="36"/>
      <c r="Q491" s="3"/>
    </row>
    <row r="492" spans="1:17" x14ac:dyDescent="0.4">
      <c r="A492" s="5"/>
      <c r="B492" s="19"/>
      <c r="C492" s="3" t="str">
        <f>IFERROR(VLOOKUP(B492,証券コード!$A$2:$B$10000,2,FALSE),"")</f>
        <v/>
      </c>
      <c r="D492" s="4"/>
      <c r="E492" s="6"/>
      <c r="F492" s="29"/>
      <c r="G492" s="33"/>
      <c r="H492" s="3"/>
      <c r="I492" s="4"/>
      <c r="J492" s="21" t="str">
        <f t="shared" si="33"/>
        <v/>
      </c>
      <c r="K492" s="28" t="str">
        <f t="shared" si="32"/>
        <v/>
      </c>
      <c r="L492" s="27" t="str">
        <f t="shared" si="34"/>
        <v/>
      </c>
      <c r="M492" s="3"/>
      <c r="N492" s="22" t="str">
        <f t="shared" si="35"/>
        <v/>
      </c>
      <c r="O492" s="36"/>
      <c r="P492" s="36"/>
      <c r="Q492" s="3"/>
    </row>
    <row r="493" spans="1:17" x14ac:dyDescent="0.4">
      <c r="A493" s="5"/>
      <c r="B493" s="19"/>
      <c r="C493" s="3" t="str">
        <f>IFERROR(VLOOKUP(B493,証券コード!$A$2:$B$10000,2,FALSE),"")</f>
        <v/>
      </c>
      <c r="D493" s="4"/>
      <c r="E493" s="6"/>
      <c r="F493" s="29"/>
      <c r="G493" s="33"/>
      <c r="H493" s="3"/>
      <c r="I493" s="4"/>
      <c r="J493" s="21" t="str">
        <f t="shared" si="33"/>
        <v/>
      </c>
      <c r="K493" s="28" t="str">
        <f t="shared" si="32"/>
        <v/>
      </c>
      <c r="L493" s="27" t="str">
        <f t="shared" si="34"/>
        <v/>
      </c>
      <c r="M493" s="3"/>
      <c r="N493" s="22" t="str">
        <f t="shared" si="35"/>
        <v/>
      </c>
      <c r="O493" s="36"/>
      <c r="P493" s="36"/>
      <c r="Q493" s="3"/>
    </row>
    <row r="494" spans="1:17" x14ac:dyDescent="0.4">
      <c r="A494" s="5"/>
      <c r="B494" s="19"/>
      <c r="C494" s="3" t="str">
        <f>IFERROR(VLOOKUP(B494,証券コード!$A$2:$B$10000,2,FALSE),"")</f>
        <v/>
      </c>
      <c r="D494" s="4"/>
      <c r="E494" s="6"/>
      <c r="F494" s="29"/>
      <c r="G494" s="33"/>
      <c r="H494" s="3"/>
      <c r="I494" s="4"/>
      <c r="J494" s="21" t="str">
        <f t="shared" si="33"/>
        <v/>
      </c>
      <c r="K494" s="28" t="str">
        <f t="shared" si="32"/>
        <v/>
      </c>
      <c r="L494" s="27" t="str">
        <f t="shared" si="34"/>
        <v/>
      </c>
      <c r="M494" s="3"/>
      <c r="N494" s="22" t="str">
        <f t="shared" si="35"/>
        <v/>
      </c>
      <c r="O494" s="36"/>
      <c r="P494" s="36"/>
      <c r="Q494" s="3"/>
    </row>
    <row r="495" spans="1:17" x14ac:dyDescent="0.4">
      <c r="A495" s="5"/>
      <c r="B495" s="19"/>
      <c r="C495" s="3" t="str">
        <f>IFERROR(VLOOKUP(B495,証券コード!$A$2:$B$10000,2,FALSE),"")</f>
        <v/>
      </c>
      <c r="D495" s="4"/>
      <c r="E495" s="6"/>
      <c r="F495" s="29"/>
      <c r="G495" s="33"/>
      <c r="H495" s="3"/>
      <c r="I495" s="4"/>
      <c r="J495" s="21" t="str">
        <f t="shared" si="33"/>
        <v/>
      </c>
      <c r="K495" s="28" t="str">
        <f t="shared" si="32"/>
        <v/>
      </c>
      <c r="L495" s="27" t="str">
        <f t="shared" si="34"/>
        <v/>
      </c>
      <c r="M495" s="3"/>
      <c r="N495" s="22" t="str">
        <f t="shared" si="35"/>
        <v/>
      </c>
      <c r="O495" s="36"/>
      <c r="P495" s="36"/>
      <c r="Q495" s="3"/>
    </row>
    <row r="496" spans="1:17" x14ac:dyDescent="0.4">
      <c r="A496" s="5"/>
      <c r="B496" s="19"/>
      <c r="C496" s="3" t="str">
        <f>IFERROR(VLOOKUP(B496,証券コード!$A$2:$B$10000,2,FALSE),"")</f>
        <v/>
      </c>
      <c r="D496" s="4"/>
      <c r="E496" s="6"/>
      <c r="F496" s="29"/>
      <c r="G496" s="33"/>
      <c r="H496" s="3"/>
      <c r="I496" s="4"/>
      <c r="J496" s="21" t="str">
        <f t="shared" si="33"/>
        <v/>
      </c>
      <c r="K496" s="28" t="str">
        <f t="shared" si="32"/>
        <v/>
      </c>
      <c r="L496" s="27" t="str">
        <f t="shared" si="34"/>
        <v/>
      </c>
      <c r="M496" s="3"/>
      <c r="N496" s="22" t="str">
        <f t="shared" si="35"/>
        <v/>
      </c>
      <c r="O496" s="36"/>
      <c r="P496" s="36"/>
      <c r="Q496" s="3"/>
    </row>
    <row r="497" spans="1:28" x14ac:dyDescent="0.4">
      <c r="A497" s="5"/>
      <c r="B497" s="19"/>
      <c r="C497" s="3" t="str">
        <f>IFERROR(VLOOKUP(B497,証券コード!$A$2:$B$10000,2,FALSE),"")</f>
        <v/>
      </c>
      <c r="D497" s="4"/>
      <c r="E497" s="6"/>
      <c r="F497" s="29"/>
      <c r="G497" s="33"/>
      <c r="H497" s="3"/>
      <c r="I497" s="4"/>
      <c r="J497" s="21" t="str">
        <f t="shared" si="33"/>
        <v/>
      </c>
      <c r="K497" s="28" t="str">
        <f t="shared" si="32"/>
        <v/>
      </c>
      <c r="L497" s="27" t="str">
        <f t="shared" si="34"/>
        <v/>
      </c>
      <c r="M497" s="3"/>
      <c r="N497" s="22" t="str">
        <f t="shared" si="35"/>
        <v/>
      </c>
      <c r="O497" s="36"/>
      <c r="P497" s="36"/>
      <c r="Q497" s="3"/>
    </row>
    <row r="498" spans="1:28" x14ac:dyDescent="0.4">
      <c r="A498" s="5"/>
      <c r="B498" s="19"/>
      <c r="C498" s="3" t="str">
        <f>IFERROR(VLOOKUP(B498,証券コード!$A$2:$B$10000,2,FALSE),"")</f>
        <v/>
      </c>
      <c r="D498" s="4"/>
      <c r="E498" s="6"/>
      <c r="F498" s="29"/>
      <c r="G498" s="33"/>
      <c r="H498" s="3"/>
      <c r="I498" s="4"/>
      <c r="J498" s="21" t="str">
        <f t="shared" si="33"/>
        <v/>
      </c>
      <c r="K498" s="28" t="str">
        <f t="shared" si="32"/>
        <v/>
      </c>
      <c r="L498" s="27" t="str">
        <f t="shared" si="34"/>
        <v/>
      </c>
      <c r="M498" s="3"/>
      <c r="N498" s="22" t="str">
        <f t="shared" si="35"/>
        <v/>
      </c>
      <c r="O498" s="36"/>
      <c r="P498" s="36"/>
      <c r="Q498" s="3"/>
    </row>
    <row r="499" spans="1:28" x14ac:dyDescent="0.4">
      <c r="A499" s="5"/>
      <c r="B499" s="19"/>
      <c r="C499" s="3" t="str">
        <f>IFERROR(VLOOKUP(B499,証券コード!$A$2:$B$10000,2,FALSE),"")</f>
        <v/>
      </c>
      <c r="D499" s="4"/>
      <c r="E499" s="6"/>
      <c r="F499" s="29"/>
      <c r="G499" s="33"/>
      <c r="H499" s="3"/>
      <c r="I499" s="4"/>
      <c r="J499" s="21" t="str">
        <f t="shared" si="33"/>
        <v/>
      </c>
      <c r="K499" s="28" t="str">
        <f t="shared" si="32"/>
        <v/>
      </c>
      <c r="L499" s="27" t="str">
        <f t="shared" si="34"/>
        <v/>
      </c>
      <c r="M499" s="3"/>
      <c r="N499" s="22" t="str">
        <f t="shared" si="35"/>
        <v/>
      </c>
      <c r="O499" s="36"/>
      <c r="P499" s="36"/>
      <c r="Q499" s="3"/>
    </row>
    <row r="500" spans="1:28" x14ac:dyDescent="0.4">
      <c r="A500" s="5"/>
      <c r="B500" s="19"/>
      <c r="C500" s="3" t="str">
        <f>IFERROR(VLOOKUP(B500,証券コード!$A$2:$B$10000,2,FALSE),"")</f>
        <v/>
      </c>
      <c r="D500" s="4"/>
      <c r="E500" s="6"/>
      <c r="F500" s="29"/>
      <c r="G500" s="33"/>
      <c r="H500" s="3"/>
      <c r="I500" s="4"/>
      <c r="J500" s="21" t="str">
        <f t="shared" si="33"/>
        <v/>
      </c>
      <c r="K500" s="28" t="str">
        <f t="shared" si="32"/>
        <v/>
      </c>
      <c r="L500" s="27" t="str">
        <f t="shared" si="34"/>
        <v/>
      </c>
      <c r="M500" s="3"/>
      <c r="N500" s="22" t="str">
        <f t="shared" si="35"/>
        <v/>
      </c>
      <c r="O500" s="36"/>
      <c r="P500" s="36"/>
      <c r="Q500" s="3"/>
    </row>
    <row r="501" spans="1:28" x14ac:dyDescent="0.4">
      <c r="F501" s="24"/>
      <c r="G501" s="2"/>
      <c r="H501" s="15"/>
      <c r="I501" s="2"/>
      <c r="J501" s="2"/>
      <c r="K501" s="2"/>
      <c r="L501" s="2"/>
      <c r="M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4">
      <c r="F502" s="24"/>
      <c r="G502" s="2"/>
      <c r="H502" s="15"/>
      <c r="I502" s="2"/>
      <c r="J502" s="2"/>
      <c r="K502" s="2"/>
      <c r="L502" s="2"/>
      <c r="M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4">
      <c r="F503" s="24"/>
      <c r="G503" s="2"/>
      <c r="H503" s="15"/>
      <c r="I503" s="2"/>
      <c r="J503" s="2"/>
      <c r="K503" s="2"/>
      <c r="L503" s="2"/>
      <c r="M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4">
      <c r="F504" s="24"/>
      <c r="G504" s="2"/>
      <c r="H504" s="15"/>
      <c r="I504" s="2"/>
      <c r="J504" s="2"/>
      <c r="K504" s="2"/>
      <c r="L504" s="2"/>
      <c r="M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4">
      <c r="F505" s="24"/>
      <c r="G505" s="2"/>
      <c r="H505" s="15"/>
      <c r="I505" s="2"/>
      <c r="J505" s="2"/>
      <c r="K505" s="2"/>
      <c r="L505" s="2"/>
      <c r="M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AT85"/>
  <sheetViews>
    <sheetView workbookViewId="0"/>
  </sheetViews>
  <sheetFormatPr defaultColWidth="8.875" defaultRowHeight="18.75" x14ac:dyDescent="0.4"/>
  <cols>
    <col min="1" max="1" width="15.375" style="16" customWidth="1"/>
    <col min="2" max="2" width="13.375" customWidth="1"/>
    <col min="3" max="3" width="9.625" style="16" customWidth="1"/>
    <col min="4" max="4" width="11" customWidth="1"/>
    <col min="5" max="5" width="10" customWidth="1"/>
    <col min="6" max="10" width="13" customWidth="1"/>
    <col min="11" max="22" width="8.625" customWidth="1"/>
    <col min="25" max="25" width="8.875" customWidth="1"/>
    <col min="26" max="46" width="2.625" style="127" customWidth="1"/>
  </cols>
  <sheetData>
    <row r="1" spans="1:27" ht="19.5" x14ac:dyDescent="0.4">
      <c r="A1" s="113" t="s">
        <v>115</v>
      </c>
      <c r="J1" s="122" t="s">
        <v>9810</v>
      </c>
      <c r="Z1" s="127" t="s">
        <v>9813</v>
      </c>
    </row>
    <row r="2" spans="1:27" x14ac:dyDescent="0.4">
      <c r="A2" s="148" t="s">
        <v>95</v>
      </c>
      <c r="B2" s="40" t="s">
        <v>100</v>
      </c>
      <c r="C2" s="42" t="s">
        <v>96</v>
      </c>
      <c r="D2" s="40" t="s">
        <v>7</v>
      </c>
      <c r="E2" s="40" t="s">
        <v>13</v>
      </c>
      <c r="G2" s="30" t="s">
        <v>101</v>
      </c>
      <c r="H2" s="30" t="s">
        <v>109</v>
      </c>
      <c r="J2" s="84" t="s">
        <v>127</v>
      </c>
      <c r="K2" s="84" t="s">
        <v>128</v>
      </c>
      <c r="L2" s="105" t="s">
        <v>100</v>
      </c>
      <c r="M2" s="105" t="s">
        <v>9811</v>
      </c>
      <c r="Q2" s="129"/>
      <c r="R2" s="15"/>
      <c r="S2" s="15"/>
      <c r="T2" s="15"/>
      <c r="U2" s="15"/>
    </row>
    <row r="3" spans="1:27" x14ac:dyDescent="0.4">
      <c r="A3" s="148"/>
      <c r="B3" s="65" t="str">
        <f>IF(SUM(当選IPO!N2:N1000)=0,"",SUM(当選IPO!N2:N1000))</f>
        <v/>
      </c>
      <c r="C3" s="66" t="str">
        <f>IF(COUNTA(当選IPO!G2:G1000)=0,"",COUNTA(当選IPO!G2:G1000))</f>
        <v/>
      </c>
      <c r="D3" s="78" t="str">
        <f>IF(SUM(当選IPO!D2:D1000)=0,"",(SUM(当選IPO!I2:I1000)-SUM(当選IPO!D2:D1000))/SUM(当選IPO!D2:D1000))</f>
        <v/>
      </c>
      <c r="E3" s="77" t="str">
        <f>IF(SUM(当選IPO!D2:D1000)=0,"",SUM(当選IPO!I2:I1000)/SUM(当選IPO!D2:D1000))</f>
        <v/>
      </c>
      <c r="G3" s="6" t="s">
        <v>116</v>
      </c>
      <c r="H3" s="6" t="str">
        <f>IF(COUNTIFS(当選IPO!N:N,"&lt;50000",当選IPO!N:N,"&gt;=0")=0,"",COUNTIFS(当選IPO!N:N,"&lt;50000",当選IPO!N:N,"&gt;=0"))</f>
        <v/>
      </c>
      <c r="J3" s="124">
        <f>YEAR(MAX(当選IPO!H:H))</f>
        <v>1900</v>
      </c>
      <c r="K3" s="125" t="str">
        <f>IF(COUNTIFS(当選IPO!H:H,"&gt;="&amp;集計データ!Z3,当選IPO!H:H,"&lt;="&amp;集計データ!AA3)=0,"",COUNTIFS(当選IPO!H:H,"&gt;="&amp;集計データ!Z3,当選IPO!H:H,"&lt;="&amp;集計データ!AA3))</f>
        <v/>
      </c>
      <c r="L3" s="4" t="str">
        <f>IF(SUMIFS(当選IPO!N:N,当選IPO!H:H,"&gt;="&amp;集計データ!Z3,当選IPO!H:H,"&lt;="&amp;集計データ!AA3)=0,"",SUMIFS(当選IPO!N:N,当選IPO!H:H,"&gt;="&amp;集計データ!Z3,当選IPO!H:H,"&lt;="&amp;集計データ!AA3))</f>
        <v/>
      </c>
      <c r="M3" s="152" t="str">
        <f>IFERROR((SUMIFS(当選IPO!I:I,当選IPO!H:H,"&gt;="&amp;集計データ!Z3,当選IPO!H:H,"&lt;="&amp;集計データ!AA3)-SUMIFS(当選IPO!D:D,当選IPO!H:H,"&gt;="&amp;集計データ!Z3,当選IPO!H:H,"&lt;="&amp;集計データ!AA3))/SUMIFS(当選IPO!D:D,当選IPO!H:H,"&gt;="&amp;集計データ!Z3,当選IPO!H:H,"&lt;="&amp;集計データ!AA3),"")</f>
        <v/>
      </c>
      <c r="Q3" s="130"/>
      <c r="R3" s="15"/>
      <c r="S3" s="15"/>
      <c r="T3" s="15"/>
      <c r="U3" s="15"/>
      <c r="Z3" s="128">
        <f t="shared" ref="Z3:Z17" si="0">DATE(J3,1,1)</f>
        <v>1</v>
      </c>
      <c r="AA3" s="128">
        <f t="shared" ref="AA3:AA17" si="1">DATE(J3,12,31)</f>
        <v>366</v>
      </c>
    </row>
    <row r="4" spans="1:27" x14ac:dyDescent="0.4">
      <c r="G4" s="69" t="s">
        <v>102</v>
      </c>
      <c r="H4" s="69" t="str">
        <f>IF(COUNTIFS(当選IPO!N:N,"&lt;100000",当選IPO!N:N,"&gt;=50000")=0,"",COUNTIFS(当選IPO!N:N,"&lt;100000",当選IPO!N:N,"&gt;=50000"))</f>
        <v/>
      </c>
      <c r="J4" s="124">
        <f>J3-1</f>
        <v>1899</v>
      </c>
      <c r="K4" s="125" t="str">
        <f>IF(COUNTIFS(当選IPO!H:H,"&gt;="&amp;集計データ!Z4,当選IPO!H:H,"&lt;="&amp;集計データ!AA4)=0,"",COUNTIFS(当選IPO!H:H,"&gt;="&amp;集計データ!Z4,当選IPO!H:H,"&lt;="&amp;集計データ!AA4))</f>
        <v/>
      </c>
      <c r="L4" s="4" t="str">
        <f>IF(SUMIFS(当選IPO!N:N,当選IPO!H:H,"&gt;="&amp;集計データ!Z4,当選IPO!H:H,"&lt;="&amp;集計データ!AA4)=0,"",SUMIFS(当選IPO!N:N,当選IPO!H:H,"&gt;="&amp;集計データ!Z4,当選IPO!H:H,"&lt;="&amp;集計データ!AA4))</f>
        <v/>
      </c>
      <c r="M4" s="152" t="str">
        <f>IFERROR((SUMIFS(当選IPO!I:I,当選IPO!H:H,"&gt;="&amp;集計データ!Z4,当選IPO!H:H,"&lt;="&amp;集計データ!AA4)-SUMIFS(当選IPO!D:D,当選IPO!H:H,"&gt;="&amp;集計データ!Z4,当選IPO!H:H,"&lt;="&amp;集計データ!AA4))/SUMIFS(当選IPO!D:D,当選IPO!H:H,"&gt;="&amp;集計データ!Z4,当選IPO!H:H,"&lt;="&amp;集計データ!AA4),"")</f>
        <v/>
      </c>
      <c r="Z4" s="128">
        <f t="shared" si="0"/>
        <v>693598</v>
      </c>
      <c r="AA4" s="128">
        <f t="shared" si="1"/>
        <v>693962</v>
      </c>
    </row>
    <row r="5" spans="1:27" x14ac:dyDescent="0.4">
      <c r="A5" s="40" t="s">
        <v>14</v>
      </c>
      <c r="B5" s="40" t="s">
        <v>100</v>
      </c>
      <c r="C5" s="42" t="s">
        <v>96</v>
      </c>
      <c r="D5" s="40" t="s">
        <v>7</v>
      </c>
      <c r="E5" s="40" t="s">
        <v>13</v>
      </c>
      <c r="G5" s="6" t="s">
        <v>103</v>
      </c>
      <c r="H5" s="6" t="str">
        <f>IF(COUNTIFS(当選IPO!N:N,"&lt;200000",当選IPO!N:N,"&gt;=100000")=0,"",COUNTIFS(当選IPO!N:N,"&lt;200000",当選IPO!N:N,"&gt;=100000"))</f>
        <v/>
      </c>
      <c r="J5" s="124">
        <f t="shared" ref="J5:J19" si="2">J4-1</f>
        <v>1898</v>
      </c>
      <c r="K5" s="125" t="str">
        <f>IF(COUNTIFS(当選IPO!H:H,"&gt;="&amp;集計データ!Z5,当選IPO!H:H,"&lt;="&amp;集計データ!AA5)=0,"",COUNTIFS(当選IPO!H:H,"&gt;="&amp;集計データ!Z5,当選IPO!H:H,"&lt;="&amp;集計データ!AA5))</f>
        <v/>
      </c>
      <c r="L5" s="4" t="str">
        <f>IF(SUMIFS(当選IPO!N:N,当選IPO!H:H,"&gt;="&amp;集計データ!Z5,当選IPO!H:H,"&lt;="&amp;集計データ!AA5)=0,"",SUMIFS(当選IPO!N:N,当選IPO!H:H,"&gt;="&amp;集計データ!Z5,当選IPO!H:H,"&lt;="&amp;集計データ!AA5))</f>
        <v/>
      </c>
      <c r="M5" s="152" t="str">
        <f>IFERROR((SUMIFS(当選IPO!I:I,当選IPO!H:H,"&gt;="&amp;集計データ!Z5,当選IPO!H:H,"&lt;="&amp;集計データ!AA5)-SUMIFS(当選IPO!D:D,当選IPO!H:H,"&gt;="&amp;集計データ!Z5,当選IPO!H:H,"&lt;="&amp;集計データ!AA5))/SUMIFS(当選IPO!D:D,当選IPO!H:H,"&gt;="&amp;集計データ!Z5,当選IPO!H:H,"&lt;="&amp;集計データ!AA5),"")</f>
        <v/>
      </c>
      <c r="Z5" s="128">
        <f t="shared" si="0"/>
        <v>693233</v>
      </c>
      <c r="AA5" s="128">
        <f t="shared" si="1"/>
        <v>693597</v>
      </c>
    </row>
    <row r="6" spans="1:27" x14ac:dyDescent="0.4">
      <c r="A6" s="6" t="str">
        <f>初期設定!C7</f>
        <v>1人目</v>
      </c>
      <c r="B6" s="59" t="str">
        <f>IF(SUMIF(当選IPO!$G:$G,集計データ!$A6,当選IPO!$N:$N)=0,"",SUMIF(当選IPO!$G:$G,集計データ!$A6,当選IPO!$N:$N))</f>
        <v/>
      </c>
      <c r="C6" s="58" t="str">
        <f>IF(COUNTIF(当選IPO!$G:$G,集計データ!$A6)=0,"",COUNTIF(当選IPO!$G:$G,集計データ!$A6))</f>
        <v/>
      </c>
      <c r="D6" s="79" t="str">
        <f>IF(SUMIF(当選IPO!$G:$G,集計データ!$A6,当選IPO!$D:$D)=0,"",(SUMIF(当選IPO!$G:$G,集計データ!$A6,当選IPO!$I:$I)-SUMIF(当選IPO!$G:$G,集計データ!$A6,当選IPO!$D:$D))/SUMIF(当選IPO!$G:$G,集計データ!$A6,当選IPO!$D:$D))</f>
        <v/>
      </c>
      <c r="E6" s="80" t="str">
        <f>IF(SUMIF(当選IPO!$G:$G,集計データ!$A6,当選IPO!$D:$D)=0,"",SUMIF(当選IPO!$G:$G,集計データ!$A6,当選IPO!$I:$I)/SUMIF(当選IPO!$G:$G,集計データ!$A6,当選IPO!$D:$D))</f>
        <v/>
      </c>
      <c r="G6" s="69" t="s">
        <v>104</v>
      </c>
      <c r="H6" s="69" t="str">
        <f>IF(COUNTIFS(当選IPO!N:N,"&lt;300000",当選IPO!N:N,"&gt;=200000")=0,"",COUNTIFS(当選IPO!N:N,"&lt;300000",当選IPO!N:N,"&gt;=200000"))</f>
        <v/>
      </c>
      <c r="J6" s="124">
        <f t="shared" si="2"/>
        <v>1897</v>
      </c>
      <c r="K6" s="125" t="str">
        <f>IF(COUNTIFS(当選IPO!H:H,"&gt;="&amp;集計データ!Z6,当選IPO!H:H,"&lt;="&amp;集計データ!AA6)=0,"",COUNTIFS(当選IPO!H:H,"&gt;="&amp;集計データ!Z6,当選IPO!H:H,"&lt;="&amp;集計データ!AA6))</f>
        <v/>
      </c>
      <c r="L6" s="4" t="str">
        <f>IF(SUMIFS(当選IPO!N:N,当選IPO!H:H,"&gt;="&amp;集計データ!Z6,当選IPO!H:H,"&lt;="&amp;集計データ!AA6)=0,"",SUMIFS(当選IPO!N:N,当選IPO!H:H,"&gt;="&amp;集計データ!Z6,当選IPO!H:H,"&lt;="&amp;集計データ!AA6))</f>
        <v/>
      </c>
      <c r="M6" s="152" t="str">
        <f>IFERROR((SUMIFS(当選IPO!I:I,当選IPO!H:H,"&gt;="&amp;集計データ!Z6,当選IPO!H:H,"&lt;="&amp;集計データ!AA6)-SUMIFS(当選IPO!D:D,当選IPO!H:H,"&gt;="&amp;集計データ!Z6,当選IPO!H:H,"&lt;="&amp;集計データ!AA6))/SUMIFS(当選IPO!D:D,当選IPO!H:H,"&gt;="&amp;集計データ!Z6,当選IPO!H:H,"&lt;="&amp;集計データ!AA6),"")</f>
        <v/>
      </c>
      <c r="Z6" s="128">
        <f t="shared" si="0"/>
        <v>692868</v>
      </c>
      <c r="AA6" s="128">
        <f t="shared" si="1"/>
        <v>693232</v>
      </c>
    </row>
    <row r="7" spans="1:27" x14ac:dyDescent="0.4">
      <c r="A7" s="6" t="str">
        <f>初期設定!C8</f>
        <v>2人目</v>
      </c>
      <c r="B7" s="59" t="str">
        <f>IF(SUMIF(当選IPO!$G:$G,集計データ!$A7,当選IPO!$N:$N)=0,"",SUMIF(当選IPO!$G:$G,集計データ!$A7,当選IPO!$N:$N))</f>
        <v/>
      </c>
      <c r="C7" s="58" t="str">
        <f>IF(COUNTIF(当選IPO!$G:$G,集計データ!$A7)=0,"",COUNTIF(当選IPO!$G:$G,集計データ!$A7))</f>
        <v/>
      </c>
      <c r="D7" s="79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80" t="str">
        <f>IF(SUMIF(当選IPO!$G:$G,集計データ!$A7,当選IPO!$D:$D)=0,"",SUMIF(当選IPO!$G:$G,集計データ!$A7,当選IPO!$I:$I)/SUMIF(当選IPO!$G:$G,集計データ!$A7,当選IPO!$D:$D))</f>
        <v/>
      </c>
      <c r="G7" s="29" t="s">
        <v>105</v>
      </c>
      <c r="H7" s="6" t="str">
        <f>IF(COUNTIFS(当選IPO!N:N,"&lt;500000",当選IPO!N:N,"&gt;=300000")=0,"",COUNTIFS(当選IPO!N:N,"&lt;500000",当選IPO!N:N,"&gt;=300000"))</f>
        <v/>
      </c>
      <c r="J7" s="124">
        <f t="shared" si="2"/>
        <v>1896</v>
      </c>
      <c r="K7" s="125" t="str">
        <f>IF(COUNTIFS(当選IPO!H:H,"&gt;="&amp;集計データ!Z7,当選IPO!H:H,"&lt;="&amp;集計データ!AA7)=0,"",COUNTIFS(当選IPO!H:H,"&gt;="&amp;集計データ!Z7,当選IPO!H:H,"&lt;="&amp;集計データ!AA7))</f>
        <v/>
      </c>
      <c r="L7" s="4" t="str">
        <f>IF(SUMIFS(当選IPO!N:N,当選IPO!H:H,"&gt;="&amp;集計データ!Z7,当選IPO!H:H,"&lt;="&amp;集計データ!AA7)=0,"",SUMIFS(当選IPO!N:N,当選IPO!H:H,"&gt;="&amp;集計データ!Z7,当選IPO!H:H,"&lt;="&amp;集計データ!AA7))</f>
        <v/>
      </c>
      <c r="M7" s="123" t="str">
        <f>IFERROR((SUMIFS(当選IPO!I:I,当選IPO!H:H,"&gt;="&amp;集計データ!Z7,当選IPO!H:H,"&lt;="&amp;集計データ!AA7)-SUMIFS(当選IPO!D:D,当選IPO!H:H,"&gt;="&amp;集計データ!Z7,当選IPO!H:H,"&lt;="&amp;集計データ!AA7))/SUMIFS(当選IPO!D:D,当選IPO!H:H,"&gt;="&amp;集計データ!Z7,当選IPO!H:H,"&lt;="&amp;集計データ!AA7),"")</f>
        <v/>
      </c>
      <c r="Z7" s="128">
        <f t="shared" si="0"/>
        <v>692502</v>
      </c>
      <c r="AA7" s="128">
        <f t="shared" si="1"/>
        <v>692867</v>
      </c>
    </row>
    <row r="8" spans="1:27" x14ac:dyDescent="0.4">
      <c r="A8" s="6" t="str">
        <f>初期設定!C9</f>
        <v>3人目</v>
      </c>
      <c r="B8" s="59" t="str">
        <f>IF(SUMIF(当選IPO!$G:$G,集計データ!$A8,当選IPO!$N:$N)=0,"",SUMIF(当選IPO!$G:$G,集計データ!$A8,当選IPO!$N:$N))</f>
        <v/>
      </c>
      <c r="C8" s="58" t="str">
        <f>IF(COUNTIF(当選IPO!$G:$G,集計データ!$A8)=0,"",COUNTIF(当選IPO!$G:$G,集計データ!$A8))</f>
        <v/>
      </c>
      <c r="D8" s="79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80" t="str">
        <f>IF(SUMIF(当選IPO!$G:$G,集計データ!$A8,当選IPO!$D:$D)=0,"",SUMIF(当選IPO!$G:$G,集計データ!$A8,当選IPO!$I:$I)/SUMIF(当選IPO!$G:$G,集計データ!$A8,当選IPO!$D:$D))</f>
        <v/>
      </c>
      <c r="G8" s="69" t="s">
        <v>106</v>
      </c>
      <c r="H8" s="69" t="str">
        <f>IF(COUNTIFS(当選IPO!N:N,"&lt;1000000",当選IPO!N:N,"&gt;=500000")=0,"",COUNTIFS(当選IPO!N:N,"&lt;1000000",当選IPO!N:N,"&gt;=500000"))</f>
        <v/>
      </c>
      <c r="J8" s="124">
        <f t="shared" si="2"/>
        <v>1895</v>
      </c>
      <c r="K8" s="125" t="str">
        <f>IF(COUNTIFS(当選IPO!H:H,"&gt;="&amp;集計データ!Z8,当選IPO!H:H,"&lt;="&amp;集計データ!AA8)=0,"",COUNTIFS(当選IPO!H:H,"&gt;="&amp;集計データ!Z8,当選IPO!H:H,"&lt;="&amp;集計データ!AA8))</f>
        <v/>
      </c>
      <c r="L8" s="4" t="str">
        <f>IF(SUMIFS(当選IPO!N:N,当選IPO!H:H,"&gt;="&amp;集計データ!Z8,当選IPO!H:H,"&lt;="&amp;集計データ!AA8)=0,"",SUMIFS(当選IPO!N:N,当選IPO!H:H,"&gt;="&amp;集計データ!Z8,当選IPO!H:H,"&lt;="&amp;集計データ!AA8))</f>
        <v/>
      </c>
      <c r="M8" s="123" t="str">
        <f>IFERROR((SUMIFS(当選IPO!I:I,当選IPO!H:H,"&gt;="&amp;集計データ!Z8,当選IPO!H:H,"&lt;="&amp;集計データ!AA8)-SUMIFS(当選IPO!D:D,当選IPO!H:H,"&gt;="&amp;集計データ!Z8,当選IPO!H:H,"&lt;="&amp;集計データ!AA8))/SUMIFS(当選IPO!D:D,当選IPO!H:H,"&gt;="&amp;集計データ!Z8,当選IPO!H:H,"&lt;="&amp;集計データ!AA8),"")</f>
        <v/>
      </c>
      <c r="Z8" s="128">
        <f t="shared" si="0"/>
        <v>692137</v>
      </c>
      <c r="AA8" s="128">
        <f t="shared" si="1"/>
        <v>692501</v>
      </c>
    </row>
    <row r="9" spans="1:27" x14ac:dyDescent="0.4">
      <c r="A9" s="6" t="str">
        <f>初期設定!C10</f>
        <v>4人目</v>
      </c>
      <c r="B9" s="59" t="str">
        <f>IF(SUMIF(当選IPO!$G:$G,集計データ!$A9,当選IPO!$N:$N)=0,"",SUMIF(当選IPO!$G:$G,集計データ!$A9,当選IPO!$N:$N))</f>
        <v/>
      </c>
      <c r="C9" s="58" t="str">
        <f>IF(COUNTIF(当選IPO!$G:$G,集計データ!$A9)=0,"",COUNTIF(当選IPO!$G:$G,集計データ!$A9))</f>
        <v/>
      </c>
      <c r="D9" s="79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80" t="str">
        <f>IF(SUMIF(当選IPO!$G:$G,集計データ!$A9,当選IPO!$D:$D)=0,"",SUMIF(当選IPO!$G:$G,集計データ!$A9,当選IPO!$I:$I)/SUMIF(当選IPO!$G:$G,集計データ!$A9,当選IPO!$D:$D))</f>
        <v/>
      </c>
      <c r="G9" s="29" t="s">
        <v>107</v>
      </c>
      <c r="H9" s="6" t="str">
        <f>IF(COUNTIFS(当選IPO!N:N,"&gt;=1000000")=0,"",COUNTIFS(当選IPO!N:N,"&gt;=1000000"))</f>
        <v/>
      </c>
      <c r="J9" s="124">
        <f t="shared" si="2"/>
        <v>1894</v>
      </c>
      <c r="K9" s="125" t="str">
        <f>IF(COUNTIFS(当選IPO!H:H,"&gt;="&amp;集計データ!Z9,当選IPO!H:H,"&lt;="&amp;集計データ!AA9)=0,"",COUNTIFS(当選IPO!H:H,"&gt;="&amp;集計データ!Z9,当選IPO!H:H,"&lt;="&amp;集計データ!AA9))</f>
        <v/>
      </c>
      <c r="L9" s="4" t="str">
        <f>IF(SUMIFS(当選IPO!N:N,当選IPO!H:H,"&gt;="&amp;集計データ!Z9,当選IPO!H:H,"&lt;="&amp;集計データ!AA9)=0,"",SUMIFS(当選IPO!N:N,当選IPO!H:H,"&gt;="&amp;集計データ!Z9,当選IPO!H:H,"&lt;="&amp;集計データ!AA9))</f>
        <v/>
      </c>
      <c r="M9" s="123" t="str">
        <f>IFERROR((SUMIFS(当選IPO!I:I,当選IPO!H:H,"&gt;="&amp;集計データ!Z9,当選IPO!H:H,"&lt;="&amp;集計データ!AA9)-SUMIFS(当選IPO!D:D,当選IPO!H:H,"&gt;="&amp;集計データ!Z9,当選IPO!H:H,"&lt;="&amp;集計データ!AA9))/SUMIFS(当選IPO!D:D,当選IPO!H:H,"&gt;="&amp;集計データ!Z9,当選IPO!H:H,"&lt;="&amp;集計データ!AA9),"")</f>
        <v/>
      </c>
      <c r="Z9" s="128">
        <f t="shared" si="0"/>
        <v>691772</v>
      </c>
      <c r="AA9" s="128">
        <f t="shared" si="1"/>
        <v>692136</v>
      </c>
    </row>
    <row r="10" spans="1:27" x14ac:dyDescent="0.4">
      <c r="A10" s="6" t="str">
        <f>初期設定!C11</f>
        <v>5人目</v>
      </c>
      <c r="B10" s="59" t="str">
        <f>IF(SUMIF(当選IPO!$G:$G,集計データ!$A10,当選IPO!$N:$N)=0,"",SUMIF(当選IPO!$G:$G,集計データ!$A10,当選IPO!$N:$N))</f>
        <v/>
      </c>
      <c r="C10" s="58" t="str">
        <f>IF(COUNTIF(当選IPO!$G:$G,集計データ!$A10)=0,"",COUNTIF(当選IPO!$G:$G,集計データ!$A10))</f>
        <v/>
      </c>
      <c r="D10" s="79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80" t="str">
        <f>IF(SUMIF(当選IPO!$G:$G,集計データ!$A10,当選IPO!$D:$D)=0,"",SUMIF(当選IPO!$G:$G,集計データ!$A10,当選IPO!$I:$I)/SUMIF(当選IPO!$G:$G,集計データ!$A10,当選IPO!$D:$D))</f>
        <v/>
      </c>
      <c r="G10" s="69" t="s">
        <v>108</v>
      </c>
      <c r="H10" s="69" t="str">
        <f>IF(COUNTIF(当選IPO!N:N,"&lt;0")=0,"",COUNTIF(当選IPO!N:N,"&lt;0"))</f>
        <v/>
      </c>
      <c r="J10" s="124">
        <f t="shared" si="2"/>
        <v>1893</v>
      </c>
      <c r="K10" s="125" t="str">
        <f>IF(COUNTIFS(当選IPO!H:H,"&gt;="&amp;集計データ!Z10,当選IPO!H:H,"&lt;="&amp;集計データ!AA10)=0,"",COUNTIFS(当選IPO!H:H,"&gt;="&amp;集計データ!Z10,当選IPO!H:H,"&lt;="&amp;集計データ!AA10))</f>
        <v/>
      </c>
      <c r="L10" s="4" t="str">
        <f>IF(SUMIFS(当選IPO!N:N,当選IPO!H:H,"&gt;="&amp;集計データ!Z10,当選IPO!H:H,"&lt;="&amp;集計データ!AA10)=0,"",SUMIFS(当選IPO!N:N,当選IPO!H:H,"&gt;="&amp;集計データ!Z10,当選IPO!H:H,"&lt;="&amp;集計データ!AA10))</f>
        <v/>
      </c>
      <c r="M10" s="123" t="str">
        <f>IFERROR((SUMIFS(当選IPO!I:I,当選IPO!H:H,"&gt;="&amp;集計データ!Z10,当選IPO!H:H,"&lt;="&amp;集計データ!AA10)-SUMIFS(当選IPO!D:D,当選IPO!H:H,"&gt;="&amp;集計データ!Z10,当選IPO!H:H,"&lt;="&amp;集計データ!AA10))/SUMIFS(当選IPO!D:D,当選IPO!H:H,"&gt;="&amp;集計データ!Z10,当選IPO!H:H,"&lt;="&amp;集計データ!AA10),"")</f>
        <v/>
      </c>
      <c r="Z10" s="128">
        <f t="shared" si="0"/>
        <v>691407</v>
      </c>
      <c r="AA10" s="128">
        <f t="shared" si="1"/>
        <v>691771</v>
      </c>
    </row>
    <row r="11" spans="1:27" x14ac:dyDescent="0.4">
      <c r="A11" s="6" t="str">
        <f>初期設定!C12</f>
        <v>-</v>
      </c>
      <c r="B11" s="59" t="str">
        <f>IF(SUMIF(当選IPO!$G:$G,集計データ!$A11,当選IPO!$N:$N)=0,"",SUMIF(当選IPO!$G:$G,集計データ!$A11,当選IPO!$N:$N))</f>
        <v/>
      </c>
      <c r="C11" s="58" t="str">
        <f>IF(COUNTIF(当選IPO!$G:$G,集計データ!$A11)=0,"",COUNTIF(当選IPO!$G:$G,集計データ!$A11))</f>
        <v/>
      </c>
      <c r="D11" s="79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80" t="str">
        <f>IF(SUMIF(当選IPO!$G:$G,集計データ!$A11,当選IPO!$D:$D)=0,"",SUMIF(当選IPO!$G:$G,集計データ!$A11,当選IPO!$I:$I)/SUMIF(当選IPO!$G:$G,集計データ!$A11,当選IPO!$D:$D))</f>
        <v/>
      </c>
      <c r="J11" s="124">
        <f t="shared" si="2"/>
        <v>1892</v>
      </c>
      <c r="K11" s="125" t="str">
        <f>IF(COUNTIFS(当選IPO!H:H,"&gt;="&amp;集計データ!Z11,当選IPO!H:H,"&lt;="&amp;集計データ!AA11)=0,"",COUNTIFS(当選IPO!H:H,"&gt;="&amp;集計データ!Z11,当選IPO!H:H,"&lt;="&amp;集計データ!AA11))</f>
        <v/>
      </c>
      <c r="L11" s="4" t="str">
        <f>IF(SUMIFS(当選IPO!N:N,当選IPO!H:H,"&gt;="&amp;集計データ!Z11,当選IPO!H:H,"&lt;="&amp;集計データ!AA11)=0,"",SUMIFS(当選IPO!N:N,当選IPO!H:H,"&gt;="&amp;集計データ!Z11,当選IPO!H:H,"&lt;="&amp;集計データ!AA11))</f>
        <v/>
      </c>
      <c r="M11" s="123" t="str">
        <f>IFERROR((SUMIFS(当選IPO!I:I,当選IPO!H:H,"&gt;="&amp;集計データ!Z11,当選IPO!H:H,"&lt;="&amp;集計データ!AA11)-SUMIFS(当選IPO!D:D,当選IPO!H:H,"&gt;="&amp;集計データ!Z11,当選IPO!H:H,"&lt;="&amp;集計データ!AA11))/SUMIFS(当選IPO!D:D,当選IPO!H:H,"&gt;="&amp;集計データ!Z11,当選IPO!H:H,"&lt;="&amp;集計データ!AA11),"")</f>
        <v/>
      </c>
      <c r="Z11" s="128">
        <f t="shared" si="0"/>
        <v>691041</v>
      </c>
      <c r="AA11" s="128">
        <f t="shared" si="1"/>
        <v>691406</v>
      </c>
    </row>
    <row r="12" spans="1:27" x14ac:dyDescent="0.4">
      <c r="J12" s="124">
        <f t="shared" si="2"/>
        <v>1891</v>
      </c>
      <c r="K12" s="125" t="str">
        <f>IF(COUNTIFS(当選IPO!H:H,"&gt;="&amp;集計データ!Z12,当選IPO!H:H,"&lt;="&amp;集計データ!AA12)=0,"",COUNTIFS(当選IPO!H:H,"&gt;="&amp;集計データ!Z12,当選IPO!H:H,"&lt;="&amp;集計データ!AA12))</f>
        <v/>
      </c>
      <c r="L12" s="4" t="str">
        <f>IF(SUMIFS(当選IPO!N:N,当選IPO!H:H,"&gt;="&amp;集計データ!Z12,当選IPO!H:H,"&lt;="&amp;集計データ!AA12)=0,"",SUMIFS(当選IPO!N:N,当選IPO!H:H,"&gt;="&amp;集計データ!Z12,当選IPO!H:H,"&lt;="&amp;集計データ!AA12))</f>
        <v/>
      </c>
      <c r="M12" s="123" t="str">
        <f>IFERROR((SUMIFS(当選IPO!I:I,当選IPO!H:H,"&gt;="&amp;集計データ!Z12,当選IPO!H:H,"&lt;="&amp;集計データ!AA12)-SUMIFS(当選IPO!D:D,当選IPO!H:H,"&gt;="&amp;集計データ!Z12,当選IPO!H:H,"&lt;="&amp;集計データ!AA12))/SUMIFS(当選IPO!D:D,当選IPO!H:H,"&gt;="&amp;集計データ!Z12,当選IPO!H:H,"&lt;="&amp;集計データ!AA12),"")</f>
        <v/>
      </c>
      <c r="Z12" s="128">
        <f t="shared" si="0"/>
        <v>690676</v>
      </c>
      <c r="AA12" s="128">
        <f t="shared" si="1"/>
        <v>691040</v>
      </c>
    </row>
    <row r="13" spans="1:27" x14ac:dyDescent="0.4">
      <c r="A13" s="40" t="s">
        <v>16</v>
      </c>
      <c r="B13" s="40" t="s">
        <v>100</v>
      </c>
      <c r="C13" s="42" t="s">
        <v>96</v>
      </c>
      <c r="D13" s="40" t="s">
        <v>7</v>
      </c>
      <c r="E13" s="40" t="s">
        <v>13</v>
      </c>
      <c r="G13" s="30" t="s">
        <v>110</v>
      </c>
      <c r="H13" s="30" t="s">
        <v>111</v>
      </c>
      <c r="J13" s="124">
        <f t="shared" si="2"/>
        <v>1890</v>
      </c>
      <c r="K13" s="125" t="str">
        <f>IF(COUNTIFS(当選IPO!H:H,"&gt;="&amp;集計データ!Z13,当選IPO!H:H,"&lt;="&amp;集計データ!AA13)=0,"",COUNTIFS(当選IPO!H:H,"&gt;="&amp;集計データ!Z13,当選IPO!H:H,"&lt;="&amp;集計データ!AA13))</f>
        <v/>
      </c>
      <c r="L13" s="4" t="str">
        <f>IF(SUMIFS(当選IPO!N:N,当選IPO!H:H,"&gt;="&amp;集計データ!Z13,当選IPO!H:H,"&lt;="&amp;集計データ!AA13)=0,"",SUMIFS(当選IPO!N:N,当選IPO!H:H,"&gt;="&amp;集計データ!Z13,当選IPO!H:H,"&lt;="&amp;集計データ!AA13))</f>
        <v/>
      </c>
      <c r="M13" s="123" t="str">
        <f>IFERROR((SUMIFS(当選IPO!I:I,当選IPO!H:H,"&gt;="&amp;集計データ!Z13,当選IPO!H:H,"&lt;="&amp;集計データ!AA13)-SUMIFS(当選IPO!D:D,当選IPO!H:H,"&gt;="&amp;集計データ!Z13,当選IPO!H:H,"&lt;="&amp;集計データ!AA13))/SUMIFS(当選IPO!D:D,当選IPO!H:H,"&gt;="&amp;集計データ!Z13,当選IPO!H:H,"&lt;="&amp;集計データ!AA13),"")</f>
        <v/>
      </c>
      <c r="Z13" s="128">
        <f t="shared" si="0"/>
        <v>690311</v>
      </c>
      <c r="AA13" s="128">
        <f t="shared" si="1"/>
        <v>690675</v>
      </c>
    </row>
    <row r="14" spans="1:27" x14ac:dyDescent="0.4">
      <c r="A14" s="6" t="str">
        <f>初期設定!D7</f>
        <v>Ｓ</v>
      </c>
      <c r="B14" s="59" t="str">
        <f>IF(SUMIF(当選IPO!$O:$O,集計データ!$A14,当選IPO!$N:$N)=0,"",SUMIF(当選IPO!$O:$O,集計データ!$A14,当選IPO!$N:$N))</f>
        <v/>
      </c>
      <c r="C14" s="58" t="str">
        <f>IF(COUNTIF(当選IPO!$O:$O,集計データ!$A14)=0,"",COUNTIF(当選IPO!$O:$O,集計データ!$A14))</f>
        <v/>
      </c>
      <c r="D14" s="79" t="str">
        <f>IF(SUMIF(当選IPO!$O:$O,集計データ!$A14,当選IPO!$D:$D)=0,"",(SUMIF(当選IPO!$O:$O,集計データ!$A14,当選IPO!$I:$I)-SUMIF(当選IPO!$O:$O,集計データ!$A14,当選IPO!$D:$D))/SUMIF(当選IPO!$O:$O,集計データ!$A14,当選IPO!$D:$D))</f>
        <v/>
      </c>
      <c r="E14" s="80" t="str">
        <f>IF(SUMIF(当選IPO!$O:$O,集計データ!$A14,当選IPO!$D:$D)=0,"",SUMIF(当選IPO!$O:$O,集計データ!$A14,当選IPO!$I:$I)/SUMIF(当選IPO!$O:$O,集計データ!$A14,当選IPO!$D:$D))</f>
        <v/>
      </c>
      <c r="G14" s="6" t="str">
        <f>IF(COUNTIF(当選IPO!P:P,初期設定!E7)=0,"",COUNTIF(当選IPO!P:P,初期設定!E7))</f>
        <v/>
      </c>
      <c r="H14" s="76" t="str">
        <f>IF(OR(C3=0,C3="",G14=""),"",G14/C3)</f>
        <v/>
      </c>
      <c r="J14" s="124">
        <f t="shared" si="2"/>
        <v>1889</v>
      </c>
      <c r="K14" s="125" t="str">
        <f>IF(COUNTIFS(当選IPO!H:H,"&gt;="&amp;集計データ!Z14,当選IPO!H:H,"&lt;="&amp;集計データ!AA14)=0,"",COUNTIFS(当選IPO!H:H,"&gt;="&amp;集計データ!Z14,当選IPO!H:H,"&lt;="&amp;集計データ!AA14))</f>
        <v/>
      </c>
      <c r="L14" s="4" t="str">
        <f>IF(SUMIFS(当選IPO!N:N,当選IPO!H:H,"&gt;="&amp;集計データ!Z14,当選IPO!H:H,"&lt;="&amp;集計データ!AA14)=0,"",SUMIFS(当選IPO!N:N,当選IPO!H:H,"&gt;="&amp;集計データ!Z14,当選IPO!H:H,"&lt;="&amp;集計データ!AA14))</f>
        <v/>
      </c>
      <c r="M14" s="123" t="str">
        <f>IFERROR((SUMIFS(当選IPO!I:I,当選IPO!H:H,"&gt;="&amp;集計データ!Z14,当選IPO!H:H,"&lt;="&amp;集計データ!AA14)-SUMIFS(当選IPO!D:D,当選IPO!H:H,"&gt;="&amp;集計データ!Z14,当選IPO!H:H,"&lt;="&amp;集計データ!AA14))/SUMIFS(当選IPO!D:D,当選IPO!H:H,"&gt;="&amp;集計データ!Z14,当選IPO!H:H,"&lt;="&amp;集計データ!AA14),"")</f>
        <v/>
      </c>
      <c r="Z14" s="128">
        <f t="shared" si="0"/>
        <v>689946</v>
      </c>
      <c r="AA14" s="128">
        <f t="shared" si="1"/>
        <v>690310</v>
      </c>
    </row>
    <row r="15" spans="1:27" x14ac:dyDescent="0.4">
      <c r="A15" s="6" t="str">
        <f>初期設定!D8</f>
        <v>Ａ</v>
      </c>
      <c r="B15" s="59" t="str">
        <f>IF(SUMIF(当選IPO!$O:$O,集計データ!$A15,当選IPO!$N:$N)=0,"",SUMIF(当選IPO!$O:$O,集計データ!$A15,当選IPO!$N:$N))</f>
        <v/>
      </c>
      <c r="C15" s="58" t="str">
        <f>IF(COUNTIF(当選IPO!$O:$O,集計データ!$A15)=0,"",COUNTIF(当選IPO!$O:$O,集計データ!$A15))</f>
        <v/>
      </c>
      <c r="D15" s="79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80" t="str">
        <f>IF(SUMIF(当選IPO!$O:$O,集計データ!$A15,当選IPO!$D:$D)=0,"",SUMIF(当選IPO!$O:$O,集計データ!$A15,当選IPO!$I:$I)/SUMIF(当選IPO!$O:$O,集計データ!$A15,当選IPO!$D:$D))</f>
        <v/>
      </c>
      <c r="J15" s="124">
        <f t="shared" si="2"/>
        <v>1888</v>
      </c>
      <c r="K15" s="125" t="str">
        <f>IF(COUNTIFS(当選IPO!H:H,"&gt;="&amp;集計データ!Z15,当選IPO!H:H,"&lt;="&amp;集計データ!AA15)=0,"",COUNTIFS(当選IPO!H:H,"&gt;="&amp;集計データ!Z15,当選IPO!H:H,"&lt;="&amp;集計データ!AA15))</f>
        <v/>
      </c>
      <c r="L15" s="4" t="str">
        <f>IF(SUMIFS(当選IPO!N:N,当選IPO!H:H,"&gt;="&amp;集計データ!Z15,当選IPO!H:H,"&lt;="&amp;集計データ!AA15)=0,"",SUMIFS(当選IPO!N:N,当選IPO!H:H,"&gt;="&amp;集計データ!Z15,当選IPO!H:H,"&lt;="&amp;集計データ!AA15))</f>
        <v/>
      </c>
      <c r="M15" s="123" t="str">
        <f>IFERROR((SUMIFS(当選IPO!I:I,当選IPO!H:H,"&gt;="&amp;集計データ!Z15,当選IPO!H:H,"&lt;="&amp;集計データ!AA15)-SUMIFS(当選IPO!D:D,当選IPO!H:H,"&gt;="&amp;集計データ!Z15,当選IPO!H:H,"&lt;="&amp;集計データ!AA15))/SUMIFS(当選IPO!D:D,当選IPO!H:H,"&gt;="&amp;集計データ!Z15,当選IPO!H:H,"&lt;="&amp;集計データ!AA15),"")</f>
        <v/>
      </c>
      <c r="Z15" s="128">
        <f t="shared" si="0"/>
        <v>689580</v>
      </c>
      <c r="AA15" s="128">
        <f t="shared" si="1"/>
        <v>689945</v>
      </c>
    </row>
    <row r="16" spans="1:27" x14ac:dyDescent="0.4">
      <c r="A16" s="6" t="str">
        <f>初期設定!D9</f>
        <v>Ｂ</v>
      </c>
      <c r="B16" s="59" t="str">
        <f>IF(SUMIF(当選IPO!$O:$O,集計データ!$A16,当選IPO!$N:$N)=0,"",SUMIF(当選IPO!$O:$O,集計データ!$A16,当選IPO!$N:$N))</f>
        <v/>
      </c>
      <c r="C16" s="58" t="str">
        <f>IF(COUNTIF(当選IPO!$O:$O,集計データ!$A16)=0,"",COUNTIF(当選IPO!$O:$O,集計データ!$A16))</f>
        <v/>
      </c>
      <c r="D16" s="79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80" t="str">
        <f>IF(SUMIF(当選IPO!$O:$O,集計データ!$A16,当選IPO!$D:$D)=0,"",SUMIF(当選IPO!$O:$O,集計データ!$A16,当選IPO!$I:$I)/SUMIF(当選IPO!$O:$O,集計データ!$A16,当選IPO!$D:$D))</f>
        <v/>
      </c>
      <c r="J16" s="124">
        <f t="shared" si="2"/>
        <v>1887</v>
      </c>
      <c r="K16" s="125" t="str">
        <f>IF(COUNTIFS(当選IPO!H:H,"&gt;="&amp;集計データ!Z16,当選IPO!H:H,"&lt;="&amp;集計データ!AA16)=0,"",COUNTIFS(当選IPO!H:H,"&gt;="&amp;集計データ!Z16,当選IPO!H:H,"&lt;="&amp;集計データ!AA16))</f>
        <v/>
      </c>
      <c r="L16" s="4" t="str">
        <f>IF(SUMIFS(当選IPO!N:N,当選IPO!H:H,"&gt;="&amp;集計データ!Z16,当選IPO!H:H,"&lt;="&amp;集計データ!AA16)=0,"",SUMIFS(当選IPO!N:N,当選IPO!H:H,"&gt;="&amp;集計データ!Z16,当選IPO!H:H,"&lt;="&amp;集計データ!AA16))</f>
        <v/>
      </c>
      <c r="M16" s="123" t="str">
        <f>IFERROR((SUMIFS(当選IPO!I:I,当選IPO!H:H,"&gt;="&amp;集計データ!Z16,当選IPO!H:H,"&lt;="&amp;集計データ!AA16)-SUMIFS(当選IPO!D:D,当選IPO!H:H,"&gt;="&amp;集計データ!Z16,当選IPO!H:H,"&lt;="&amp;集計データ!AA16))/SUMIFS(当選IPO!D:D,当選IPO!H:H,"&gt;="&amp;集計データ!Z16,当選IPO!H:H,"&lt;="&amp;集計データ!AA16),"")</f>
        <v/>
      </c>
      <c r="Z16" s="128">
        <f t="shared" si="0"/>
        <v>689215</v>
      </c>
      <c r="AA16" s="128">
        <f t="shared" si="1"/>
        <v>689579</v>
      </c>
    </row>
    <row r="17" spans="1:46" x14ac:dyDescent="0.4">
      <c r="A17" s="6" t="str">
        <f>初期設定!D10</f>
        <v>Ｃ</v>
      </c>
      <c r="B17" s="59" t="str">
        <f>IF(SUMIF(当選IPO!$O:$O,集計データ!$A17,当選IPO!$N:$N)=0,"",SUMIF(当選IPO!$O:$O,集計データ!$A17,当選IPO!$N:$N))</f>
        <v/>
      </c>
      <c r="C17" s="58" t="str">
        <f>IF(COUNTIF(当選IPO!$O:$O,集計データ!$A17)=0,"",COUNTIF(当選IPO!$O:$O,集計データ!$A17))</f>
        <v/>
      </c>
      <c r="D17" s="79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80" t="str">
        <f>IF(SUMIF(当選IPO!$O:$O,集計データ!$A17,当選IPO!$D:$D)=0,"",SUMIF(当選IPO!$O:$O,集計データ!$A17,当選IPO!$I:$I)/SUMIF(当選IPO!$O:$O,集計データ!$A17,当選IPO!$D:$D))</f>
        <v/>
      </c>
      <c r="J17" s="124">
        <f t="shared" si="2"/>
        <v>1886</v>
      </c>
      <c r="K17" s="125" t="str">
        <f>IF(COUNTIFS(当選IPO!H:H,"&gt;="&amp;集計データ!Z17,当選IPO!H:H,"&lt;="&amp;集計データ!AA17)=0,"",COUNTIFS(当選IPO!H:H,"&gt;="&amp;集計データ!Z17,当選IPO!H:H,"&lt;="&amp;集計データ!AA17))</f>
        <v/>
      </c>
      <c r="L17" s="4" t="str">
        <f>IF(SUMIFS(当選IPO!N:N,当選IPO!H:H,"&gt;="&amp;集計データ!Z17,当選IPO!H:H,"&lt;="&amp;集計データ!AA17)=0,"",SUMIFS(当選IPO!N:N,当選IPO!H:H,"&gt;="&amp;集計データ!Z17,当選IPO!H:H,"&lt;="&amp;集計データ!AA17))</f>
        <v/>
      </c>
      <c r="M17" s="123" t="str">
        <f>IFERROR((SUMIFS(当選IPO!I:I,当選IPO!H:H,"&gt;="&amp;集計データ!Z17,当選IPO!H:H,"&lt;="&amp;集計データ!AA17)-SUMIFS(当選IPO!D:D,当選IPO!H:H,"&gt;="&amp;集計データ!Z17,当選IPO!H:H,"&lt;="&amp;集計データ!AA17))/SUMIFS(当選IPO!D:D,当選IPO!H:H,"&gt;="&amp;集計データ!Z17,当選IPO!H:H,"&lt;="&amp;集計データ!AA17),"")</f>
        <v/>
      </c>
      <c r="Z17" s="128">
        <f t="shared" si="0"/>
        <v>688850</v>
      </c>
      <c r="AA17" s="128">
        <f t="shared" si="1"/>
        <v>689214</v>
      </c>
    </row>
    <row r="18" spans="1:46" x14ac:dyDescent="0.4">
      <c r="A18" s="6" t="str">
        <f>初期設定!D11</f>
        <v>Ｄ</v>
      </c>
      <c r="B18" s="59" t="str">
        <f>IF(SUMIF(当選IPO!$O:$O,集計データ!$A18,当選IPO!$N:$N)=0,"",SUMIF(当選IPO!$O:$O,集計データ!$A18,当選IPO!$N:$N))</f>
        <v/>
      </c>
      <c r="C18" s="58" t="str">
        <f>IF(COUNTIF(当選IPO!$O:$O,集計データ!$A18)=0,"",COUNTIF(当選IPO!$O:$O,集計データ!$A18))</f>
        <v/>
      </c>
      <c r="D18" s="79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80" t="str">
        <f>IF(SUMIF(当選IPO!$O:$O,集計データ!$A18,当選IPO!$D:$D)=0,"",SUMIF(当選IPO!$O:$O,集計データ!$A18,当選IPO!$I:$I)/SUMIF(当選IPO!$O:$O,集計データ!$A18,当選IPO!$D:$D))</f>
        <v/>
      </c>
      <c r="J18" s="124">
        <f t="shared" si="2"/>
        <v>1885</v>
      </c>
      <c r="K18" s="125" t="str">
        <f>IF(COUNTIFS(当選IPO!H:H,"&gt;="&amp;集計データ!Z18,当選IPO!H:H,"&lt;="&amp;集計データ!AA18)=0,"",COUNTIFS(当選IPO!H:H,"&gt;="&amp;集計データ!Z18,当選IPO!H:H,"&lt;="&amp;集計データ!AA18))</f>
        <v/>
      </c>
      <c r="L18" s="4" t="str">
        <f>IF(SUMIFS(当選IPO!N:N,当選IPO!H:H,"&gt;="&amp;集計データ!Z18,当選IPO!H:H,"&lt;="&amp;集計データ!AA18)=0,"",SUMIFS(当選IPO!N:N,当選IPO!H:H,"&gt;="&amp;集計データ!Z18,当選IPO!H:H,"&lt;="&amp;集計データ!AA18))</f>
        <v/>
      </c>
      <c r="M18" s="123" t="str">
        <f>IFERROR((SUMIFS(当選IPO!I:I,当選IPO!H:H,"&gt;="&amp;集計データ!Z18,当選IPO!H:H,"&lt;="&amp;集計データ!AA18)-SUMIFS(当選IPO!D:D,当選IPO!H:H,"&gt;="&amp;集計データ!Z18,当選IPO!H:H,"&lt;="&amp;集計データ!AA18))/SUMIFS(当選IPO!D:D,当選IPO!H:H,"&gt;="&amp;集計データ!Z18,当選IPO!H:H,"&lt;="&amp;集計データ!AA18),"")</f>
        <v/>
      </c>
      <c r="Z18" s="128">
        <f t="shared" ref="Z18:Z19" si="3">DATE(J18,1,1)</f>
        <v>688485</v>
      </c>
      <c r="AA18" s="128">
        <f t="shared" ref="AA18:AA19" si="4">DATE(J18,12,31)</f>
        <v>688849</v>
      </c>
    </row>
    <row r="19" spans="1:46" x14ac:dyDescent="0.4">
      <c r="A19" s="6" t="str">
        <f>初期設定!D12</f>
        <v>-</v>
      </c>
      <c r="B19" s="59" t="str">
        <f>IF(SUMIF(当選IPO!$O:$O,集計データ!$A19,当選IPO!$N:$N)=0,"",SUMIF(当選IPO!$O:$O,集計データ!$A19,当選IPO!$N:$N))</f>
        <v/>
      </c>
      <c r="C19" s="58" t="str">
        <f>IF(COUNTIF(当選IPO!$O:$O,集計データ!$A19)=0,"",COUNTIF(当選IPO!$O:$O,集計データ!$A19))</f>
        <v/>
      </c>
      <c r="D19" s="79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80" t="str">
        <f>IF(SUMIF(当選IPO!$O:$O,集計データ!$A19,当選IPO!$D:$D)=0,"",SUMIF(当選IPO!$O:$O,集計データ!$A19,当選IPO!$I:$I)/SUMIF(当選IPO!$O:$O,集計データ!$A19,当選IPO!$D:$D))</f>
        <v/>
      </c>
      <c r="J19" s="124">
        <f t="shared" si="2"/>
        <v>1884</v>
      </c>
      <c r="K19" s="125" t="str">
        <f>IF(COUNTIFS(当選IPO!H:H,"&gt;="&amp;集計データ!Z19,当選IPO!H:H,"&lt;="&amp;集計データ!AA19)=0,"",COUNTIFS(当選IPO!H:H,"&gt;="&amp;集計データ!Z19,当選IPO!H:H,"&lt;="&amp;集計データ!AA19))</f>
        <v/>
      </c>
      <c r="L19" s="4" t="str">
        <f>IF(SUMIFS(当選IPO!N:N,当選IPO!H:H,"&gt;="&amp;集計データ!Z19,当選IPO!H:H,"&lt;="&amp;集計データ!AA19)=0,"",SUMIFS(当選IPO!N:N,当選IPO!H:H,"&gt;="&amp;集計データ!Z19,当選IPO!H:H,"&lt;="&amp;集計データ!AA19))</f>
        <v/>
      </c>
      <c r="M19" s="123" t="str">
        <f>IFERROR((SUMIFS(当選IPO!I:I,当選IPO!H:H,"&gt;="&amp;集計データ!Z19,当選IPO!H:H,"&lt;="&amp;集計データ!AA19)-SUMIFS(当選IPO!D:D,当選IPO!H:H,"&gt;="&amp;集計データ!Z19,当選IPO!H:H,"&lt;="&amp;集計データ!AA19))/SUMIFS(当選IPO!D:D,当選IPO!H:H,"&gt;="&amp;集計データ!Z19,当選IPO!H:H,"&lt;="&amp;集計データ!AA19),"")</f>
        <v/>
      </c>
      <c r="Z19" s="128">
        <f t="shared" si="3"/>
        <v>688119</v>
      </c>
      <c r="AA19" s="128">
        <f t="shared" si="4"/>
        <v>688484</v>
      </c>
    </row>
    <row r="20" spans="1:46" x14ac:dyDescent="0.4">
      <c r="A20" s="43"/>
      <c r="B20" s="109"/>
      <c r="C20" s="110"/>
      <c r="D20" s="111"/>
      <c r="E20" s="112"/>
      <c r="G20" s="130"/>
      <c r="H20" s="15"/>
      <c r="I20" s="15"/>
      <c r="J20" s="15"/>
      <c r="K20" s="15"/>
      <c r="L20" s="15"/>
      <c r="M20" s="15"/>
    </row>
    <row r="21" spans="1:46" ht="19.5" x14ac:dyDescent="0.4">
      <c r="A21" s="115" t="s">
        <v>9812</v>
      </c>
      <c r="B21" s="26"/>
      <c r="C21" s="26"/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46" x14ac:dyDescent="0.4">
      <c r="A22" s="117" t="s">
        <v>14</v>
      </c>
      <c r="B22" s="118">
        <f>YEAR(MAX(当選IPO!H:H))</f>
        <v>1900</v>
      </c>
      <c r="C22" s="119">
        <f>B22-1</f>
        <v>1899</v>
      </c>
      <c r="D22" s="118">
        <f t="shared" ref="D22:V22" si="5">C22-1</f>
        <v>1898</v>
      </c>
      <c r="E22" s="119">
        <f t="shared" si="5"/>
        <v>1897</v>
      </c>
      <c r="F22" s="118">
        <f t="shared" si="5"/>
        <v>1896</v>
      </c>
      <c r="G22" s="119">
        <f t="shared" si="5"/>
        <v>1895</v>
      </c>
      <c r="H22" s="118">
        <f t="shared" si="5"/>
        <v>1894</v>
      </c>
      <c r="I22" s="119">
        <f t="shared" si="5"/>
        <v>1893</v>
      </c>
      <c r="J22" s="118">
        <f t="shared" si="5"/>
        <v>1892</v>
      </c>
      <c r="K22" s="119">
        <f t="shared" si="5"/>
        <v>1891</v>
      </c>
      <c r="L22" s="118">
        <f t="shared" si="5"/>
        <v>1890</v>
      </c>
      <c r="M22" s="119">
        <f t="shared" si="5"/>
        <v>1889</v>
      </c>
      <c r="N22" s="118">
        <f t="shared" si="5"/>
        <v>1888</v>
      </c>
      <c r="O22" s="119">
        <f t="shared" si="5"/>
        <v>1887</v>
      </c>
      <c r="P22" s="118">
        <f t="shared" si="5"/>
        <v>1886</v>
      </c>
      <c r="Q22" s="119">
        <f t="shared" si="5"/>
        <v>1885</v>
      </c>
      <c r="R22" s="118">
        <f t="shared" si="5"/>
        <v>1884</v>
      </c>
      <c r="S22" s="119">
        <f t="shared" si="5"/>
        <v>1883</v>
      </c>
      <c r="T22" s="118">
        <f t="shared" si="5"/>
        <v>1882</v>
      </c>
      <c r="U22" s="119">
        <f t="shared" si="5"/>
        <v>1881</v>
      </c>
      <c r="V22" s="118">
        <f t="shared" si="5"/>
        <v>1880</v>
      </c>
      <c r="Z22" s="128">
        <f>DATE(B22,1,1)</f>
        <v>1</v>
      </c>
      <c r="AA22" s="128">
        <f t="shared" ref="AA22:AT22" si="6">DATE(C22,1,1)</f>
        <v>693598</v>
      </c>
      <c r="AB22" s="128">
        <f t="shared" si="6"/>
        <v>693233</v>
      </c>
      <c r="AC22" s="128">
        <f t="shared" si="6"/>
        <v>692868</v>
      </c>
      <c r="AD22" s="128">
        <f t="shared" si="6"/>
        <v>692502</v>
      </c>
      <c r="AE22" s="128">
        <f t="shared" si="6"/>
        <v>692137</v>
      </c>
      <c r="AF22" s="128">
        <f t="shared" si="6"/>
        <v>691772</v>
      </c>
      <c r="AG22" s="128">
        <f t="shared" si="6"/>
        <v>691407</v>
      </c>
      <c r="AH22" s="128">
        <f t="shared" si="6"/>
        <v>691041</v>
      </c>
      <c r="AI22" s="128">
        <f t="shared" si="6"/>
        <v>690676</v>
      </c>
      <c r="AJ22" s="128">
        <f t="shared" si="6"/>
        <v>690311</v>
      </c>
      <c r="AK22" s="128">
        <f t="shared" si="6"/>
        <v>689946</v>
      </c>
      <c r="AL22" s="128">
        <f t="shared" si="6"/>
        <v>689580</v>
      </c>
      <c r="AM22" s="128">
        <f t="shared" si="6"/>
        <v>689215</v>
      </c>
      <c r="AN22" s="128">
        <f t="shared" si="6"/>
        <v>688850</v>
      </c>
      <c r="AO22" s="128">
        <f t="shared" si="6"/>
        <v>688485</v>
      </c>
      <c r="AP22" s="128">
        <f t="shared" si="6"/>
        <v>688119</v>
      </c>
      <c r="AQ22" s="128">
        <f t="shared" si="6"/>
        <v>687754</v>
      </c>
      <c r="AR22" s="128">
        <f t="shared" si="6"/>
        <v>687389</v>
      </c>
      <c r="AS22" s="128">
        <f t="shared" si="6"/>
        <v>687024</v>
      </c>
      <c r="AT22" s="128">
        <f t="shared" si="6"/>
        <v>686658</v>
      </c>
    </row>
    <row r="23" spans="1:46" x14ac:dyDescent="0.4">
      <c r="A23" s="149" t="str">
        <f>初期設定!C7</f>
        <v>1人目</v>
      </c>
      <c r="B23" s="120" t="str">
        <f>IF(COUNTIFS(当選IPO!$H:$H,"&gt;="&amp;集計データ!Z$22,当選IPO!$H:$H,"&lt;="&amp;集計データ!Z$23,当選IPO!$G:$G,$A23)=0,"",COUNTIFS(当選IPO!$H:$H,"&gt;="&amp;集計データ!Z$22,当選IPO!$H:$H,"&lt;="&amp;集計データ!Z$23,当選IPO!$G:$G,$A23))</f>
        <v/>
      </c>
      <c r="C23" s="120" t="str">
        <f>IF(COUNTIFS(当選IPO!$H:$H,"&gt;="&amp;集計データ!AA$22,当選IPO!$H:$H,"&lt;="&amp;集計データ!AA$23,当選IPO!$G:$G,$A23)=0,"",COUNTIFS(当選IPO!$H:$H,"&gt;="&amp;集計データ!AA$22,当選IPO!$H:$H,"&lt;="&amp;集計データ!AA$23,当選IPO!$G:$G,$A23))</f>
        <v/>
      </c>
      <c r="D23" s="120" t="str">
        <f>IF(COUNTIFS(当選IPO!$H:$H,"&gt;="&amp;集計データ!AB$22,当選IPO!$H:$H,"&lt;="&amp;集計データ!AB$23,当選IPO!$G:$G,$A23)=0,"",COUNTIFS(当選IPO!$H:$H,"&gt;="&amp;集計データ!AB$22,当選IPO!$H:$H,"&lt;="&amp;集計データ!AB$23,当選IPO!$G:$G,$A23))</f>
        <v/>
      </c>
      <c r="E23" s="120" t="str">
        <f>IF(COUNTIFS(当選IPO!$H:$H,"&gt;="&amp;集計データ!AC$22,当選IPO!$H:$H,"&lt;="&amp;集計データ!AC$23,当選IPO!$G:$G,$A23)=0,"",COUNTIFS(当選IPO!$H:$H,"&gt;="&amp;集計データ!AC$22,当選IPO!$H:$H,"&lt;="&amp;集計データ!AC$23,当選IPO!$G:$G,$A23))</f>
        <v/>
      </c>
      <c r="F23" s="120" t="str">
        <f>IF(COUNTIFS(当選IPO!$H:$H,"&gt;="&amp;集計データ!AD$22,当選IPO!$H:$H,"&lt;="&amp;集計データ!AD$23,当選IPO!$G:$G,$A23)=0,"",COUNTIFS(当選IPO!$H:$H,"&gt;="&amp;集計データ!AD$22,当選IPO!$H:$H,"&lt;="&amp;集計データ!AD$23,当選IPO!$G:$G,$A23))</f>
        <v/>
      </c>
      <c r="G23" s="120" t="str">
        <f>IF(COUNTIFS(当選IPO!$H:$H,"&gt;="&amp;集計データ!AE$22,当選IPO!$H:$H,"&lt;="&amp;集計データ!AE$23,当選IPO!$G:$G,$A23)=0,"",COUNTIFS(当選IPO!$H:$H,"&gt;="&amp;集計データ!AE$22,当選IPO!$H:$H,"&lt;="&amp;集計データ!AE$23,当選IPO!$G:$G,$A23))</f>
        <v/>
      </c>
      <c r="H23" s="120" t="str">
        <f>IF(COUNTIFS(当選IPO!$H:$H,"&gt;="&amp;集計データ!AF$22,当選IPO!$H:$H,"&lt;="&amp;集計データ!AF$23,当選IPO!$G:$G,$A23)=0,"",COUNTIFS(当選IPO!$H:$H,"&gt;="&amp;集計データ!AF$22,当選IPO!$H:$H,"&lt;="&amp;集計データ!AF$23,当選IPO!$G:$G,$A23))</f>
        <v/>
      </c>
      <c r="I23" s="120" t="str">
        <f>IF(COUNTIFS(当選IPO!$H:$H,"&gt;="&amp;集計データ!AG$22,当選IPO!$H:$H,"&lt;="&amp;集計データ!AG$23,当選IPO!$G:$G,$A23)=0,"",COUNTIFS(当選IPO!$H:$H,"&gt;="&amp;集計データ!AG$22,当選IPO!$H:$H,"&lt;="&amp;集計データ!AG$23,当選IPO!$G:$G,$A23))</f>
        <v/>
      </c>
      <c r="J23" s="120" t="str">
        <f>IF(COUNTIFS(当選IPO!$H:$H,"&gt;="&amp;集計データ!AH$22,当選IPO!$H:$H,"&lt;="&amp;集計データ!AH$23,当選IPO!$G:$G,$A23)=0,"",COUNTIFS(当選IPO!$H:$H,"&gt;="&amp;集計データ!AH$22,当選IPO!$H:$H,"&lt;="&amp;集計データ!AH$23,当選IPO!$G:$G,$A23))</f>
        <v/>
      </c>
      <c r="K23" s="120" t="str">
        <f>IF(COUNTIFS(当選IPO!$H:$H,"&gt;="&amp;集計データ!AI$22,当選IPO!$H:$H,"&lt;="&amp;集計データ!AI$23,当選IPO!$G:$G,$A23)=0,"",COUNTIFS(当選IPO!$H:$H,"&gt;="&amp;集計データ!AI$22,当選IPO!$H:$H,"&lt;="&amp;集計データ!AI$23,当選IPO!$G:$G,$A23))</f>
        <v/>
      </c>
      <c r="L23" s="120" t="str">
        <f>IF(COUNTIFS(当選IPO!$H:$H,"&gt;="&amp;集計データ!AJ$22,当選IPO!$H:$H,"&lt;="&amp;集計データ!AJ$23,当選IPO!$G:$G,$A23)=0,"",COUNTIFS(当選IPO!$H:$H,"&gt;="&amp;集計データ!AJ$22,当選IPO!$H:$H,"&lt;="&amp;集計データ!AJ$23,当選IPO!$G:$G,$A23))</f>
        <v/>
      </c>
      <c r="M23" s="120" t="str">
        <f>IF(COUNTIFS(当選IPO!$H:$H,"&gt;="&amp;集計データ!AK$22,当選IPO!$H:$H,"&lt;="&amp;集計データ!AK$23,当選IPO!$G:$G,$A23)=0,"",COUNTIFS(当選IPO!$H:$H,"&gt;="&amp;集計データ!AK$22,当選IPO!$H:$H,"&lt;="&amp;集計データ!AK$23,当選IPO!$G:$G,$A23))</f>
        <v/>
      </c>
      <c r="N23" s="120" t="str">
        <f>IF(COUNTIFS(当選IPO!$H:$H,"&gt;="&amp;集計データ!AL$22,当選IPO!$H:$H,"&lt;="&amp;集計データ!AL$23,当選IPO!$G:$G,$A23)=0,"",COUNTIFS(当選IPO!$H:$H,"&gt;="&amp;集計データ!AL$22,当選IPO!$H:$H,"&lt;="&amp;集計データ!AL$23,当選IPO!$G:$G,$A23))</f>
        <v/>
      </c>
      <c r="O23" s="120" t="str">
        <f>IF(COUNTIFS(当選IPO!$H:$H,"&gt;="&amp;集計データ!AM$22,当選IPO!$H:$H,"&lt;="&amp;集計データ!AM$23,当選IPO!$G:$G,$A23)=0,"",COUNTIFS(当選IPO!$H:$H,"&gt;="&amp;集計データ!AM$22,当選IPO!$H:$H,"&lt;="&amp;集計データ!AM$23,当選IPO!$G:$G,$A23))</f>
        <v/>
      </c>
      <c r="P23" s="120" t="str">
        <f>IF(COUNTIFS(当選IPO!$H:$H,"&gt;="&amp;集計データ!AN$22,当選IPO!$H:$H,"&lt;="&amp;集計データ!AN$23,当選IPO!$G:$G,$A23)=0,"",COUNTIFS(当選IPO!$H:$H,"&gt;="&amp;集計データ!AN$22,当選IPO!$H:$H,"&lt;="&amp;集計データ!AN$23,当選IPO!$G:$G,$A23))</f>
        <v/>
      </c>
      <c r="Q23" s="120" t="str">
        <f>IF(COUNTIFS(当選IPO!$H:$H,"&gt;="&amp;集計データ!AO$22,当選IPO!$H:$H,"&lt;="&amp;集計データ!AO$23,当選IPO!$G:$G,$A23)=0,"",COUNTIFS(当選IPO!$H:$H,"&gt;="&amp;集計データ!AO$22,当選IPO!$H:$H,"&lt;="&amp;集計データ!AO$23,当選IPO!$G:$G,$A23))</f>
        <v/>
      </c>
      <c r="R23" s="120" t="str">
        <f>IF(COUNTIFS(当選IPO!$H:$H,"&gt;="&amp;集計データ!AP$22,当選IPO!$H:$H,"&lt;="&amp;集計データ!AP$23,当選IPO!$G:$G,$A23)=0,"",COUNTIFS(当選IPO!$H:$H,"&gt;="&amp;集計データ!AP$22,当選IPO!$H:$H,"&lt;="&amp;集計データ!AP$23,当選IPO!$G:$G,$A23))</f>
        <v/>
      </c>
      <c r="S23" s="120" t="str">
        <f>IF(COUNTIFS(当選IPO!$H:$H,"&gt;="&amp;集計データ!AQ$22,当選IPO!$H:$H,"&lt;="&amp;集計データ!AQ$23,当選IPO!$G:$G,$A23)=0,"",COUNTIFS(当選IPO!$H:$H,"&gt;="&amp;集計データ!AQ$22,当選IPO!$H:$H,"&lt;="&amp;集計データ!AQ$23,当選IPO!$G:$G,$A23))</f>
        <v/>
      </c>
      <c r="T23" s="120" t="str">
        <f>IF(COUNTIFS(当選IPO!$H:$H,"&gt;="&amp;集計データ!AR$22,当選IPO!$H:$H,"&lt;="&amp;集計データ!AR$23,当選IPO!$G:$G,$A23)=0,"",COUNTIFS(当選IPO!$H:$H,"&gt;="&amp;集計データ!AR$22,当選IPO!$H:$H,"&lt;="&amp;集計データ!AR$23,当選IPO!$G:$G,$A23))</f>
        <v/>
      </c>
      <c r="U23" s="120" t="str">
        <f>IF(COUNTIFS(当選IPO!$H:$H,"&gt;="&amp;集計データ!AS$22,当選IPO!$H:$H,"&lt;="&amp;集計データ!AS$23,当選IPO!$G:$G,$A23)=0,"",COUNTIFS(当選IPO!$H:$H,"&gt;="&amp;集計データ!AS$22,当選IPO!$H:$H,"&lt;="&amp;集計データ!AS$23,当選IPO!$G:$G,$A23))</f>
        <v/>
      </c>
      <c r="V23" s="120" t="str">
        <f>IF(COUNTIFS(当選IPO!$H:$H,"&gt;="&amp;集計データ!AT$22,当選IPO!$H:$H,"&lt;="&amp;集計データ!AT$23,当選IPO!$G:$G,$A23)=0,"",COUNTIFS(当選IPO!$H:$H,"&gt;="&amp;集計データ!AT$22,当選IPO!$H:$H,"&lt;="&amp;集計データ!AT$23,当選IPO!$G:$G,$A23))</f>
        <v/>
      </c>
      <c r="Z23" s="128">
        <f>DATE(B22,12,31)</f>
        <v>366</v>
      </c>
      <c r="AA23" s="128">
        <f t="shared" ref="AA23:AT23" si="7">DATE(C22,12,31)</f>
        <v>693962</v>
      </c>
      <c r="AB23" s="128">
        <f t="shared" si="7"/>
        <v>693597</v>
      </c>
      <c r="AC23" s="128">
        <f t="shared" si="7"/>
        <v>693232</v>
      </c>
      <c r="AD23" s="128">
        <f t="shared" si="7"/>
        <v>692867</v>
      </c>
      <c r="AE23" s="128">
        <f t="shared" si="7"/>
        <v>692501</v>
      </c>
      <c r="AF23" s="128">
        <f t="shared" si="7"/>
        <v>692136</v>
      </c>
      <c r="AG23" s="128">
        <f t="shared" si="7"/>
        <v>691771</v>
      </c>
      <c r="AH23" s="128">
        <f t="shared" si="7"/>
        <v>691406</v>
      </c>
      <c r="AI23" s="128">
        <f t="shared" si="7"/>
        <v>691040</v>
      </c>
      <c r="AJ23" s="128">
        <f t="shared" si="7"/>
        <v>690675</v>
      </c>
      <c r="AK23" s="128">
        <f t="shared" si="7"/>
        <v>690310</v>
      </c>
      <c r="AL23" s="128">
        <f t="shared" si="7"/>
        <v>689945</v>
      </c>
      <c r="AM23" s="128">
        <f t="shared" si="7"/>
        <v>689579</v>
      </c>
      <c r="AN23" s="128">
        <f t="shared" si="7"/>
        <v>689214</v>
      </c>
      <c r="AO23" s="128">
        <f t="shared" si="7"/>
        <v>688849</v>
      </c>
      <c r="AP23" s="128">
        <f t="shared" si="7"/>
        <v>688484</v>
      </c>
      <c r="AQ23" s="128">
        <f t="shared" si="7"/>
        <v>688118</v>
      </c>
      <c r="AR23" s="128">
        <f t="shared" si="7"/>
        <v>687753</v>
      </c>
      <c r="AS23" s="128">
        <f t="shared" si="7"/>
        <v>687388</v>
      </c>
      <c r="AT23" s="128">
        <f t="shared" si="7"/>
        <v>687023</v>
      </c>
    </row>
    <row r="24" spans="1:46" x14ac:dyDescent="0.4">
      <c r="A24" s="150"/>
      <c r="B24" s="120" t="str">
        <f>IF(SUMIFS(当選IPO!$N:$N,当選IPO!$H:$H,"&gt;="&amp;集計データ!Z$22,当選IPO!$H:$H,"&lt;="&amp;集計データ!Z$23,当選IPO!$G:$G,集計データ!$A23)=0,"",SUMIFS(当選IPO!$N:$N,当選IPO!$H:$H,"&gt;="&amp;集計データ!Z$22,当選IPO!$H:$H,"&lt;="&amp;集計データ!Z$23,当選IPO!$G:$G,集計データ!$A23))</f>
        <v/>
      </c>
      <c r="C24" s="120" t="str">
        <f>IF(SUMIFS(当選IPO!$N:$N,当選IPO!$H:$H,"&gt;="&amp;集計データ!AA$22,当選IPO!$H:$H,"&lt;="&amp;集計データ!AA$23,当選IPO!$G:$G,集計データ!$A23)=0,"",SUMIFS(当選IPO!$N:$N,当選IPO!$H:$H,"&gt;="&amp;集計データ!AA$22,当選IPO!$H:$H,"&lt;="&amp;集計データ!AA$23,当選IPO!$G:$G,集計データ!$A23))</f>
        <v/>
      </c>
      <c r="D24" s="120" t="str">
        <f>IF(SUMIFS(当選IPO!$N:$N,当選IPO!$H:$H,"&gt;="&amp;集計データ!AB$22,当選IPO!$H:$H,"&lt;="&amp;集計データ!AB$23,当選IPO!$G:$G,集計データ!$A23)=0,"",SUMIFS(当選IPO!$N:$N,当選IPO!$H:$H,"&gt;="&amp;集計データ!AB$22,当選IPO!$H:$H,"&lt;="&amp;集計データ!AB$23,当選IPO!$G:$G,集計データ!$A23))</f>
        <v/>
      </c>
      <c r="E24" s="120" t="str">
        <f>IF(SUMIFS(当選IPO!$N:$N,当選IPO!$H:$H,"&gt;="&amp;集計データ!AC$22,当選IPO!$H:$H,"&lt;="&amp;集計データ!AC$23,当選IPO!$G:$G,集計データ!$A23)=0,"",SUMIFS(当選IPO!$N:$N,当選IPO!$H:$H,"&gt;="&amp;集計データ!AC$22,当選IPO!$H:$H,"&lt;="&amp;集計データ!AC$23,当選IPO!$G:$G,集計データ!$A23))</f>
        <v/>
      </c>
      <c r="F24" s="120" t="str">
        <f>IF(SUMIFS(当選IPO!$N:$N,当選IPO!$H:$H,"&gt;="&amp;集計データ!AD$22,当選IPO!$H:$H,"&lt;="&amp;集計データ!AD$23,当選IPO!$G:$G,集計データ!$A23)=0,"",SUMIFS(当選IPO!$N:$N,当選IPO!$H:$H,"&gt;="&amp;集計データ!AD$22,当選IPO!$H:$H,"&lt;="&amp;集計データ!AD$23,当選IPO!$G:$G,集計データ!$A23))</f>
        <v/>
      </c>
      <c r="G24" s="120" t="str">
        <f>IF(SUMIFS(当選IPO!$N:$N,当選IPO!$H:$H,"&gt;="&amp;集計データ!AE$22,当選IPO!$H:$H,"&lt;="&amp;集計データ!AE$23,当選IPO!$G:$G,集計データ!$A23)=0,"",SUMIFS(当選IPO!$N:$N,当選IPO!$H:$H,"&gt;="&amp;集計データ!AE$22,当選IPO!$H:$H,"&lt;="&amp;集計データ!AE$23,当選IPO!$G:$G,集計データ!$A23))</f>
        <v/>
      </c>
      <c r="H24" s="120" t="str">
        <f>IF(SUMIFS(当選IPO!$N:$N,当選IPO!$H:$H,"&gt;="&amp;集計データ!AF$22,当選IPO!$H:$H,"&lt;="&amp;集計データ!AF$23,当選IPO!$G:$G,集計データ!$A23)=0,"",SUMIFS(当選IPO!$N:$N,当選IPO!$H:$H,"&gt;="&amp;集計データ!AF$22,当選IPO!$H:$H,"&lt;="&amp;集計データ!AF$23,当選IPO!$G:$G,集計データ!$A23))</f>
        <v/>
      </c>
      <c r="I24" s="120" t="str">
        <f>IF(SUMIFS(当選IPO!$N:$N,当選IPO!$H:$H,"&gt;="&amp;集計データ!AG$22,当選IPO!$H:$H,"&lt;="&amp;集計データ!AG$23,当選IPO!$G:$G,集計データ!$A23)=0,"",SUMIFS(当選IPO!$N:$N,当選IPO!$H:$H,"&gt;="&amp;集計データ!AG$22,当選IPO!$H:$H,"&lt;="&amp;集計データ!AG$23,当選IPO!$G:$G,集計データ!$A23))</f>
        <v/>
      </c>
      <c r="J24" s="120" t="str">
        <f>IF(SUMIFS(当選IPO!$N:$N,当選IPO!$H:$H,"&gt;="&amp;集計データ!AH$22,当選IPO!$H:$H,"&lt;="&amp;集計データ!AH$23,当選IPO!$G:$G,集計データ!$A23)=0,"",SUMIFS(当選IPO!$N:$N,当選IPO!$H:$H,"&gt;="&amp;集計データ!AH$22,当選IPO!$H:$H,"&lt;="&amp;集計データ!AH$23,当選IPO!$G:$G,集計データ!$A23))</f>
        <v/>
      </c>
      <c r="K24" s="120" t="str">
        <f>IF(SUMIFS(当選IPO!$N:$N,当選IPO!$H:$H,"&gt;="&amp;集計データ!AI$22,当選IPO!$H:$H,"&lt;="&amp;集計データ!AI$23,当選IPO!$G:$G,集計データ!$A23)=0,"",SUMIFS(当選IPO!$N:$N,当選IPO!$H:$H,"&gt;="&amp;集計データ!AI$22,当選IPO!$H:$H,"&lt;="&amp;集計データ!AI$23,当選IPO!$G:$G,集計データ!$A23))</f>
        <v/>
      </c>
      <c r="L24" s="120" t="str">
        <f>IF(SUMIFS(当選IPO!$N:$N,当選IPO!$H:$H,"&gt;="&amp;集計データ!AJ$22,当選IPO!$H:$H,"&lt;="&amp;集計データ!AJ$23,当選IPO!$G:$G,集計データ!$A23)=0,"",SUMIFS(当選IPO!$N:$N,当選IPO!$H:$H,"&gt;="&amp;集計データ!AJ$22,当選IPO!$H:$H,"&lt;="&amp;集計データ!AJ$23,当選IPO!$G:$G,集計データ!$A23))</f>
        <v/>
      </c>
      <c r="M24" s="120" t="str">
        <f>IF(SUMIFS(当選IPO!$N:$N,当選IPO!$H:$H,"&gt;="&amp;集計データ!AK$22,当選IPO!$H:$H,"&lt;="&amp;集計データ!AK$23,当選IPO!$G:$G,集計データ!$A23)=0,"",SUMIFS(当選IPO!$N:$N,当選IPO!$H:$H,"&gt;="&amp;集計データ!AK$22,当選IPO!$H:$H,"&lt;="&amp;集計データ!AK$23,当選IPO!$G:$G,集計データ!$A23))</f>
        <v/>
      </c>
      <c r="N24" s="120" t="str">
        <f>IF(SUMIFS(当選IPO!$N:$N,当選IPO!$H:$H,"&gt;="&amp;集計データ!AL$22,当選IPO!$H:$H,"&lt;="&amp;集計データ!AL$23,当選IPO!$G:$G,集計データ!$A23)=0,"",SUMIFS(当選IPO!$N:$N,当選IPO!$H:$H,"&gt;="&amp;集計データ!AL$22,当選IPO!$H:$H,"&lt;="&amp;集計データ!AL$23,当選IPO!$G:$G,集計データ!$A23))</f>
        <v/>
      </c>
      <c r="O24" s="120" t="str">
        <f>IF(SUMIFS(当選IPO!$N:$N,当選IPO!$H:$H,"&gt;="&amp;集計データ!AM$22,当選IPO!$H:$H,"&lt;="&amp;集計データ!AM$23,当選IPO!$G:$G,集計データ!$A23)=0,"",SUMIFS(当選IPO!$N:$N,当選IPO!$H:$H,"&gt;="&amp;集計データ!AM$22,当選IPO!$H:$H,"&lt;="&amp;集計データ!AM$23,当選IPO!$G:$G,集計データ!$A23))</f>
        <v/>
      </c>
      <c r="P24" s="120" t="str">
        <f>IF(SUMIFS(当選IPO!$N:$N,当選IPO!$H:$H,"&gt;="&amp;集計データ!AN$22,当選IPO!$H:$H,"&lt;="&amp;集計データ!AN$23,当選IPO!$G:$G,集計データ!$A23)=0,"",SUMIFS(当選IPO!$N:$N,当選IPO!$H:$H,"&gt;="&amp;集計データ!AN$22,当選IPO!$H:$H,"&lt;="&amp;集計データ!AN$23,当選IPO!$G:$G,集計データ!$A23))</f>
        <v/>
      </c>
      <c r="Q24" s="120" t="str">
        <f>IF(SUMIFS(当選IPO!$N:$N,当選IPO!$H:$H,"&gt;="&amp;集計データ!AO$22,当選IPO!$H:$H,"&lt;="&amp;集計データ!AO$23,当選IPO!$G:$G,集計データ!$A23)=0,"",SUMIFS(当選IPO!$N:$N,当選IPO!$H:$H,"&gt;="&amp;集計データ!AO$22,当選IPO!$H:$H,"&lt;="&amp;集計データ!AO$23,当選IPO!$G:$G,集計データ!$A23))</f>
        <v/>
      </c>
      <c r="R24" s="120" t="str">
        <f>IF(SUMIFS(当選IPO!$N:$N,当選IPO!$H:$H,"&gt;="&amp;集計データ!AP$22,当選IPO!$H:$H,"&lt;="&amp;集計データ!AP$23,当選IPO!$G:$G,集計データ!$A23)=0,"",SUMIFS(当選IPO!$N:$N,当選IPO!$H:$H,"&gt;="&amp;集計データ!AP$22,当選IPO!$H:$H,"&lt;="&amp;集計データ!AP$23,当選IPO!$G:$G,集計データ!$A23))</f>
        <v/>
      </c>
      <c r="S24" s="120" t="str">
        <f>IF(SUMIFS(当選IPO!$N:$N,当選IPO!$H:$H,"&gt;="&amp;集計データ!AQ$22,当選IPO!$H:$H,"&lt;="&amp;集計データ!AQ$23,当選IPO!$G:$G,集計データ!$A23)=0,"",SUMIFS(当選IPO!$N:$N,当選IPO!$H:$H,"&gt;="&amp;集計データ!AQ$22,当選IPO!$H:$H,"&lt;="&amp;集計データ!AQ$23,当選IPO!$G:$G,集計データ!$A23))</f>
        <v/>
      </c>
      <c r="T24" s="120" t="str">
        <f>IF(SUMIFS(当選IPO!$N:$N,当選IPO!$H:$H,"&gt;="&amp;集計データ!AR$22,当選IPO!$H:$H,"&lt;="&amp;集計データ!AR$23,当選IPO!$G:$G,集計データ!$A23)=0,"",SUMIFS(当選IPO!$N:$N,当選IPO!$H:$H,"&gt;="&amp;集計データ!AR$22,当選IPO!$H:$H,"&lt;="&amp;集計データ!AR$23,当選IPO!$G:$G,集計データ!$A23))</f>
        <v/>
      </c>
      <c r="U24" s="120" t="str">
        <f>IF(SUMIFS(当選IPO!$N:$N,当選IPO!$H:$H,"&gt;="&amp;集計データ!AS$22,当選IPO!$H:$H,"&lt;="&amp;集計データ!AS$23,当選IPO!$G:$G,集計データ!$A23)=0,"",SUMIFS(当選IPO!$N:$N,当選IPO!$H:$H,"&gt;="&amp;集計データ!AS$22,当選IPO!$H:$H,"&lt;="&amp;集計データ!AS$23,当選IPO!$G:$G,集計データ!$A23))</f>
        <v/>
      </c>
      <c r="V24" s="120" t="str">
        <f>IF(SUMIFS(当選IPO!$N:$N,当選IPO!$H:$H,"&gt;="&amp;集計データ!AT$22,当選IPO!$H:$H,"&lt;="&amp;集計データ!AT$23,当選IPO!$G:$G,集計データ!$A23)=0,"",SUMIFS(当選IPO!$N:$N,当選IPO!$H:$H,"&gt;="&amp;集計データ!AT$22,当選IPO!$H:$H,"&lt;="&amp;集計データ!AT$23,当選IPO!$G:$G,集計データ!$A23))</f>
        <v/>
      </c>
    </row>
    <row r="25" spans="1:46" x14ac:dyDescent="0.4">
      <c r="A25" s="151"/>
      <c r="B25" s="126" t="str">
        <f>IFERROR((SUMIFS(当選IPO!$I:$I,当選IPO!$H:$H,"&gt;="&amp;集計データ!Z$22,当選IPO!$H:$H,"&lt;="&amp;集計データ!Z$23,当選IPO!$G:$G,集計データ!$A23)-SUMIFS(当選IPO!$D:$D,当選IPO!$H:$H,"&gt;="&amp;集計データ!Z$22,当選IPO!$H:$H,"&lt;="&amp;集計データ!Z$23,当選IPO!$G:$G,集計データ!$A23))/SUMIFS(当選IPO!$D:$D,当選IPO!$H:$H,"&gt;="&amp;集計データ!Z$22,当選IPO!$H:$H,"&lt;="&amp;集計データ!Z$23,当選IPO!$G:$G,集計データ!$A23),"")</f>
        <v/>
      </c>
      <c r="C25" s="121" t="str">
        <f>IFERROR((SUMIFS(当選IPO!$I:$I,当選IPO!$H:$H,"&gt;="&amp;集計データ!AA$22,当選IPO!$H:$H,"&lt;="&amp;集計データ!AA$23,当選IPO!$G:$G,集計データ!$A23)-SUMIFS(当選IPO!$D:$D,当選IPO!$H:$H,"&gt;="&amp;集計データ!AA$22,当選IPO!$H:$H,"&lt;="&amp;集計データ!AA$23,当選IPO!$G:$G,集計データ!$A23))/SUMIFS(当選IPO!$D:$D,当選IPO!$H:$H,"&gt;="&amp;集計データ!AA$22,当選IPO!$H:$H,"&lt;="&amp;集計データ!AA$23,当選IPO!$G:$G,集計データ!$A23),"")</f>
        <v/>
      </c>
      <c r="D25" s="121" t="str">
        <f>IFERROR((SUMIFS(当選IPO!$I:$I,当選IPO!$H:$H,"&gt;="&amp;集計データ!AB$22,当選IPO!$H:$H,"&lt;="&amp;集計データ!AB$23,当選IPO!$G:$G,集計データ!$A23)-SUMIFS(当選IPO!$D:$D,当選IPO!$H:$H,"&gt;="&amp;集計データ!AB$22,当選IPO!$H:$H,"&lt;="&amp;集計データ!AB$23,当選IPO!$G:$G,集計データ!$A23))/SUMIFS(当選IPO!$D:$D,当選IPO!$H:$H,"&gt;="&amp;集計データ!AB$22,当選IPO!$H:$H,"&lt;="&amp;集計データ!AB$23,当選IPO!$G:$G,集計データ!$A23),"")</f>
        <v/>
      </c>
      <c r="E25" s="121" t="str">
        <f>IFERROR((SUMIFS(当選IPO!$I:$I,当選IPO!$H:$H,"&gt;="&amp;集計データ!AC$22,当選IPO!$H:$H,"&lt;="&amp;集計データ!AC$23,当選IPO!$G:$G,集計データ!$A23)-SUMIFS(当選IPO!$D:$D,当選IPO!$H:$H,"&gt;="&amp;集計データ!AC$22,当選IPO!$H:$H,"&lt;="&amp;集計データ!AC$23,当選IPO!$G:$G,集計データ!$A23))/SUMIFS(当選IPO!$D:$D,当選IPO!$H:$H,"&gt;="&amp;集計データ!AC$22,当選IPO!$H:$H,"&lt;="&amp;集計データ!AC$23,当選IPO!$G:$G,集計データ!$A23),"")</f>
        <v/>
      </c>
      <c r="F25" s="121" t="str">
        <f>IFERROR((SUMIFS(当選IPO!$I:$I,当選IPO!$H:$H,"&gt;="&amp;集計データ!AD$22,当選IPO!$H:$H,"&lt;="&amp;集計データ!AD$23,当選IPO!$G:$G,集計データ!$A23)-SUMIFS(当選IPO!$D:$D,当選IPO!$H:$H,"&gt;="&amp;集計データ!AD$22,当選IPO!$H:$H,"&lt;="&amp;集計データ!AD$23,当選IPO!$G:$G,集計データ!$A23))/SUMIFS(当選IPO!$D:$D,当選IPO!$H:$H,"&gt;="&amp;集計データ!AD$22,当選IPO!$H:$H,"&lt;="&amp;集計データ!AD$23,当選IPO!$G:$G,集計データ!$A23),"")</f>
        <v/>
      </c>
      <c r="G25" s="121" t="str">
        <f>IFERROR((SUMIFS(当選IPO!$I:$I,当選IPO!$H:$H,"&gt;="&amp;集計データ!AE$22,当選IPO!$H:$H,"&lt;="&amp;集計データ!AE$23,当選IPO!$G:$G,集計データ!$A23)-SUMIFS(当選IPO!$D:$D,当選IPO!$H:$H,"&gt;="&amp;集計データ!AE$22,当選IPO!$H:$H,"&lt;="&amp;集計データ!AE$23,当選IPO!$G:$G,集計データ!$A23))/SUMIFS(当選IPO!$D:$D,当選IPO!$H:$H,"&gt;="&amp;集計データ!AE$22,当選IPO!$H:$H,"&lt;="&amp;集計データ!AE$23,当選IPO!$G:$G,集計データ!$A23),"")</f>
        <v/>
      </c>
      <c r="H25" s="121" t="str">
        <f>IFERROR((SUMIFS(当選IPO!$I:$I,当選IPO!$H:$H,"&gt;="&amp;集計データ!AF$22,当選IPO!$H:$H,"&lt;="&amp;集計データ!AF$23,当選IPO!$G:$G,集計データ!$A23)-SUMIFS(当選IPO!$D:$D,当選IPO!$H:$H,"&gt;="&amp;集計データ!AF$22,当選IPO!$H:$H,"&lt;="&amp;集計データ!AF$23,当選IPO!$G:$G,集計データ!$A23))/SUMIFS(当選IPO!$D:$D,当選IPO!$H:$H,"&gt;="&amp;集計データ!AF$22,当選IPO!$H:$H,"&lt;="&amp;集計データ!AF$23,当選IPO!$G:$G,集計データ!$A23),"")</f>
        <v/>
      </c>
      <c r="I25" s="121" t="str">
        <f>IFERROR((SUMIFS(当選IPO!$I:$I,当選IPO!$H:$H,"&gt;="&amp;集計データ!AG$22,当選IPO!$H:$H,"&lt;="&amp;集計データ!AG$23,当選IPO!$G:$G,集計データ!$A23)-SUMIFS(当選IPO!$D:$D,当選IPO!$H:$H,"&gt;="&amp;集計データ!AG$22,当選IPO!$H:$H,"&lt;="&amp;集計データ!AG$23,当選IPO!$G:$G,集計データ!$A23))/SUMIFS(当選IPO!$D:$D,当選IPO!$H:$H,"&gt;="&amp;集計データ!AG$22,当選IPO!$H:$H,"&lt;="&amp;集計データ!AG$23,当選IPO!$G:$G,集計データ!$A23),"")</f>
        <v/>
      </c>
      <c r="J25" s="121" t="str">
        <f>IFERROR((SUMIFS(当選IPO!$I:$I,当選IPO!$H:$H,"&gt;="&amp;集計データ!AH$22,当選IPO!$H:$H,"&lt;="&amp;集計データ!AH$23,当選IPO!$G:$G,集計データ!$A23)-SUMIFS(当選IPO!$D:$D,当選IPO!$H:$H,"&gt;="&amp;集計データ!AH$22,当選IPO!$H:$H,"&lt;="&amp;集計データ!AH$23,当選IPO!$G:$G,集計データ!$A23))/SUMIFS(当選IPO!$D:$D,当選IPO!$H:$H,"&gt;="&amp;集計データ!AH$22,当選IPO!$H:$H,"&lt;="&amp;集計データ!AH$23,当選IPO!$G:$G,集計データ!$A23),"")</f>
        <v/>
      </c>
      <c r="K25" s="121" t="str">
        <f>IFERROR((SUMIFS(当選IPO!$I:$I,当選IPO!$H:$H,"&gt;="&amp;集計データ!AI$22,当選IPO!$H:$H,"&lt;="&amp;集計データ!AI$23,当選IPO!$G:$G,集計データ!$A23)-SUMIFS(当選IPO!$D:$D,当選IPO!$H:$H,"&gt;="&amp;集計データ!AI$22,当選IPO!$H:$H,"&lt;="&amp;集計データ!AI$23,当選IPO!$G:$G,集計データ!$A23))/SUMIFS(当選IPO!$D:$D,当選IPO!$H:$H,"&gt;="&amp;集計データ!AI$22,当選IPO!$H:$H,"&lt;="&amp;集計データ!AI$23,当選IPO!$G:$G,集計データ!$A23),"")</f>
        <v/>
      </c>
      <c r="L25" s="121" t="str">
        <f>IFERROR((SUMIFS(当選IPO!$I:$I,当選IPO!$H:$H,"&gt;="&amp;集計データ!AJ$22,当選IPO!$H:$H,"&lt;="&amp;集計データ!AJ$23,当選IPO!$G:$G,集計データ!$A23)-SUMIFS(当選IPO!$D:$D,当選IPO!$H:$H,"&gt;="&amp;集計データ!AJ$22,当選IPO!$H:$H,"&lt;="&amp;集計データ!AJ$23,当選IPO!$G:$G,集計データ!$A23))/SUMIFS(当選IPO!$D:$D,当選IPO!$H:$H,"&gt;="&amp;集計データ!AJ$22,当選IPO!$H:$H,"&lt;="&amp;集計データ!AJ$23,当選IPO!$G:$G,集計データ!$A23),"")</f>
        <v/>
      </c>
      <c r="M25" s="121" t="str">
        <f>IFERROR((SUMIFS(当選IPO!$I:$I,当選IPO!$H:$H,"&gt;="&amp;集計データ!AK$22,当選IPO!$H:$H,"&lt;="&amp;集計データ!AK$23,当選IPO!$G:$G,集計データ!$A23)-SUMIFS(当選IPO!$D:$D,当選IPO!$H:$H,"&gt;="&amp;集計データ!AK$22,当選IPO!$H:$H,"&lt;="&amp;集計データ!AK$23,当選IPO!$G:$G,集計データ!$A23))/SUMIFS(当選IPO!$D:$D,当選IPO!$H:$H,"&gt;="&amp;集計データ!AK$22,当選IPO!$H:$H,"&lt;="&amp;集計データ!AK$23,当選IPO!$G:$G,集計データ!$A23),"")</f>
        <v/>
      </c>
      <c r="N25" s="121" t="str">
        <f>IFERROR((SUMIFS(当選IPO!$I:$I,当選IPO!$H:$H,"&gt;="&amp;集計データ!AL$22,当選IPO!$H:$H,"&lt;="&amp;集計データ!AL$23,当選IPO!$G:$G,集計データ!$A23)-SUMIFS(当選IPO!$D:$D,当選IPO!$H:$H,"&gt;="&amp;集計データ!AL$22,当選IPO!$H:$H,"&lt;="&amp;集計データ!AL$23,当選IPO!$G:$G,集計データ!$A23))/SUMIFS(当選IPO!$D:$D,当選IPO!$H:$H,"&gt;="&amp;集計データ!AL$22,当選IPO!$H:$H,"&lt;="&amp;集計データ!AL$23,当選IPO!$G:$G,集計データ!$A23),"")</f>
        <v/>
      </c>
      <c r="O25" s="121" t="str">
        <f>IFERROR((SUMIFS(当選IPO!$I:$I,当選IPO!$H:$H,"&gt;="&amp;集計データ!AM$22,当選IPO!$H:$H,"&lt;="&amp;集計データ!AM$23,当選IPO!$G:$G,集計データ!$A23)-SUMIFS(当選IPO!$D:$D,当選IPO!$H:$H,"&gt;="&amp;集計データ!AM$22,当選IPO!$H:$H,"&lt;="&amp;集計データ!AM$23,当選IPO!$G:$G,集計データ!$A23))/SUMIFS(当選IPO!$D:$D,当選IPO!$H:$H,"&gt;="&amp;集計データ!AM$22,当選IPO!$H:$H,"&lt;="&amp;集計データ!AM$23,当選IPO!$G:$G,集計データ!$A23),"")</f>
        <v/>
      </c>
      <c r="P25" s="121" t="str">
        <f>IFERROR((SUMIFS(当選IPO!$I:$I,当選IPO!$H:$H,"&gt;="&amp;集計データ!AN$22,当選IPO!$H:$H,"&lt;="&amp;集計データ!AN$23,当選IPO!$G:$G,集計データ!$A23)-SUMIFS(当選IPO!$D:$D,当選IPO!$H:$H,"&gt;="&amp;集計データ!AN$22,当選IPO!$H:$H,"&lt;="&amp;集計データ!AN$23,当選IPO!$G:$G,集計データ!$A23))/SUMIFS(当選IPO!$D:$D,当選IPO!$H:$H,"&gt;="&amp;集計データ!AN$22,当選IPO!$H:$H,"&lt;="&amp;集計データ!AN$23,当選IPO!$G:$G,集計データ!$A23),"")</f>
        <v/>
      </c>
      <c r="Q25" s="121" t="str">
        <f>IFERROR((SUMIFS(当選IPO!$I:$I,当選IPO!$H:$H,"&gt;="&amp;集計データ!AO$22,当選IPO!$H:$H,"&lt;="&amp;集計データ!AO$23,当選IPO!$G:$G,集計データ!$A23)-SUMIFS(当選IPO!$D:$D,当選IPO!$H:$H,"&gt;="&amp;集計データ!AO$22,当選IPO!$H:$H,"&lt;="&amp;集計データ!AO$23,当選IPO!$G:$G,集計データ!$A23))/SUMIFS(当選IPO!$D:$D,当選IPO!$H:$H,"&gt;="&amp;集計データ!AO$22,当選IPO!$H:$H,"&lt;="&amp;集計データ!AO$23,当選IPO!$G:$G,集計データ!$A23),"")</f>
        <v/>
      </c>
      <c r="R25" s="121" t="str">
        <f>IFERROR((SUMIFS(当選IPO!$I:$I,当選IPO!$H:$H,"&gt;="&amp;集計データ!AP$22,当選IPO!$H:$H,"&lt;="&amp;集計データ!AP$23,当選IPO!$G:$G,集計データ!$A23)-SUMIFS(当選IPO!$D:$D,当選IPO!$H:$H,"&gt;="&amp;集計データ!AP$22,当選IPO!$H:$H,"&lt;="&amp;集計データ!AP$23,当選IPO!$G:$G,集計データ!$A23))/SUMIFS(当選IPO!$D:$D,当選IPO!$H:$H,"&gt;="&amp;集計データ!AP$22,当選IPO!$H:$H,"&lt;="&amp;集計データ!AP$23,当選IPO!$G:$G,集計データ!$A23),"")</f>
        <v/>
      </c>
      <c r="S25" s="121" t="str">
        <f>IFERROR((SUMIFS(当選IPO!$I:$I,当選IPO!$H:$H,"&gt;="&amp;集計データ!AQ$22,当選IPO!$H:$H,"&lt;="&amp;集計データ!AQ$23,当選IPO!$G:$G,集計データ!$A23)-SUMIFS(当選IPO!$D:$D,当選IPO!$H:$H,"&gt;="&amp;集計データ!AQ$22,当選IPO!$H:$H,"&lt;="&amp;集計データ!AQ$23,当選IPO!$G:$G,集計データ!$A23))/SUMIFS(当選IPO!$D:$D,当選IPO!$H:$H,"&gt;="&amp;集計データ!AQ$22,当選IPO!$H:$H,"&lt;="&amp;集計データ!AQ$23,当選IPO!$G:$G,集計データ!$A23),"")</f>
        <v/>
      </c>
      <c r="T25" s="121" t="str">
        <f>IFERROR((SUMIFS(当選IPO!$I:$I,当選IPO!$H:$H,"&gt;="&amp;集計データ!AR$22,当選IPO!$H:$H,"&lt;="&amp;集計データ!AR$23,当選IPO!$G:$G,集計データ!$A23)-SUMIFS(当選IPO!$D:$D,当選IPO!$H:$H,"&gt;="&amp;集計データ!AR$22,当選IPO!$H:$H,"&lt;="&amp;集計データ!AR$23,当選IPO!$G:$G,集計データ!$A23))/SUMIFS(当選IPO!$D:$D,当選IPO!$H:$H,"&gt;="&amp;集計データ!AR$22,当選IPO!$H:$H,"&lt;="&amp;集計データ!AR$23,当選IPO!$G:$G,集計データ!$A23),"")</f>
        <v/>
      </c>
      <c r="U25" s="121" t="str">
        <f>IFERROR((SUMIFS(当選IPO!$I:$I,当選IPO!$H:$H,"&gt;="&amp;集計データ!AS$22,当選IPO!$H:$H,"&lt;="&amp;集計データ!AS$23,当選IPO!$G:$G,集計データ!$A23)-SUMIFS(当選IPO!$D:$D,当選IPO!$H:$H,"&gt;="&amp;集計データ!AS$22,当選IPO!$H:$H,"&lt;="&amp;集計データ!AS$23,当選IPO!$G:$G,集計データ!$A23))/SUMIFS(当選IPO!$D:$D,当選IPO!$H:$H,"&gt;="&amp;集計データ!AS$22,当選IPO!$H:$H,"&lt;="&amp;集計データ!AS$23,当選IPO!$G:$G,集計データ!$A23),"")</f>
        <v/>
      </c>
      <c r="V25" s="121" t="str">
        <f>IFERROR((SUMIFS(当選IPO!$I:$I,当選IPO!$H:$H,"&gt;="&amp;集計データ!AT$22,当選IPO!$H:$H,"&lt;="&amp;集計データ!AT$23,当選IPO!$G:$G,集計データ!$A23)-SUMIFS(当選IPO!$D:$D,当選IPO!$H:$H,"&gt;="&amp;集計データ!AT$22,当選IPO!$H:$H,"&lt;="&amp;集計データ!AT$23,当選IPO!$G:$G,集計データ!$A23))/SUMIFS(当選IPO!$D:$D,当選IPO!$H:$H,"&gt;="&amp;集計データ!AT$22,当選IPO!$H:$H,"&lt;="&amp;集計データ!AT$23,当選IPO!$G:$G,集計データ!$A23),"")</f>
        <v/>
      </c>
    </row>
    <row r="26" spans="1:46" x14ac:dyDescent="0.4">
      <c r="A26" s="149" t="str">
        <f>初期設定!C8</f>
        <v>2人目</v>
      </c>
      <c r="B26" s="120" t="str">
        <f>IF(COUNTIFS(当選IPO!$H:$H,"&gt;="&amp;集計データ!Z$22,当選IPO!$H:$H,"&lt;="&amp;集計データ!Z$23,当選IPO!$G:$G,$A26)=0,"",COUNTIFS(当選IPO!$H:$H,"&gt;="&amp;集計データ!Z$22,当選IPO!$H:$H,"&lt;="&amp;集計データ!Z$23,当選IPO!$G:$G,$A26))</f>
        <v/>
      </c>
      <c r="C26" s="120" t="str">
        <f>IF(COUNTIFS(当選IPO!$H:$H,"&gt;="&amp;集計データ!AA$22,当選IPO!$H:$H,"&lt;="&amp;集計データ!AA$23,当選IPO!$G:$G,$A26)=0,"",COUNTIFS(当選IPO!$H:$H,"&gt;="&amp;集計データ!AA$22,当選IPO!$H:$H,"&lt;="&amp;集計データ!AA$23,当選IPO!$G:$G,$A26))</f>
        <v/>
      </c>
      <c r="D26" s="120" t="str">
        <f>IF(COUNTIFS(当選IPO!$H:$H,"&gt;="&amp;集計データ!AB$22,当選IPO!$H:$H,"&lt;="&amp;集計データ!AB$23,当選IPO!$G:$G,$A26)=0,"",COUNTIFS(当選IPO!$H:$H,"&gt;="&amp;集計データ!AB$22,当選IPO!$H:$H,"&lt;="&amp;集計データ!AB$23,当選IPO!$G:$G,$A26))</f>
        <v/>
      </c>
      <c r="E26" s="120" t="str">
        <f>IF(COUNTIFS(当選IPO!$H:$H,"&gt;="&amp;集計データ!AC$22,当選IPO!$H:$H,"&lt;="&amp;集計データ!AC$23,当選IPO!$G:$G,$A26)=0,"",COUNTIFS(当選IPO!$H:$H,"&gt;="&amp;集計データ!AC$22,当選IPO!$H:$H,"&lt;="&amp;集計データ!AC$23,当選IPO!$G:$G,$A26))</f>
        <v/>
      </c>
      <c r="F26" s="120" t="str">
        <f>IF(COUNTIFS(当選IPO!$H:$H,"&gt;="&amp;集計データ!AD$22,当選IPO!$H:$H,"&lt;="&amp;集計データ!AD$23,当選IPO!$G:$G,$A26)=0,"",COUNTIFS(当選IPO!$H:$H,"&gt;="&amp;集計データ!AD$22,当選IPO!$H:$H,"&lt;="&amp;集計データ!AD$23,当選IPO!$G:$G,$A26))</f>
        <v/>
      </c>
      <c r="G26" s="120" t="str">
        <f>IF(COUNTIFS(当選IPO!$H:$H,"&gt;="&amp;集計データ!AE$22,当選IPO!$H:$H,"&lt;="&amp;集計データ!AE$23,当選IPO!$G:$G,$A26)=0,"",COUNTIFS(当選IPO!$H:$H,"&gt;="&amp;集計データ!AE$22,当選IPO!$H:$H,"&lt;="&amp;集計データ!AE$23,当選IPO!$G:$G,$A26))</f>
        <v/>
      </c>
      <c r="H26" s="120" t="str">
        <f>IF(COUNTIFS(当選IPO!$H:$H,"&gt;="&amp;集計データ!AF$22,当選IPO!$H:$H,"&lt;="&amp;集計データ!AF$23,当選IPO!$G:$G,$A26)=0,"",COUNTIFS(当選IPO!$H:$H,"&gt;="&amp;集計データ!AF$22,当選IPO!$H:$H,"&lt;="&amp;集計データ!AF$23,当選IPO!$G:$G,$A26))</f>
        <v/>
      </c>
      <c r="I26" s="120" t="str">
        <f>IF(COUNTIFS(当選IPO!$H:$H,"&gt;="&amp;集計データ!AG$22,当選IPO!$H:$H,"&lt;="&amp;集計データ!AG$23,当選IPO!$G:$G,$A26)=0,"",COUNTIFS(当選IPO!$H:$H,"&gt;="&amp;集計データ!AG$22,当選IPO!$H:$H,"&lt;="&amp;集計データ!AG$23,当選IPO!$G:$G,$A26))</f>
        <v/>
      </c>
      <c r="J26" s="120" t="str">
        <f>IF(COUNTIFS(当選IPO!$H:$H,"&gt;="&amp;集計データ!AH$22,当選IPO!$H:$H,"&lt;="&amp;集計データ!AH$23,当選IPO!$G:$G,$A26)=0,"",COUNTIFS(当選IPO!$H:$H,"&gt;="&amp;集計データ!AH$22,当選IPO!$H:$H,"&lt;="&amp;集計データ!AH$23,当選IPO!$G:$G,$A26))</f>
        <v/>
      </c>
      <c r="K26" s="120" t="str">
        <f>IF(COUNTIFS(当選IPO!$H:$H,"&gt;="&amp;集計データ!AI$22,当選IPO!$H:$H,"&lt;="&amp;集計データ!AI$23,当選IPO!$G:$G,$A26)=0,"",COUNTIFS(当選IPO!$H:$H,"&gt;="&amp;集計データ!AI$22,当選IPO!$H:$H,"&lt;="&amp;集計データ!AI$23,当選IPO!$G:$G,$A26))</f>
        <v/>
      </c>
      <c r="L26" s="120" t="str">
        <f>IF(COUNTIFS(当選IPO!$H:$H,"&gt;="&amp;集計データ!AJ$22,当選IPO!$H:$H,"&lt;="&amp;集計データ!AJ$23,当選IPO!$G:$G,$A26)=0,"",COUNTIFS(当選IPO!$H:$H,"&gt;="&amp;集計データ!AJ$22,当選IPO!$H:$H,"&lt;="&amp;集計データ!AJ$23,当選IPO!$G:$G,$A26))</f>
        <v/>
      </c>
      <c r="M26" s="120" t="str">
        <f>IF(COUNTIFS(当選IPO!$H:$H,"&gt;="&amp;集計データ!AK$22,当選IPO!$H:$H,"&lt;="&amp;集計データ!AK$23,当選IPO!$G:$G,$A26)=0,"",COUNTIFS(当選IPO!$H:$H,"&gt;="&amp;集計データ!AK$22,当選IPO!$H:$H,"&lt;="&amp;集計データ!AK$23,当選IPO!$G:$G,$A26))</f>
        <v/>
      </c>
      <c r="N26" s="120" t="str">
        <f>IF(COUNTIFS(当選IPO!$H:$H,"&gt;="&amp;集計データ!AL$22,当選IPO!$H:$H,"&lt;="&amp;集計データ!AL$23,当選IPO!$G:$G,$A26)=0,"",COUNTIFS(当選IPO!$H:$H,"&gt;="&amp;集計データ!AL$22,当選IPO!$H:$H,"&lt;="&amp;集計データ!AL$23,当選IPO!$G:$G,$A26))</f>
        <v/>
      </c>
      <c r="O26" s="120" t="str">
        <f>IF(COUNTIFS(当選IPO!$H:$H,"&gt;="&amp;集計データ!AM$22,当選IPO!$H:$H,"&lt;="&amp;集計データ!AM$23,当選IPO!$G:$G,$A26)=0,"",COUNTIFS(当選IPO!$H:$H,"&gt;="&amp;集計データ!AM$22,当選IPO!$H:$H,"&lt;="&amp;集計データ!AM$23,当選IPO!$G:$G,$A26))</f>
        <v/>
      </c>
      <c r="P26" s="120" t="str">
        <f>IF(COUNTIFS(当選IPO!$H:$H,"&gt;="&amp;集計データ!AN$22,当選IPO!$H:$H,"&lt;="&amp;集計データ!AN$23,当選IPO!$G:$G,$A26)=0,"",COUNTIFS(当選IPO!$H:$H,"&gt;="&amp;集計データ!AN$22,当選IPO!$H:$H,"&lt;="&amp;集計データ!AN$23,当選IPO!$G:$G,$A26))</f>
        <v/>
      </c>
      <c r="Q26" s="120" t="str">
        <f>IF(COUNTIFS(当選IPO!$H:$H,"&gt;="&amp;集計データ!AO$22,当選IPO!$H:$H,"&lt;="&amp;集計データ!AO$23,当選IPO!$G:$G,$A26)=0,"",COUNTIFS(当選IPO!$H:$H,"&gt;="&amp;集計データ!AO$22,当選IPO!$H:$H,"&lt;="&amp;集計データ!AO$23,当選IPO!$G:$G,$A26))</f>
        <v/>
      </c>
      <c r="R26" s="120" t="str">
        <f>IF(COUNTIFS(当選IPO!$H:$H,"&gt;="&amp;集計データ!AP$22,当選IPO!$H:$H,"&lt;="&amp;集計データ!AP$23,当選IPO!$G:$G,$A26)=0,"",COUNTIFS(当選IPO!$H:$H,"&gt;="&amp;集計データ!AP$22,当選IPO!$H:$H,"&lt;="&amp;集計データ!AP$23,当選IPO!$G:$G,$A26))</f>
        <v/>
      </c>
      <c r="S26" s="120" t="str">
        <f>IF(COUNTIFS(当選IPO!$H:$H,"&gt;="&amp;集計データ!AQ$22,当選IPO!$H:$H,"&lt;="&amp;集計データ!AQ$23,当選IPO!$G:$G,$A26)=0,"",COUNTIFS(当選IPO!$H:$H,"&gt;="&amp;集計データ!AQ$22,当選IPO!$H:$H,"&lt;="&amp;集計データ!AQ$23,当選IPO!$G:$G,$A26))</f>
        <v/>
      </c>
      <c r="T26" s="120" t="str">
        <f>IF(COUNTIFS(当選IPO!$H:$H,"&gt;="&amp;集計データ!AR$22,当選IPO!$H:$H,"&lt;="&amp;集計データ!AR$23,当選IPO!$G:$G,$A26)=0,"",COUNTIFS(当選IPO!$H:$H,"&gt;="&amp;集計データ!AR$22,当選IPO!$H:$H,"&lt;="&amp;集計データ!AR$23,当選IPO!$G:$G,$A26))</f>
        <v/>
      </c>
      <c r="U26" s="120" t="str">
        <f>IF(COUNTIFS(当選IPO!$H:$H,"&gt;="&amp;集計データ!AS$22,当選IPO!$H:$H,"&lt;="&amp;集計データ!AS$23,当選IPO!$G:$G,$A26)=0,"",COUNTIFS(当選IPO!$H:$H,"&gt;="&amp;集計データ!AS$22,当選IPO!$H:$H,"&lt;="&amp;集計データ!AS$23,当選IPO!$G:$G,$A26))</f>
        <v/>
      </c>
      <c r="V26" s="120" t="str">
        <f>IF(COUNTIFS(当選IPO!$H:$H,"&gt;="&amp;集計データ!AT$22,当選IPO!$H:$H,"&lt;="&amp;集計データ!AT$23,当選IPO!$G:$G,$A26)=0,"",COUNTIFS(当選IPO!$H:$H,"&gt;="&amp;集計データ!AT$22,当選IPO!$H:$H,"&lt;="&amp;集計データ!AT$23,当選IPO!$G:$G,$A26))</f>
        <v/>
      </c>
    </row>
    <row r="27" spans="1:46" x14ac:dyDescent="0.4">
      <c r="A27" s="150"/>
      <c r="B27" s="120" t="str">
        <f>IF(SUMIFS(当選IPO!$N:$N,当選IPO!$H:$H,"&gt;="&amp;集計データ!Z$22,当選IPO!$H:$H,"&lt;="&amp;集計データ!Z$23,当選IPO!$G:$G,集計データ!$A26)=0,"",SUMIFS(当選IPO!$N:$N,当選IPO!$H:$H,"&gt;="&amp;集計データ!Z$22,当選IPO!$H:$H,"&lt;="&amp;集計データ!Z$23,当選IPO!$G:$G,集計データ!$A26))</f>
        <v/>
      </c>
      <c r="C27" s="120" t="str">
        <f>IF(SUMIFS(当選IPO!$N:$N,当選IPO!$H:$H,"&gt;="&amp;集計データ!AA$22,当選IPO!$H:$H,"&lt;="&amp;集計データ!AA$23,当選IPO!$G:$G,集計データ!$A26)=0,"",SUMIFS(当選IPO!$N:$N,当選IPO!$H:$H,"&gt;="&amp;集計データ!AA$22,当選IPO!$H:$H,"&lt;="&amp;集計データ!AA$23,当選IPO!$G:$G,集計データ!$A26))</f>
        <v/>
      </c>
      <c r="D27" s="120" t="str">
        <f>IF(SUMIFS(当選IPO!$N:$N,当選IPO!$H:$H,"&gt;="&amp;集計データ!AB$22,当選IPO!$H:$H,"&lt;="&amp;集計データ!AB$23,当選IPO!$G:$G,集計データ!$A26)=0,"",SUMIFS(当選IPO!$N:$N,当選IPO!$H:$H,"&gt;="&amp;集計データ!AB$22,当選IPO!$H:$H,"&lt;="&amp;集計データ!AB$23,当選IPO!$G:$G,集計データ!$A26))</f>
        <v/>
      </c>
      <c r="E27" s="120" t="str">
        <f>IF(SUMIFS(当選IPO!$N:$N,当選IPO!$H:$H,"&gt;="&amp;集計データ!AC$22,当選IPO!$H:$H,"&lt;="&amp;集計データ!AC$23,当選IPO!$G:$G,集計データ!$A26)=0,"",SUMIFS(当選IPO!$N:$N,当選IPO!$H:$H,"&gt;="&amp;集計データ!AC$22,当選IPO!$H:$H,"&lt;="&amp;集計データ!AC$23,当選IPO!$G:$G,集計データ!$A26))</f>
        <v/>
      </c>
      <c r="F27" s="120" t="str">
        <f>IF(SUMIFS(当選IPO!$N:$N,当選IPO!$H:$H,"&gt;="&amp;集計データ!AD$22,当選IPO!$H:$H,"&lt;="&amp;集計データ!AD$23,当選IPO!$G:$G,集計データ!$A26)=0,"",SUMIFS(当選IPO!$N:$N,当選IPO!$H:$H,"&gt;="&amp;集計データ!AD$22,当選IPO!$H:$H,"&lt;="&amp;集計データ!AD$23,当選IPO!$G:$G,集計データ!$A26))</f>
        <v/>
      </c>
      <c r="G27" s="120" t="str">
        <f>IF(SUMIFS(当選IPO!$N:$N,当選IPO!$H:$H,"&gt;="&amp;集計データ!AE$22,当選IPO!$H:$H,"&lt;="&amp;集計データ!AE$23,当選IPO!$G:$G,集計データ!$A26)=0,"",SUMIFS(当選IPO!$N:$N,当選IPO!$H:$H,"&gt;="&amp;集計データ!AE$22,当選IPO!$H:$H,"&lt;="&amp;集計データ!AE$23,当選IPO!$G:$G,集計データ!$A26))</f>
        <v/>
      </c>
      <c r="H27" s="120" t="str">
        <f>IF(SUMIFS(当選IPO!$N:$N,当選IPO!$H:$H,"&gt;="&amp;集計データ!AF$22,当選IPO!$H:$H,"&lt;="&amp;集計データ!AF$23,当選IPO!$G:$G,集計データ!$A26)=0,"",SUMIFS(当選IPO!$N:$N,当選IPO!$H:$H,"&gt;="&amp;集計データ!AF$22,当選IPO!$H:$H,"&lt;="&amp;集計データ!AF$23,当選IPO!$G:$G,集計データ!$A26))</f>
        <v/>
      </c>
      <c r="I27" s="120" t="str">
        <f>IF(SUMIFS(当選IPO!$N:$N,当選IPO!$H:$H,"&gt;="&amp;集計データ!AG$22,当選IPO!$H:$H,"&lt;="&amp;集計データ!AG$23,当選IPO!$G:$G,集計データ!$A26)=0,"",SUMIFS(当選IPO!$N:$N,当選IPO!$H:$H,"&gt;="&amp;集計データ!AG$22,当選IPO!$H:$H,"&lt;="&amp;集計データ!AG$23,当選IPO!$G:$G,集計データ!$A26))</f>
        <v/>
      </c>
      <c r="J27" s="120" t="str">
        <f>IF(SUMIFS(当選IPO!$N:$N,当選IPO!$H:$H,"&gt;="&amp;集計データ!AH$22,当選IPO!$H:$H,"&lt;="&amp;集計データ!AH$23,当選IPO!$G:$G,集計データ!$A26)=0,"",SUMIFS(当選IPO!$N:$N,当選IPO!$H:$H,"&gt;="&amp;集計データ!AH$22,当選IPO!$H:$H,"&lt;="&amp;集計データ!AH$23,当選IPO!$G:$G,集計データ!$A26))</f>
        <v/>
      </c>
      <c r="K27" s="120" t="str">
        <f>IF(SUMIFS(当選IPO!$N:$N,当選IPO!$H:$H,"&gt;="&amp;集計データ!AI$22,当選IPO!$H:$H,"&lt;="&amp;集計データ!AI$23,当選IPO!$G:$G,集計データ!$A26)=0,"",SUMIFS(当選IPO!$N:$N,当選IPO!$H:$H,"&gt;="&amp;集計データ!AI$22,当選IPO!$H:$H,"&lt;="&amp;集計データ!AI$23,当選IPO!$G:$G,集計データ!$A26))</f>
        <v/>
      </c>
      <c r="L27" s="120" t="str">
        <f>IF(SUMIFS(当選IPO!$N:$N,当選IPO!$H:$H,"&gt;="&amp;集計データ!AJ$22,当選IPO!$H:$H,"&lt;="&amp;集計データ!AJ$23,当選IPO!$G:$G,集計データ!$A26)=0,"",SUMIFS(当選IPO!$N:$N,当選IPO!$H:$H,"&gt;="&amp;集計データ!AJ$22,当選IPO!$H:$H,"&lt;="&amp;集計データ!AJ$23,当選IPO!$G:$G,集計データ!$A26))</f>
        <v/>
      </c>
      <c r="M27" s="120" t="str">
        <f>IF(SUMIFS(当選IPO!$N:$N,当選IPO!$H:$H,"&gt;="&amp;集計データ!AK$22,当選IPO!$H:$H,"&lt;="&amp;集計データ!AK$23,当選IPO!$G:$G,集計データ!$A26)=0,"",SUMIFS(当選IPO!$N:$N,当選IPO!$H:$H,"&gt;="&amp;集計データ!AK$22,当選IPO!$H:$H,"&lt;="&amp;集計データ!AK$23,当選IPO!$G:$G,集計データ!$A26))</f>
        <v/>
      </c>
      <c r="N27" s="120" t="str">
        <f>IF(SUMIFS(当選IPO!$N:$N,当選IPO!$H:$H,"&gt;="&amp;集計データ!AL$22,当選IPO!$H:$H,"&lt;="&amp;集計データ!AL$23,当選IPO!$G:$G,集計データ!$A26)=0,"",SUMIFS(当選IPO!$N:$N,当選IPO!$H:$H,"&gt;="&amp;集計データ!AL$22,当選IPO!$H:$H,"&lt;="&amp;集計データ!AL$23,当選IPO!$G:$G,集計データ!$A26))</f>
        <v/>
      </c>
      <c r="O27" s="120" t="str">
        <f>IF(SUMIFS(当選IPO!$N:$N,当選IPO!$H:$H,"&gt;="&amp;集計データ!AM$22,当選IPO!$H:$H,"&lt;="&amp;集計データ!AM$23,当選IPO!$G:$G,集計データ!$A26)=0,"",SUMIFS(当選IPO!$N:$N,当選IPO!$H:$H,"&gt;="&amp;集計データ!AM$22,当選IPO!$H:$H,"&lt;="&amp;集計データ!AM$23,当選IPO!$G:$G,集計データ!$A26))</f>
        <v/>
      </c>
      <c r="P27" s="120" t="str">
        <f>IF(SUMIFS(当選IPO!$N:$N,当選IPO!$H:$H,"&gt;="&amp;集計データ!AN$22,当選IPO!$H:$H,"&lt;="&amp;集計データ!AN$23,当選IPO!$G:$G,集計データ!$A26)=0,"",SUMIFS(当選IPO!$N:$N,当選IPO!$H:$H,"&gt;="&amp;集計データ!AN$22,当選IPO!$H:$H,"&lt;="&amp;集計データ!AN$23,当選IPO!$G:$G,集計データ!$A26))</f>
        <v/>
      </c>
      <c r="Q27" s="120" t="str">
        <f>IF(SUMIFS(当選IPO!$N:$N,当選IPO!$H:$H,"&gt;="&amp;集計データ!AO$22,当選IPO!$H:$H,"&lt;="&amp;集計データ!AO$23,当選IPO!$G:$G,集計データ!$A26)=0,"",SUMIFS(当選IPO!$N:$N,当選IPO!$H:$H,"&gt;="&amp;集計データ!AO$22,当選IPO!$H:$H,"&lt;="&amp;集計データ!AO$23,当選IPO!$G:$G,集計データ!$A26))</f>
        <v/>
      </c>
      <c r="R27" s="120" t="str">
        <f>IF(SUMIFS(当選IPO!$N:$N,当選IPO!$H:$H,"&gt;="&amp;集計データ!AP$22,当選IPO!$H:$H,"&lt;="&amp;集計データ!AP$23,当選IPO!$G:$G,集計データ!$A26)=0,"",SUMIFS(当選IPO!$N:$N,当選IPO!$H:$H,"&gt;="&amp;集計データ!AP$22,当選IPO!$H:$H,"&lt;="&amp;集計データ!AP$23,当選IPO!$G:$G,集計データ!$A26))</f>
        <v/>
      </c>
      <c r="S27" s="120" t="str">
        <f>IF(SUMIFS(当選IPO!$N:$N,当選IPO!$H:$H,"&gt;="&amp;集計データ!AQ$22,当選IPO!$H:$H,"&lt;="&amp;集計データ!AQ$23,当選IPO!$G:$G,集計データ!$A26)=0,"",SUMIFS(当選IPO!$N:$N,当選IPO!$H:$H,"&gt;="&amp;集計データ!AQ$22,当選IPO!$H:$H,"&lt;="&amp;集計データ!AQ$23,当選IPO!$G:$G,集計データ!$A26))</f>
        <v/>
      </c>
      <c r="T27" s="120" t="str">
        <f>IF(SUMIFS(当選IPO!$N:$N,当選IPO!$H:$H,"&gt;="&amp;集計データ!AR$22,当選IPO!$H:$H,"&lt;="&amp;集計データ!AR$23,当選IPO!$G:$G,集計データ!$A26)=0,"",SUMIFS(当選IPO!$N:$N,当選IPO!$H:$H,"&gt;="&amp;集計データ!AR$22,当選IPO!$H:$H,"&lt;="&amp;集計データ!AR$23,当選IPO!$G:$G,集計データ!$A26))</f>
        <v/>
      </c>
      <c r="U27" s="120" t="str">
        <f>IF(SUMIFS(当選IPO!$N:$N,当選IPO!$H:$H,"&gt;="&amp;集計データ!AS$22,当選IPO!$H:$H,"&lt;="&amp;集計データ!AS$23,当選IPO!$G:$G,集計データ!$A26)=0,"",SUMIFS(当選IPO!$N:$N,当選IPO!$H:$H,"&gt;="&amp;集計データ!AS$22,当選IPO!$H:$H,"&lt;="&amp;集計データ!AS$23,当選IPO!$G:$G,集計データ!$A26))</f>
        <v/>
      </c>
      <c r="V27" s="120" t="str">
        <f>IF(SUMIFS(当選IPO!$N:$N,当選IPO!$H:$H,"&gt;="&amp;集計データ!AT$22,当選IPO!$H:$H,"&lt;="&amp;集計データ!AT$23,当選IPO!$G:$G,集計データ!$A26)=0,"",SUMIFS(当選IPO!$N:$N,当選IPO!$H:$H,"&gt;="&amp;集計データ!AT$22,当選IPO!$H:$H,"&lt;="&amp;集計データ!AT$23,当選IPO!$G:$G,集計データ!$A26))</f>
        <v/>
      </c>
    </row>
    <row r="28" spans="1:46" x14ac:dyDescent="0.4">
      <c r="A28" s="151"/>
      <c r="B28" s="126" t="str">
        <f>IFERROR((SUMIFS(当選IPO!$I:$I,当選IPO!$H:$H,"&gt;="&amp;集計データ!Z$22,当選IPO!$H:$H,"&lt;="&amp;集計データ!Z$23,当選IPO!$G:$G,集計データ!$A26)-SUMIFS(当選IPO!$D:$D,当選IPO!$H:$H,"&gt;="&amp;集計データ!Z$22,当選IPO!$H:$H,"&lt;="&amp;集計データ!Z$23,当選IPO!$G:$G,集計データ!$A26))/SUMIFS(当選IPO!$D:$D,当選IPO!$H:$H,"&gt;="&amp;集計データ!Z$22,当選IPO!$H:$H,"&lt;="&amp;集計データ!Z$23,当選IPO!$G:$G,集計データ!$A26),"")</f>
        <v/>
      </c>
      <c r="C28" s="121" t="str">
        <f>IFERROR((SUMIFS(当選IPO!$I:$I,当選IPO!$H:$H,"&gt;="&amp;集計データ!AA$22,当選IPO!$H:$H,"&lt;="&amp;集計データ!AA$23,当選IPO!$G:$G,集計データ!$A26)-SUMIFS(当選IPO!$D:$D,当選IPO!$H:$H,"&gt;="&amp;集計データ!AA$22,当選IPO!$H:$H,"&lt;="&amp;集計データ!AA$23,当選IPO!$G:$G,集計データ!$A26))/SUMIFS(当選IPO!$D:$D,当選IPO!$H:$H,"&gt;="&amp;集計データ!AA$22,当選IPO!$H:$H,"&lt;="&amp;集計データ!AA$23,当選IPO!$G:$G,集計データ!$A26),"")</f>
        <v/>
      </c>
      <c r="D28" s="121" t="str">
        <f>IFERROR((SUMIFS(当選IPO!$I:$I,当選IPO!$H:$H,"&gt;="&amp;集計データ!AB$22,当選IPO!$H:$H,"&lt;="&amp;集計データ!AB$23,当選IPO!$G:$G,集計データ!$A26)-SUMIFS(当選IPO!$D:$D,当選IPO!$H:$H,"&gt;="&amp;集計データ!AB$22,当選IPO!$H:$H,"&lt;="&amp;集計データ!AB$23,当選IPO!$G:$G,集計データ!$A26))/SUMIFS(当選IPO!$D:$D,当選IPO!$H:$H,"&gt;="&amp;集計データ!AB$22,当選IPO!$H:$H,"&lt;="&amp;集計データ!AB$23,当選IPO!$G:$G,集計データ!$A26),"")</f>
        <v/>
      </c>
      <c r="E28" s="121" t="str">
        <f>IFERROR((SUMIFS(当選IPO!$I:$I,当選IPO!$H:$H,"&gt;="&amp;集計データ!AC$22,当選IPO!$H:$H,"&lt;="&amp;集計データ!AC$23,当選IPO!$G:$G,集計データ!$A26)-SUMIFS(当選IPO!$D:$D,当選IPO!$H:$H,"&gt;="&amp;集計データ!AC$22,当選IPO!$H:$H,"&lt;="&amp;集計データ!AC$23,当選IPO!$G:$G,集計データ!$A26))/SUMIFS(当選IPO!$D:$D,当選IPO!$H:$H,"&gt;="&amp;集計データ!AC$22,当選IPO!$H:$H,"&lt;="&amp;集計データ!AC$23,当選IPO!$G:$G,集計データ!$A26),"")</f>
        <v/>
      </c>
      <c r="F28" s="121" t="str">
        <f>IFERROR((SUMIFS(当選IPO!$I:$I,当選IPO!$H:$H,"&gt;="&amp;集計データ!AD$22,当選IPO!$H:$H,"&lt;="&amp;集計データ!AD$23,当選IPO!$G:$G,集計データ!$A26)-SUMIFS(当選IPO!$D:$D,当選IPO!$H:$H,"&gt;="&amp;集計データ!AD$22,当選IPO!$H:$H,"&lt;="&amp;集計データ!AD$23,当選IPO!$G:$G,集計データ!$A26))/SUMIFS(当選IPO!$D:$D,当選IPO!$H:$H,"&gt;="&amp;集計データ!AD$22,当選IPO!$H:$H,"&lt;="&amp;集計データ!AD$23,当選IPO!$G:$G,集計データ!$A26),"")</f>
        <v/>
      </c>
      <c r="G28" s="121" t="str">
        <f>IFERROR((SUMIFS(当選IPO!$I:$I,当選IPO!$H:$H,"&gt;="&amp;集計データ!AE$22,当選IPO!$H:$H,"&lt;="&amp;集計データ!AE$23,当選IPO!$G:$G,集計データ!$A26)-SUMIFS(当選IPO!$D:$D,当選IPO!$H:$H,"&gt;="&amp;集計データ!AE$22,当選IPO!$H:$H,"&lt;="&amp;集計データ!AE$23,当選IPO!$G:$G,集計データ!$A26))/SUMIFS(当選IPO!$D:$D,当選IPO!$H:$H,"&gt;="&amp;集計データ!AE$22,当選IPO!$H:$H,"&lt;="&amp;集計データ!AE$23,当選IPO!$G:$G,集計データ!$A26),"")</f>
        <v/>
      </c>
      <c r="H28" s="121" t="str">
        <f>IFERROR((SUMIFS(当選IPO!$I:$I,当選IPO!$H:$H,"&gt;="&amp;集計データ!AF$22,当選IPO!$H:$H,"&lt;="&amp;集計データ!AF$23,当選IPO!$G:$G,集計データ!$A26)-SUMIFS(当選IPO!$D:$D,当選IPO!$H:$H,"&gt;="&amp;集計データ!AF$22,当選IPO!$H:$H,"&lt;="&amp;集計データ!AF$23,当選IPO!$G:$G,集計データ!$A26))/SUMIFS(当選IPO!$D:$D,当選IPO!$H:$H,"&gt;="&amp;集計データ!AF$22,当選IPO!$H:$H,"&lt;="&amp;集計データ!AF$23,当選IPO!$G:$G,集計データ!$A26),"")</f>
        <v/>
      </c>
      <c r="I28" s="121" t="str">
        <f>IFERROR((SUMIFS(当選IPO!$I:$I,当選IPO!$H:$H,"&gt;="&amp;集計データ!AG$22,当選IPO!$H:$H,"&lt;="&amp;集計データ!AG$23,当選IPO!$G:$G,集計データ!$A26)-SUMIFS(当選IPO!$D:$D,当選IPO!$H:$H,"&gt;="&amp;集計データ!AG$22,当選IPO!$H:$H,"&lt;="&amp;集計データ!AG$23,当選IPO!$G:$G,集計データ!$A26))/SUMIFS(当選IPO!$D:$D,当選IPO!$H:$H,"&gt;="&amp;集計データ!AG$22,当選IPO!$H:$H,"&lt;="&amp;集計データ!AG$23,当選IPO!$G:$G,集計データ!$A26),"")</f>
        <v/>
      </c>
      <c r="J28" s="121" t="str">
        <f>IFERROR((SUMIFS(当選IPO!$I:$I,当選IPO!$H:$H,"&gt;="&amp;集計データ!AH$22,当選IPO!$H:$H,"&lt;="&amp;集計データ!AH$23,当選IPO!$G:$G,集計データ!$A26)-SUMIFS(当選IPO!$D:$D,当選IPO!$H:$H,"&gt;="&amp;集計データ!AH$22,当選IPO!$H:$H,"&lt;="&amp;集計データ!AH$23,当選IPO!$G:$G,集計データ!$A26))/SUMIFS(当選IPO!$D:$D,当選IPO!$H:$H,"&gt;="&amp;集計データ!AH$22,当選IPO!$H:$H,"&lt;="&amp;集計データ!AH$23,当選IPO!$G:$G,集計データ!$A26),"")</f>
        <v/>
      </c>
      <c r="K28" s="121" t="str">
        <f>IFERROR((SUMIFS(当選IPO!$I:$I,当選IPO!$H:$H,"&gt;="&amp;集計データ!AI$22,当選IPO!$H:$H,"&lt;="&amp;集計データ!AI$23,当選IPO!$G:$G,集計データ!$A26)-SUMIFS(当選IPO!$D:$D,当選IPO!$H:$H,"&gt;="&amp;集計データ!AI$22,当選IPO!$H:$H,"&lt;="&amp;集計データ!AI$23,当選IPO!$G:$G,集計データ!$A26))/SUMIFS(当選IPO!$D:$D,当選IPO!$H:$H,"&gt;="&amp;集計データ!AI$22,当選IPO!$H:$H,"&lt;="&amp;集計データ!AI$23,当選IPO!$G:$G,集計データ!$A26),"")</f>
        <v/>
      </c>
      <c r="L28" s="121" t="str">
        <f>IFERROR((SUMIFS(当選IPO!$I:$I,当選IPO!$H:$H,"&gt;="&amp;集計データ!AJ$22,当選IPO!$H:$H,"&lt;="&amp;集計データ!AJ$23,当選IPO!$G:$G,集計データ!$A26)-SUMIFS(当選IPO!$D:$D,当選IPO!$H:$H,"&gt;="&amp;集計データ!AJ$22,当選IPO!$H:$H,"&lt;="&amp;集計データ!AJ$23,当選IPO!$G:$G,集計データ!$A26))/SUMIFS(当選IPO!$D:$D,当選IPO!$H:$H,"&gt;="&amp;集計データ!AJ$22,当選IPO!$H:$H,"&lt;="&amp;集計データ!AJ$23,当選IPO!$G:$G,集計データ!$A26),"")</f>
        <v/>
      </c>
      <c r="M28" s="121" t="str">
        <f>IFERROR((SUMIFS(当選IPO!$I:$I,当選IPO!$H:$H,"&gt;="&amp;集計データ!AK$22,当選IPO!$H:$H,"&lt;="&amp;集計データ!AK$23,当選IPO!$G:$G,集計データ!$A26)-SUMIFS(当選IPO!$D:$D,当選IPO!$H:$H,"&gt;="&amp;集計データ!AK$22,当選IPO!$H:$H,"&lt;="&amp;集計データ!AK$23,当選IPO!$G:$G,集計データ!$A26))/SUMIFS(当選IPO!$D:$D,当選IPO!$H:$H,"&gt;="&amp;集計データ!AK$22,当選IPO!$H:$H,"&lt;="&amp;集計データ!AK$23,当選IPO!$G:$G,集計データ!$A26),"")</f>
        <v/>
      </c>
      <c r="N28" s="121" t="str">
        <f>IFERROR((SUMIFS(当選IPO!$I:$I,当選IPO!$H:$H,"&gt;="&amp;集計データ!AL$22,当選IPO!$H:$H,"&lt;="&amp;集計データ!AL$23,当選IPO!$G:$G,集計データ!$A26)-SUMIFS(当選IPO!$D:$D,当選IPO!$H:$H,"&gt;="&amp;集計データ!AL$22,当選IPO!$H:$H,"&lt;="&amp;集計データ!AL$23,当選IPO!$G:$G,集計データ!$A26))/SUMIFS(当選IPO!$D:$D,当選IPO!$H:$H,"&gt;="&amp;集計データ!AL$22,当選IPO!$H:$H,"&lt;="&amp;集計データ!AL$23,当選IPO!$G:$G,集計データ!$A26),"")</f>
        <v/>
      </c>
      <c r="O28" s="121" t="str">
        <f>IFERROR((SUMIFS(当選IPO!$I:$I,当選IPO!$H:$H,"&gt;="&amp;集計データ!AM$22,当選IPO!$H:$H,"&lt;="&amp;集計データ!AM$23,当選IPO!$G:$G,集計データ!$A26)-SUMIFS(当選IPO!$D:$D,当選IPO!$H:$H,"&gt;="&amp;集計データ!AM$22,当選IPO!$H:$H,"&lt;="&amp;集計データ!AM$23,当選IPO!$G:$G,集計データ!$A26))/SUMIFS(当選IPO!$D:$D,当選IPO!$H:$H,"&gt;="&amp;集計データ!AM$22,当選IPO!$H:$H,"&lt;="&amp;集計データ!AM$23,当選IPO!$G:$G,集計データ!$A26),"")</f>
        <v/>
      </c>
      <c r="P28" s="121" t="str">
        <f>IFERROR((SUMIFS(当選IPO!$I:$I,当選IPO!$H:$H,"&gt;="&amp;集計データ!AN$22,当選IPO!$H:$H,"&lt;="&amp;集計データ!AN$23,当選IPO!$G:$G,集計データ!$A26)-SUMIFS(当選IPO!$D:$D,当選IPO!$H:$H,"&gt;="&amp;集計データ!AN$22,当選IPO!$H:$H,"&lt;="&amp;集計データ!AN$23,当選IPO!$G:$G,集計データ!$A26))/SUMIFS(当選IPO!$D:$D,当選IPO!$H:$H,"&gt;="&amp;集計データ!AN$22,当選IPO!$H:$H,"&lt;="&amp;集計データ!AN$23,当選IPO!$G:$G,集計データ!$A26),"")</f>
        <v/>
      </c>
      <c r="Q28" s="121" t="str">
        <f>IFERROR((SUMIFS(当選IPO!$I:$I,当選IPO!$H:$H,"&gt;="&amp;集計データ!AO$22,当選IPO!$H:$H,"&lt;="&amp;集計データ!AO$23,当選IPO!$G:$G,集計データ!$A26)-SUMIFS(当選IPO!$D:$D,当選IPO!$H:$H,"&gt;="&amp;集計データ!AO$22,当選IPO!$H:$H,"&lt;="&amp;集計データ!AO$23,当選IPO!$G:$G,集計データ!$A26))/SUMIFS(当選IPO!$D:$D,当選IPO!$H:$H,"&gt;="&amp;集計データ!AO$22,当選IPO!$H:$H,"&lt;="&amp;集計データ!AO$23,当選IPO!$G:$G,集計データ!$A26),"")</f>
        <v/>
      </c>
      <c r="R28" s="121" t="str">
        <f>IFERROR((SUMIFS(当選IPO!$I:$I,当選IPO!$H:$H,"&gt;="&amp;集計データ!AP$22,当選IPO!$H:$H,"&lt;="&amp;集計データ!AP$23,当選IPO!$G:$G,集計データ!$A26)-SUMIFS(当選IPO!$D:$D,当選IPO!$H:$H,"&gt;="&amp;集計データ!AP$22,当選IPO!$H:$H,"&lt;="&amp;集計データ!AP$23,当選IPO!$G:$G,集計データ!$A26))/SUMIFS(当選IPO!$D:$D,当選IPO!$H:$H,"&gt;="&amp;集計データ!AP$22,当選IPO!$H:$H,"&lt;="&amp;集計データ!AP$23,当選IPO!$G:$G,集計データ!$A26),"")</f>
        <v/>
      </c>
      <c r="S28" s="121" t="str">
        <f>IFERROR((SUMIFS(当選IPO!$I:$I,当選IPO!$H:$H,"&gt;="&amp;集計データ!AQ$22,当選IPO!$H:$H,"&lt;="&amp;集計データ!AQ$23,当選IPO!$G:$G,集計データ!$A26)-SUMIFS(当選IPO!$D:$D,当選IPO!$H:$H,"&gt;="&amp;集計データ!AQ$22,当選IPO!$H:$H,"&lt;="&amp;集計データ!AQ$23,当選IPO!$G:$G,集計データ!$A26))/SUMIFS(当選IPO!$D:$D,当選IPO!$H:$H,"&gt;="&amp;集計データ!AQ$22,当選IPO!$H:$H,"&lt;="&amp;集計データ!AQ$23,当選IPO!$G:$G,集計データ!$A26),"")</f>
        <v/>
      </c>
      <c r="T28" s="121" t="str">
        <f>IFERROR((SUMIFS(当選IPO!$I:$I,当選IPO!$H:$H,"&gt;="&amp;集計データ!AR$22,当選IPO!$H:$H,"&lt;="&amp;集計データ!AR$23,当選IPO!$G:$G,集計データ!$A26)-SUMIFS(当選IPO!$D:$D,当選IPO!$H:$H,"&gt;="&amp;集計データ!AR$22,当選IPO!$H:$H,"&lt;="&amp;集計データ!AR$23,当選IPO!$G:$G,集計データ!$A26))/SUMIFS(当選IPO!$D:$D,当選IPO!$H:$H,"&gt;="&amp;集計データ!AR$22,当選IPO!$H:$H,"&lt;="&amp;集計データ!AR$23,当選IPO!$G:$G,集計データ!$A26),"")</f>
        <v/>
      </c>
      <c r="U28" s="121" t="str">
        <f>IFERROR((SUMIFS(当選IPO!$I:$I,当選IPO!$H:$H,"&gt;="&amp;集計データ!AS$22,当選IPO!$H:$H,"&lt;="&amp;集計データ!AS$23,当選IPO!$G:$G,集計データ!$A26)-SUMIFS(当選IPO!$D:$D,当選IPO!$H:$H,"&gt;="&amp;集計データ!AS$22,当選IPO!$H:$H,"&lt;="&amp;集計データ!AS$23,当選IPO!$G:$G,集計データ!$A26))/SUMIFS(当選IPO!$D:$D,当選IPO!$H:$H,"&gt;="&amp;集計データ!AS$22,当選IPO!$H:$H,"&lt;="&amp;集計データ!AS$23,当選IPO!$G:$G,集計データ!$A26),"")</f>
        <v/>
      </c>
      <c r="V28" s="121" t="str">
        <f>IFERROR((SUMIFS(当選IPO!$I:$I,当選IPO!$H:$H,"&gt;="&amp;集計データ!AT$22,当選IPO!$H:$H,"&lt;="&amp;集計データ!AT$23,当選IPO!$G:$G,集計データ!$A26)-SUMIFS(当選IPO!$D:$D,当選IPO!$H:$H,"&gt;="&amp;集計データ!AT$22,当選IPO!$H:$H,"&lt;="&amp;集計データ!AT$23,当選IPO!$G:$G,集計データ!$A26))/SUMIFS(当選IPO!$D:$D,当選IPO!$H:$H,"&gt;="&amp;集計データ!AT$22,当選IPO!$H:$H,"&lt;="&amp;集計データ!AT$23,当選IPO!$G:$G,集計データ!$A26),"")</f>
        <v/>
      </c>
    </row>
    <row r="29" spans="1:46" x14ac:dyDescent="0.4">
      <c r="A29" s="149" t="str">
        <f>初期設定!C9</f>
        <v>3人目</v>
      </c>
      <c r="B29" s="120" t="str">
        <f>IF(COUNTIFS(当選IPO!$H:$H,"&gt;="&amp;集計データ!Z$22,当選IPO!$H:$H,"&lt;="&amp;集計データ!Z$23,当選IPO!$G:$G,$A29)=0,"",COUNTIFS(当選IPO!$H:$H,"&gt;="&amp;集計データ!Z$22,当選IPO!$H:$H,"&lt;="&amp;集計データ!Z$23,当選IPO!$G:$G,$A29))</f>
        <v/>
      </c>
      <c r="C29" s="120" t="str">
        <f>IF(COUNTIFS(当選IPO!$H:$H,"&gt;="&amp;集計データ!AA$22,当選IPO!$H:$H,"&lt;="&amp;集計データ!AA$23,当選IPO!$G:$G,$A29)=0,"",COUNTIFS(当選IPO!$H:$H,"&gt;="&amp;集計データ!AA$22,当選IPO!$H:$H,"&lt;="&amp;集計データ!AA$23,当選IPO!$G:$G,$A29))</f>
        <v/>
      </c>
      <c r="D29" s="120" t="str">
        <f>IF(COUNTIFS(当選IPO!$H:$H,"&gt;="&amp;集計データ!AB$22,当選IPO!$H:$H,"&lt;="&amp;集計データ!AB$23,当選IPO!$G:$G,$A29)=0,"",COUNTIFS(当選IPO!$H:$H,"&gt;="&amp;集計データ!AB$22,当選IPO!$H:$H,"&lt;="&amp;集計データ!AB$23,当選IPO!$G:$G,$A29))</f>
        <v/>
      </c>
      <c r="E29" s="120" t="str">
        <f>IF(COUNTIFS(当選IPO!$H:$H,"&gt;="&amp;集計データ!AC$22,当選IPO!$H:$H,"&lt;="&amp;集計データ!AC$23,当選IPO!$G:$G,$A29)=0,"",COUNTIFS(当選IPO!$H:$H,"&gt;="&amp;集計データ!AC$22,当選IPO!$H:$H,"&lt;="&amp;集計データ!AC$23,当選IPO!$G:$G,$A29))</f>
        <v/>
      </c>
      <c r="F29" s="120" t="str">
        <f>IF(COUNTIFS(当選IPO!$H:$H,"&gt;="&amp;集計データ!AD$22,当選IPO!$H:$H,"&lt;="&amp;集計データ!AD$23,当選IPO!$G:$G,$A29)=0,"",COUNTIFS(当選IPO!$H:$H,"&gt;="&amp;集計データ!AD$22,当選IPO!$H:$H,"&lt;="&amp;集計データ!AD$23,当選IPO!$G:$G,$A29))</f>
        <v/>
      </c>
      <c r="G29" s="120" t="str">
        <f>IF(COUNTIFS(当選IPO!$H:$H,"&gt;="&amp;集計データ!AE$22,当選IPO!$H:$H,"&lt;="&amp;集計データ!AE$23,当選IPO!$G:$G,$A29)=0,"",COUNTIFS(当選IPO!$H:$H,"&gt;="&amp;集計データ!AE$22,当選IPO!$H:$H,"&lt;="&amp;集計データ!AE$23,当選IPO!$G:$G,$A29))</f>
        <v/>
      </c>
      <c r="H29" s="120" t="str">
        <f>IF(COUNTIFS(当選IPO!$H:$H,"&gt;="&amp;集計データ!AF$22,当選IPO!$H:$H,"&lt;="&amp;集計データ!AF$23,当選IPO!$G:$G,$A29)=0,"",COUNTIFS(当選IPO!$H:$H,"&gt;="&amp;集計データ!AF$22,当選IPO!$H:$H,"&lt;="&amp;集計データ!AF$23,当選IPO!$G:$G,$A29))</f>
        <v/>
      </c>
      <c r="I29" s="120" t="str">
        <f>IF(COUNTIFS(当選IPO!$H:$H,"&gt;="&amp;集計データ!AG$22,当選IPO!$H:$H,"&lt;="&amp;集計データ!AG$23,当選IPO!$G:$G,$A29)=0,"",COUNTIFS(当選IPO!$H:$H,"&gt;="&amp;集計データ!AG$22,当選IPO!$H:$H,"&lt;="&amp;集計データ!AG$23,当選IPO!$G:$G,$A29))</f>
        <v/>
      </c>
      <c r="J29" s="120" t="str">
        <f>IF(COUNTIFS(当選IPO!$H:$H,"&gt;="&amp;集計データ!AH$22,当選IPO!$H:$H,"&lt;="&amp;集計データ!AH$23,当選IPO!$G:$G,$A29)=0,"",COUNTIFS(当選IPO!$H:$H,"&gt;="&amp;集計データ!AH$22,当選IPO!$H:$H,"&lt;="&amp;集計データ!AH$23,当選IPO!$G:$G,$A29))</f>
        <v/>
      </c>
      <c r="K29" s="120" t="str">
        <f>IF(COUNTIFS(当選IPO!$H:$H,"&gt;="&amp;集計データ!AI$22,当選IPO!$H:$H,"&lt;="&amp;集計データ!AI$23,当選IPO!$G:$G,$A29)=0,"",COUNTIFS(当選IPO!$H:$H,"&gt;="&amp;集計データ!AI$22,当選IPO!$H:$H,"&lt;="&amp;集計データ!AI$23,当選IPO!$G:$G,$A29))</f>
        <v/>
      </c>
      <c r="L29" s="120" t="str">
        <f>IF(COUNTIFS(当選IPO!$H:$H,"&gt;="&amp;集計データ!AJ$22,当選IPO!$H:$H,"&lt;="&amp;集計データ!AJ$23,当選IPO!$G:$G,$A29)=0,"",COUNTIFS(当選IPO!$H:$H,"&gt;="&amp;集計データ!AJ$22,当選IPO!$H:$H,"&lt;="&amp;集計データ!AJ$23,当選IPO!$G:$G,$A29))</f>
        <v/>
      </c>
      <c r="M29" s="120" t="str">
        <f>IF(COUNTIFS(当選IPO!$H:$H,"&gt;="&amp;集計データ!AK$22,当選IPO!$H:$H,"&lt;="&amp;集計データ!AK$23,当選IPO!$G:$G,$A29)=0,"",COUNTIFS(当選IPO!$H:$H,"&gt;="&amp;集計データ!AK$22,当選IPO!$H:$H,"&lt;="&amp;集計データ!AK$23,当選IPO!$G:$G,$A29))</f>
        <v/>
      </c>
      <c r="N29" s="120" t="str">
        <f>IF(COUNTIFS(当選IPO!$H:$H,"&gt;="&amp;集計データ!AL$22,当選IPO!$H:$H,"&lt;="&amp;集計データ!AL$23,当選IPO!$G:$G,$A29)=0,"",COUNTIFS(当選IPO!$H:$H,"&gt;="&amp;集計データ!AL$22,当選IPO!$H:$H,"&lt;="&amp;集計データ!AL$23,当選IPO!$G:$G,$A29))</f>
        <v/>
      </c>
      <c r="O29" s="120" t="str">
        <f>IF(COUNTIFS(当選IPO!$H:$H,"&gt;="&amp;集計データ!AM$22,当選IPO!$H:$H,"&lt;="&amp;集計データ!AM$23,当選IPO!$G:$G,$A29)=0,"",COUNTIFS(当選IPO!$H:$H,"&gt;="&amp;集計データ!AM$22,当選IPO!$H:$H,"&lt;="&amp;集計データ!AM$23,当選IPO!$G:$G,$A29))</f>
        <v/>
      </c>
      <c r="P29" s="120" t="str">
        <f>IF(COUNTIFS(当選IPO!$H:$H,"&gt;="&amp;集計データ!AN$22,当選IPO!$H:$H,"&lt;="&amp;集計データ!AN$23,当選IPO!$G:$G,$A29)=0,"",COUNTIFS(当選IPO!$H:$H,"&gt;="&amp;集計データ!AN$22,当選IPO!$H:$H,"&lt;="&amp;集計データ!AN$23,当選IPO!$G:$G,$A29))</f>
        <v/>
      </c>
      <c r="Q29" s="120" t="str">
        <f>IF(COUNTIFS(当選IPO!$H:$H,"&gt;="&amp;集計データ!AO$22,当選IPO!$H:$H,"&lt;="&amp;集計データ!AO$23,当選IPO!$G:$G,$A29)=0,"",COUNTIFS(当選IPO!$H:$H,"&gt;="&amp;集計データ!AO$22,当選IPO!$H:$H,"&lt;="&amp;集計データ!AO$23,当選IPO!$G:$G,$A29))</f>
        <v/>
      </c>
      <c r="R29" s="120" t="str">
        <f>IF(COUNTIFS(当選IPO!$H:$H,"&gt;="&amp;集計データ!AP$22,当選IPO!$H:$H,"&lt;="&amp;集計データ!AP$23,当選IPO!$G:$G,$A29)=0,"",COUNTIFS(当選IPO!$H:$H,"&gt;="&amp;集計データ!AP$22,当選IPO!$H:$H,"&lt;="&amp;集計データ!AP$23,当選IPO!$G:$G,$A29))</f>
        <v/>
      </c>
      <c r="S29" s="120" t="str">
        <f>IF(COUNTIFS(当選IPO!$H:$H,"&gt;="&amp;集計データ!AQ$22,当選IPO!$H:$H,"&lt;="&amp;集計データ!AQ$23,当選IPO!$G:$G,$A29)=0,"",COUNTIFS(当選IPO!$H:$H,"&gt;="&amp;集計データ!AQ$22,当選IPO!$H:$H,"&lt;="&amp;集計データ!AQ$23,当選IPO!$G:$G,$A29))</f>
        <v/>
      </c>
      <c r="T29" s="120" t="str">
        <f>IF(COUNTIFS(当選IPO!$H:$H,"&gt;="&amp;集計データ!AR$22,当選IPO!$H:$H,"&lt;="&amp;集計データ!AR$23,当選IPO!$G:$G,$A29)=0,"",COUNTIFS(当選IPO!$H:$H,"&gt;="&amp;集計データ!AR$22,当選IPO!$H:$H,"&lt;="&amp;集計データ!AR$23,当選IPO!$G:$G,$A29))</f>
        <v/>
      </c>
      <c r="U29" s="120" t="str">
        <f>IF(COUNTIFS(当選IPO!$H:$H,"&gt;="&amp;集計データ!AS$22,当選IPO!$H:$H,"&lt;="&amp;集計データ!AS$23,当選IPO!$G:$G,$A29)=0,"",COUNTIFS(当選IPO!$H:$H,"&gt;="&amp;集計データ!AS$22,当選IPO!$H:$H,"&lt;="&amp;集計データ!AS$23,当選IPO!$G:$G,$A29))</f>
        <v/>
      </c>
      <c r="V29" s="120" t="str">
        <f>IF(COUNTIFS(当選IPO!$H:$H,"&gt;="&amp;集計データ!AT$22,当選IPO!$H:$H,"&lt;="&amp;集計データ!AT$23,当選IPO!$G:$G,$A29)=0,"",COUNTIFS(当選IPO!$H:$H,"&gt;="&amp;集計データ!AT$22,当選IPO!$H:$H,"&lt;="&amp;集計データ!AT$23,当選IPO!$G:$G,$A29))</f>
        <v/>
      </c>
    </row>
    <row r="30" spans="1:46" x14ac:dyDescent="0.4">
      <c r="A30" s="150"/>
      <c r="B30" s="120" t="str">
        <f>IF(SUMIFS(当選IPO!$N:$N,当選IPO!$H:$H,"&gt;="&amp;集計データ!Z$22,当選IPO!$H:$H,"&lt;="&amp;集計データ!Z$23,当選IPO!$G:$G,集計データ!$A29)=0,"",SUMIFS(当選IPO!$N:$N,当選IPO!$H:$H,"&gt;="&amp;集計データ!Z$22,当選IPO!$H:$H,"&lt;="&amp;集計データ!Z$23,当選IPO!$G:$G,集計データ!$A29))</f>
        <v/>
      </c>
      <c r="C30" s="120" t="str">
        <f>IF(SUMIFS(当選IPO!$N:$N,当選IPO!$H:$H,"&gt;="&amp;集計データ!AA$22,当選IPO!$H:$H,"&lt;="&amp;集計データ!AA$23,当選IPO!$G:$G,集計データ!$A29)=0,"",SUMIFS(当選IPO!$N:$N,当選IPO!$H:$H,"&gt;="&amp;集計データ!AA$22,当選IPO!$H:$H,"&lt;="&amp;集計データ!AA$23,当選IPO!$G:$G,集計データ!$A29))</f>
        <v/>
      </c>
      <c r="D30" s="120" t="str">
        <f>IF(SUMIFS(当選IPO!$N:$N,当選IPO!$H:$H,"&gt;="&amp;集計データ!AB$22,当選IPO!$H:$H,"&lt;="&amp;集計データ!AB$23,当選IPO!$G:$G,集計データ!$A29)=0,"",SUMIFS(当選IPO!$N:$N,当選IPO!$H:$H,"&gt;="&amp;集計データ!AB$22,当選IPO!$H:$H,"&lt;="&amp;集計データ!AB$23,当選IPO!$G:$G,集計データ!$A29))</f>
        <v/>
      </c>
      <c r="E30" s="120" t="str">
        <f>IF(SUMIFS(当選IPO!$N:$N,当選IPO!$H:$H,"&gt;="&amp;集計データ!AC$22,当選IPO!$H:$H,"&lt;="&amp;集計データ!AC$23,当選IPO!$G:$G,集計データ!$A29)=0,"",SUMIFS(当選IPO!$N:$N,当選IPO!$H:$H,"&gt;="&amp;集計データ!AC$22,当選IPO!$H:$H,"&lt;="&amp;集計データ!AC$23,当選IPO!$G:$G,集計データ!$A29))</f>
        <v/>
      </c>
      <c r="F30" s="120" t="str">
        <f>IF(SUMIFS(当選IPO!$N:$N,当選IPO!$H:$H,"&gt;="&amp;集計データ!AD$22,当選IPO!$H:$H,"&lt;="&amp;集計データ!AD$23,当選IPO!$G:$G,集計データ!$A29)=0,"",SUMIFS(当選IPO!$N:$N,当選IPO!$H:$H,"&gt;="&amp;集計データ!AD$22,当選IPO!$H:$H,"&lt;="&amp;集計データ!AD$23,当選IPO!$G:$G,集計データ!$A29))</f>
        <v/>
      </c>
      <c r="G30" s="120" t="str">
        <f>IF(SUMIFS(当選IPO!$N:$N,当選IPO!$H:$H,"&gt;="&amp;集計データ!AE$22,当選IPO!$H:$H,"&lt;="&amp;集計データ!AE$23,当選IPO!$G:$G,集計データ!$A29)=0,"",SUMIFS(当選IPO!$N:$N,当選IPO!$H:$H,"&gt;="&amp;集計データ!AE$22,当選IPO!$H:$H,"&lt;="&amp;集計データ!AE$23,当選IPO!$G:$G,集計データ!$A29))</f>
        <v/>
      </c>
      <c r="H30" s="120" t="str">
        <f>IF(SUMIFS(当選IPO!$N:$N,当選IPO!$H:$H,"&gt;="&amp;集計データ!AF$22,当選IPO!$H:$H,"&lt;="&amp;集計データ!AF$23,当選IPO!$G:$G,集計データ!$A29)=0,"",SUMIFS(当選IPO!$N:$N,当選IPO!$H:$H,"&gt;="&amp;集計データ!AF$22,当選IPO!$H:$H,"&lt;="&amp;集計データ!AF$23,当選IPO!$G:$G,集計データ!$A29))</f>
        <v/>
      </c>
      <c r="I30" s="120" t="str">
        <f>IF(SUMIFS(当選IPO!$N:$N,当選IPO!$H:$H,"&gt;="&amp;集計データ!AG$22,当選IPO!$H:$H,"&lt;="&amp;集計データ!AG$23,当選IPO!$G:$G,集計データ!$A29)=0,"",SUMIFS(当選IPO!$N:$N,当選IPO!$H:$H,"&gt;="&amp;集計データ!AG$22,当選IPO!$H:$H,"&lt;="&amp;集計データ!AG$23,当選IPO!$G:$G,集計データ!$A29))</f>
        <v/>
      </c>
      <c r="J30" s="120" t="str">
        <f>IF(SUMIFS(当選IPO!$N:$N,当選IPO!$H:$H,"&gt;="&amp;集計データ!AH$22,当選IPO!$H:$H,"&lt;="&amp;集計データ!AH$23,当選IPO!$G:$G,集計データ!$A29)=0,"",SUMIFS(当選IPO!$N:$N,当選IPO!$H:$H,"&gt;="&amp;集計データ!AH$22,当選IPO!$H:$H,"&lt;="&amp;集計データ!AH$23,当選IPO!$G:$G,集計データ!$A29))</f>
        <v/>
      </c>
      <c r="K30" s="120" t="str">
        <f>IF(SUMIFS(当選IPO!$N:$N,当選IPO!$H:$H,"&gt;="&amp;集計データ!AI$22,当選IPO!$H:$H,"&lt;="&amp;集計データ!AI$23,当選IPO!$G:$G,集計データ!$A29)=0,"",SUMIFS(当選IPO!$N:$N,当選IPO!$H:$H,"&gt;="&amp;集計データ!AI$22,当選IPO!$H:$H,"&lt;="&amp;集計データ!AI$23,当選IPO!$G:$G,集計データ!$A29))</f>
        <v/>
      </c>
      <c r="L30" s="120" t="str">
        <f>IF(SUMIFS(当選IPO!$N:$N,当選IPO!$H:$H,"&gt;="&amp;集計データ!AJ$22,当選IPO!$H:$H,"&lt;="&amp;集計データ!AJ$23,当選IPO!$G:$G,集計データ!$A29)=0,"",SUMIFS(当選IPO!$N:$N,当選IPO!$H:$H,"&gt;="&amp;集計データ!AJ$22,当選IPO!$H:$H,"&lt;="&amp;集計データ!AJ$23,当選IPO!$G:$G,集計データ!$A29))</f>
        <v/>
      </c>
      <c r="M30" s="120" t="str">
        <f>IF(SUMIFS(当選IPO!$N:$N,当選IPO!$H:$H,"&gt;="&amp;集計データ!AK$22,当選IPO!$H:$H,"&lt;="&amp;集計データ!AK$23,当選IPO!$G:$G,集計データ!$A29)=0,"",SUMIFS(当選IPO!$N:$N,当選IPO!$H:$H,"&gt;="&amp;集計データ!AK$22,当選IPO!$H:$H,"&lt;="&amp;集計データ!AK$23,当選IPO!$G:$G,集計データ!$A29))</f>
        <v/>
      </c>
      <c r="N30" s="120" t="str">
        <f>IF(SUMIFS(当選IPO!$N:$N,当選IPO!$H:$H,"&gt;="&amp;集計データ!AL$22,当選IPO!$H:$H,"&lt;="&amp;集計データ!AL$23,当選IPO!$G:$G,集計データ!$A29)=0,"",SUMIFS(当選IPO!$N:$N,当選IPO!$H:$H,"&gt;="&amp;集計データ!AL$22,当選IPO!$H:$H,"&lt;="&amp;集計データ!AL$23,当選IPO!$G:$G,集計データ!$A29))</f>
        <v/>
      </c>
      <c r="O30" s="120" t="str">
        <f>IF(SUMIFS(当選IPO!$N:$N,当選IPO!$H:$H,"&gt;="&amp;集計データ!AM$22,当選IPO!$H:$H,"&lt;="&amp;集計データ!AM$23,当選IPO!$G:$G,集計データ!$A29)=0,"",SUMIFS(当選IPO!$N:$N,当選IPO!$H:$H,"&gt;="&amp;集計データ!AM$22,当選IPO!$H:$H,"&lt;="&amp;集計データ!AM$23,当選IPO!$G:$G,集計データ!$A29))</f>
        <v/>
      </c>
      <c r="P30" s="120" t="str">
        <f>IF(SUMIFS(当選IPO!$N:$N,当選IPO!$H:$H,"&gt;="&amp;集計データ!AN$22,当選IPO!$H:$H,"&lt;="&amp;集計データ!AN$23,当選IPO!$G:$G,集計データ!$A29)=0,"",SUMIFS(当選IPO!$N:$N,当選IPO!$H:$H,"&gt;="&amp;集計データ!AN$22,当選IPO!$H:$H,"&lt;="&amp;集計データ!AN$23,当選IPO!$G:$G,集計データ!$A29))</f>
        <v/>
      </c>
      <c r="Q30" s="120" t="str">
        <f>IF(SUMIFS(当選IPO!$N:$N,当選IPO!$H:$H,"&gt;="&amp;集計データ!AO$22,当選IPO!$H:$H,"&lt;="&amp;集計データ!AO$23,当選IPO!$G:$G,集計データ!$A29)=0,"",SUMIFS(当選IPO!$N:$N,当選IPO!$H:$H,"&gt;="&amp;集計データ!AO$22,当選IPO!$H:$H,"&lt;="&amp;集計データ!AO$23,当選IPO!$G:$G,集計データ!$A29))</f>
        <v/>
      </c>
      <c r="R30" s="120" t="str">
        <f>IF(SUMIFS(当選IPO!$N:$N,当選IPO!$H:$H,"&gt;="&amp;集計データ!AP$22,当選IPO!$H:$H,"&lt;="&amp;集計データ!AP$23,当選IPO!$G:$G,集計データ!$A29)=0,"",SUMIFS(当選IPO!$N:$N,当選IPO!$H:$H,"&gt;="&amp;集計データ!AP$22,当選IPO!$H:$H,"&lt;="&amp;集計データ!AP$23,当選IPO!$G:$G,集計データ!$A29))</f>
        <v/>
      </c>
      <c r="S30" s="120" t="str">
        <f>IF(SUMIFS(当選IPO!$N:$N,当選IPO!$H:$H,"&gt;="&amp;集計データ!AQ$22,当選IPO!$H:$H,"&lt;="&amp;集計データ!AQ$23,当選IPO!$G:$G,集計データ!$A29)=0,"",SUMIFS(当選IPO!$N:$N,当選IPO!$H:$H,"&gt;="&amp;集計データ!AQ$22,当選IPO!$H:$H,"&lt;="&amp;集計データ!AQ$23,当選IPO!$G:$G,集計データ!$A29))</f>
        <v/>
      </c>
      <c r="T30" s="120" t="str">
        <f>IF(SUMIFS(当選IPO!$N:$N,当選IPO!$H:$H,"&gt;="&amp;集計データ!AR$22,当選IPO!$H:$H,"&lt;="&amp;集計データ!AR$23,当選IPO!$G:$G,集計データ!$A29)=0,"",SUMIFS(当選IPO!$N:$N,当選IPO!$H:$H,"&gt;="&amp;集計データ!AR$22,当選IPO!$H:$H,"&lt;="&amp;集計データ!AR$23,当選IPO!$G:$G,集計データ!$A29))</f>
        <v/>
      </c>
      <c r="U30" s="120" t="str">
        <f>IF(SUMIFS(当選IPO!$N:$N,当選IPO!$H:$H,"&gt;="&amp;集計データ!AS$22,当選IPO!$H:$H,"&lt;="&amp;集計データ!AS$23,当選IPO!$G:$G,集計データ!$A29)=0,"",SUMIFS(当選IPO!$N:$N,当選IPO!$H:$H,"&gt;="&amp;集計データ!AS$22,当選IPO!$H:$H,"&lt;="&amp;集計データ!AS$23,当選IPO!$G:$G,集計データ!$A29))</f>
        <v/>
      </c>
      <c r="V30" s="120" t="str">
        <f>IF(SUMIFS(当選IPO!$N:$N,当選IPO!$H:$H,"&gt;="&amp;集計データ!AT$22,当選IPO!$H:$H,"&lt;="&amp;集計データ!AT$23,当選IPO!$G:$G,集計データ!$A29)=0,"",SUMIFS(当選IPO!$N:$N,当選IPO!$H:$H,"&gt;="&amp;集計データ!AT$22,当選IPO!$H:$H,"&lt;="&amp;集計データ!AT$23,当選IPO!$G:$G,集計データ!$A29))</f>
        <v/>
      </c>
    </row>
    <row r="31" spans="1:46" x14ac:dyDescent="0.4">
      <c r="A31" s="151"/>
      <c r="B31" s="126" t="str">
        <f>IFERROR((SUMIFS(当選IPO!$I:$I,当選IPO!$H:$H,"&gt;="&amp;集計データ!Z$22,当選IPO!$H:$H,"&lt;="&amp;集計データ!Z$23,当選IPO!$G:$G,集計データ!$A29)-SUMIFS(当選IPO!$D:$D,当選IPO!$H:$H,"&gt;="&amp;集計データ!Z$22,当選IPO!$H:$H,"&lt;="&amp;集計データ!Z$23,当選IPO!$G:$G,集計データ!$A29))/SUMIFS(当選IPO!$D:$D,当選IPO!$H:$H,"&gt;="&amp;集計データ!Z$22,当選IPO!$H:$H,"&lt;="&amp;集計データ!Z$23,当選IPO!$G:$G,集計データ!$A29),"")</f>
        <v/>
      </c>
      <c r="C31" s="121" t="str">
        <f>IFERROR((SUMIFS(当選IPO!$I:$I,当選IPO!$H:$H,"&gt;="&amp;集計データ!AA$22,当選IPO!$H:$H,"&lt;="&amp;集計データ!AA$23,当選IPO!$G:$G,集計データ!$A29)-SUMIFS(当選IPO!$D:$D,当選IPO!$H:$H,"&gt;="&amp;集計データ!AA$22,当選IPO!$H:$H,"&lt;="&amp;集計データ!AA$23,当選IPO!$G:$G,集計データ!$A29))/SUMIFS(当選IPO!$D:$D,当選IPO!$H:$H,"&gt;="&amp;集計データ!AA$22,当選IPO!$H:$H,"&lt;="&amp;集計データ!AA$23,当選IPO!$G:$G,集計データ!$A29),"")</f>
        <v/>
      </c>
      <c r="D31" s="121" t="str">
        <f>IFERROR((SUMIFS(当選IPO!$I:$I,当選IPO!$H:$H,"&gt;="&amp;集計データ!AB$22,当選IPO!$H:$H,"&lt;="&amp;集計データ!AB$23,当選IPO!$G:$G,集計データ!$A29)-SUMIFS(当選IPO!$D:$D,当選IPO!$H:$H,"&gt;="&amp;集計データ!AB$22,当選IPO!$H:$H,"&lt;="&amp;集計データ!AB$23,当選IPO!$G:$G,集計データ!$A29))/SUMIFS(当選IPO!$D:$D,当選IPO!$H:$H,"&gt;="&amp;集計データ!AB$22,当選IPO!$H:$H,"&lt;="&amp;集計データ!AB$23,当選IPO!$G:$G,集計データ!$A29),"")</f>
        <v/>
      </c>
      <c r="E31" s="121" t="str">
        <f>IFERROR((SUMIFS(当選IPO!$I:$I,当選IPO!$H:$H,"&gt;="&amp;集計データ!AC$22,当選IPO!$H:$H,"&lt;="&amp;集計データ!AC$23,当選IPO!$G:$G,集計データ!$A29)-SUMIFS(当選IPO!$D:$D,当選IPO!$H:$H,"&gt;="&amp;集計データ!AC$22,当選IPO!$H:$H,"&lt;="&amp;集計データ!AC$23,当選IPO!$G:$G,集計データ!$A29))/SUMIFS(当選IPO!$D:$D,当選IPO!$H:$H,"&gt;="&amp;集計データ!AC$22,当選IPO!$H:$H,"&lt;="&amp;集計データ!AC$23,当選IPO!$G:$G,集計データ!$A29),"")</f>
        <v/>
      </c>
      <c r="F31" s="121" t="str">
        <f>IFERROR((SUMIFS(当選IPO!$I:$I,当選IPO!$H:$H,"&gt;="&amp;集計データ!AD$22,当選IPO!$H:$H,"&lt;="&amp;集計データ!AD$23,当選IPO!$G:$G,集計データ!$A29)-SUMIFS(当選IPO!$D:$D,当選IPO!$H:$H,"&gt;="&amp;集計データ!AD$22,当選IPO!$H:$H,"&lt;="&amp;集計データ!AD$23,当選IPO!$G:$G,集計データ!$A29))/SUMIFS(当選IPO!$D:$D,当選IPO!$H:$H,"&gt;="&amp;集計データ!AD$22,当選IPO!$H:$H,"&lt;="&amp;集計データ!AD$23,当選IPO!$G:$G,集計データ!$A29),"")</f>
        <v/>
      </c>
      <c r="G31" s="121" t="str">
        <f>IFERROR((SUMIFS(当選IPO!$I:$I,当選IPO!$H:$H,"&gt;="&amp;集計データ!AE$22,当選IPO!$H:$H,"&lt;="&amp;集計データ!AE$23,当選IPO!$G:$G,集計データ!$A29)-SUMIFS(当選IPO!$D:$D,当選IPO!$H:$H,"&gt;="&amp;集計データ!AE$22,当選IPO!$H:$H,"&lt;="&amp;集計データ!AE$23,当選IPO!$G:$G,集計データ!$A29))/SUMIFS(当選IPO!$D:$D,当選IPO!$H:$H,"&gt;="&amp;集計データ!AE$22,当選IPO!$H:$H,"&lt;="&amp;集計データ!AE$23,当選IPO!$G:$G,集計データ!$A29),"")</f>
        <v/>
      </c>
      <c r="H31" s="121" t="str">
        <f>IFERROR((SUMIFS(当選IPO!$I:$I,当選IPO!$H:$H,"&gt;="&amp;集計データ!AF$22,当選IPO!$H:$H,"&lt;="&amp;集計データ!AF$23,当選IPO!$G:$G,集計データ!$A29)-SUMIFS(当選IPO!$D:$D,当選IPO!$H:$H,"&gt;="&amp;集計データ!AF$22,当選IPO!$H:$H,"&lt;="&amp;集計データ!AF$23,当選IPO!$G:$G,集計データ!$A29))/SUMIFS(当選IPO!$D:$D,当選IPO!$H:$H,"&gt;="&amp;集計データ!AF$22,当選IPO!$H:$H,"&lt;="&amp;集計データ!AF$23,当選IPO!$G:$G,集計データ!$A29),"")</f>
        <v/>
      </c>
      <c r="I31" s="121" t="str">
        <f>IFERROR((SUMIFS(当選IPO!$I:$I,当選IPO!$H:$H,"&gt;="&amp;集計データ!AG$22,当選IPO!$H:$H,"&lt;="&amp;集計データ!AG$23,当選IPO!$G:$G,集計データ!$A29)-SUMIFS(当選IPO!$D:$D,当選IPO!$H:$H,"&gt;="&amp;集計データ!AG$22,当選IPO!$H:$H,"&lt;="&amp;集計データ!AG$23,当選IPO!$G:$G,集計データ!$A29))/SUMIFS(当選IPO!$D:$D,当選IPO!$H:$H,"&gt;="&amp;集計データ!AG$22,当選IPO!$H:$H,"&lt;="&amp;集計データ!AG$23,当選IPO!$G:$G,集計データ!$A29),"")</f>
        <v/>
      </c>
      <c r="J31" s="121" t="str">
        <f>IFERROR((SUMIFS(当選IPO!$I:$I,当選IPO!$H:$H,"&gt;="&amp;集計データ!AH$22,当選IPO!$H:$H,"&lt;="&amp;集計データ!AH$23,当選IPO!$G:$G,集計データ!$A29)-SUMIFS(当選IPO!$D:$D,当選IPO!$H:$H,"&gt;="&amp;集計データ!AH$22,当選IPO!$H:$H,"&lt;="&amp;集計データ!AH$23,当選IPO!$G:$G,集計データ!$A29))/SUMIFS(当選IPO!$D:$D,当選IPO!$H:$H,"&gt;="&amp;集計データ!AH$22,当選IPO!$H:$H,"&lt;="&amp;集計データ!AH$23,当選IPO!$G:$G,集計データ!$A29),"")</f>
        <v/>
      </c>
      <c r="K31" s="121" t="str">
        <f>IFERROR((SUMIFS(当選IPO!$I:$I,当選IPO!$H:$H,"&gt;="&amp;集計データ!AI$22,当選IPO!$H:$H,"&lt;="&amp;集計データ!AI$23,当選IPO!$G:$G,集計データ!$A29)-SUMIFS(当選IPO!$D:$D,当選IPO!$H:$H,"&gt;="&amp;集計データ!AI$22,当選IPO!$H:$H,"&lt;="&amp;集計データ!AI$23,当選IPO!$G:$G,集計データ!$A29))/SUMIFS(当選IPO!$D:$D,当選IPO!$H:$H,"&gt;="&amp;集計データ!AI$22,当選IPO!$H:$H,"&lt;="&amp;集計データ!AI$23,当選IPO!$G:$G,集計データ!$A29),"")</f>
        <v/>
      </c>
      <c r="L31" s="121" t="str">
        <f>IFERROR((SUMIFS(当選IPO!$I:$I,当選IPO!$H:$H,"&gt;="&amp;集計データ!AJ$22,当選IPO!$H:$H,"&lt;="&amp;集計データ!AJ$23,当選IPO!$G:$G,集計データ!$A29)-SUMIFS(当選IPO!$D:$D,当選IPO!$H:$H,"&gt;="&amp;集計データ!AJ$22,当選IPO!$H:$H,"&lt;="&amp;集計データ!AJ$23,当選IPO!$G:$G,集計データ!$A29))/SUMIFS(当選IPO!$D:$D,当選IPO!$H:$H,"&gt;="&amp;集計データ!AJ$22,当選IPO!$H:$H,"&lt;="&amp;集計データ!AJ$23,当選IPO!$G:$G,集計データ!$A29),"")</f>
        <v/>
      </c>
      <c r="M31" s="121" t="str">
        <f>IFERROR((SUMIFS(当選IPO!$I:$I,当選IPO!$H:$H,"&gt;="&amp;集計データ!AK$22,当選IPO!$H:$H,"&lt;="&amp;集計データ!AK$23,当選IPO!$G:$G,集計データ!$A29)-SUMIFS(当選IPO!$D:$D,当選IPO!$H:$H,"&gt;="&amp;集計データ!AK$22,当選IPO!$H:$H,"&lt;="&amp;集計データ!AK$23,当選IPO!$G:$G,集計データ!$A29))/SUMIFS(当選IPO!$D:$D,当選IPO!$H:$H,"&gt;="&amp;集計データ!AK$22,当選IPO!$H:$H,"&lt;="&amp;集計データ!AK$23,当選IPO!$G:$G,集計データ!$A29),"")</f>
        <v/>
      </c>
      <c r="N31" s="121" t="str">
        <f>IFERROR((SUMIFS(当選IPO!$I:$I,当選IPO!$H:$H,"&gt;="&amp;集計データ!AL$22,当選IPO!$H:$H,"&lt;="&amp;集計データ!AL$23,当選IPO!$G:$G,集計データ!$A29)-SUMIFS(当選IPO!$D:$D,当選IPO!$H:$H,"&gt;="&amp;集計データ!AL$22,当選IPO!$H:$H,"&lt;="&amp;集計データ!AL$23,当選IPO!$G:$G,集計データ!$A29))/SUMIFS(当選IPO!$D:$D,当選IPO!$H:$H,"&gt;="&amp;集計データ!AL$22,当選IPO!$H:$H,"&lt;="&amp;集計データ!AL$23,当選IPO!$G:$G,集計データ!$A29),"")</f>
        <v/>
      </c>
      <c r="O31" s="121" t="str">
        <f>IFERROR((SUMIFS(当選IPO!$I:$I,当選IPO!$H:$H,"&gt;="&amp;集計データ!AM$22,当選IPO!$H:$H,"&lt;="&amp;集計データ!AM$23,当選IPO!$G:$G,集計データ!$A29)-SUMIFS(当選IPO!$D:$D,当選IPO!$H:$H,"&gt;="&amp;集計データ!AM$22,当選IPO!$H:$H,"&lt;="&amp;集計データ!AM$23,当選IPO!$G:$G,集計データ!$A29))/SUMIFS(当選IPO!$D:$D,当選IPO!$H:$H,"&gt;="&amp;集計データ!AM$22,当選IPO!$H:$H,"&lt;="&amp;集計データ!AM$23,当選IPO!$G:$G,集計データ!$A29),"")</f>
        <v/>
      </c>
      <c r="P31" s="121" t="str">
        <f>IFERROR((SUMIFS(当選IPO!$I:$I,当選IPO!$H:$H,"&gt;="&amp;集計データ!AN$22,当選IPO!$H:$H,"&lt;="&amp;集計データ!AN$23,当選IPO!$G:$G,集計データ!$A29)-SUMIFS(当選IPO!$D:$D,当選IPO!$H:$H,"&gt;="&amp;集計データ!AN$22,当選IPO!$H:$H,"&lt;="&amp;集計データ!AN$23,当選IPO!$G:$G,集計データ!$A29))/SUMIFS(当選IPO!$D:$D,当選IPO!$H:$H,"&gt;="&amp;集計データ!AN$22,当選IPO!$H:$H,"&lt;="&amp;集計データ!AN$23,当選IPO!$G:$G,集計データ!$A29),"")</f>
        <v/>
      </c>
      <c r="Q31" s="121" t="str">
        <f>IFERROR((SUMIFS(当選IPO!$I:$I,当選IPO!$H:$H,"&gt;="&amp;集計データ!AO$22,当選IPO!$H:$H,"&lt;="&amp;集計データ!AO$23,当選IPO!$G:$G,集計データ!$A29)-SUMIFS(当選IPO!$D:$D,当選IPO!$H:$H,"&gt;="&amp;集計データ!AO$22,当選IPO!$H:$H,"&lt;="&amp;集計データ!AO$23,当選IPO!$G:$G,集計データ!$A29))/SUMIFS(当選IPO!$D:$D,当選IPO!$H:$H,"&gt;="&amp;集計データ!AO$22,当選IPO!$H:$H,"&lt;="&amp;集計データ!AO$23,当選IPO!$G:$G,集計データ!$A29),"")</f>
        <v/>
      </c>
      <c r="R31" s="121" t="str">
        <f>IFERROR((SUMIFS(当選IPO!$I:$I,当選IPO!$H:$H,"&gt;="&amp;集計データ!AP$22,当選IPO!$H:$H,"&lt;="&amp;集計データ!AP$23,当選IPO!$G:$G,集計データ!$A29)-SUMIFS(当選IPO!$D:$D,当選IPO!$H:$H,"&gt;="&amp;集計データ!AP$22,当選IPO!$H:$H,"&lt;="&amp;集計データ!AP$23,当選IPO!$G:$G,集計データ!$A29))/SUMIFS(当選IPO!$D:$D,当選IPO!$H:$H,"&gt;="&amp;集計データ!AP$22,当選IPO!$H:$H,"&lt;="&amp;集計データ!AP$23,当選IPO!$G:$G,集計データ!$A29),"")</f>
        <v/>
      </c>
      <c r="S31" s="121" t="str">
        <f>IFERROR((SUMIFS(当選IPO!$I:$I,当選IPO!$H:$H,"&gt;="&amp;集計データ!AQ$22,当選IPO!$H:$H,"&lt;="&amp;集計データ!AQ$23,当選IPO!$G:$G,集計データ!$A29)-SUMIFS(当選IPO!$D:$D,当選IPO!$H:$H,"&gt;="&amp;集計データ!AQ$22,当選IPO!$H:$H,"&lt;="&amp;集計データ!AQ$23,当選IPO!$G:$G,集計データ!$A29))/SUMIFS(当選IPO!$D:$D,当選IPO!$H:$H,"&gt;="&amp;集計データ!AQ$22,当選IPO!$H:$H,"&lt;="&amp;集計データ!AQ$23,当選IPO!$G:$G,集計データ!$A29),"")</f>
        <v/>
      </c>
      <c r="T31" s="121" t="str">
        <f>IFERROR((SUMIFS(当選IPO!$I:$I,当選IPO!$H:$H,"&gt;="&amp;集計データ!AR$22,当選IPO!$H:$H,"&lt;="&amp;集計データ!AR$23,当選IPO!$G:$G,集計データ!$A29)-SUMIFS(当選IPO!$D:$D,当選IPO!$H:$H,"&gt;="&amp;集計データ!AR$22,当選IPO!$H:$H,"&lt;="&amp;集計データ!AR$23,当選IPO!$G:$G,集計データ!$A29))/SUMIFS(当選IPO!$D:$D,当選IPO!$H:$H,"&gt;="&amp;集計データ!AR$22,当選IPO!$H:$H,"&lt;="&amp;集計データ!AR$23,当選IPO!$G:$G,集計データ!$A29),"")</f>
        <v/>
      </c>
      <c r="U31" s="121" t="str">
        <f>IFERROR((SUMIFS(当選IPO!$I:$I,当選IPO!$H:$H,"&gt;="&amp;集計データ!AS$22,当選IPO!$H:$H,"&lt;="&amp;集計データ!AS$23,当選IPO!$G:$G,集計データ!$A29)-SUMIFS(当選IPO!$D:$D,当選IPO!$H:$H,"&gt;="&amp;集計データ!AS$22,当選IPO!$H:$H,"&lt;="&amp;集計データ!AS$23,当選IPO!$G:$G,集計データ!$A29))/SUMIFS(当選IPO!$D:$D,当選IPO!$H:$H,"&gt;="&amp;集計データ!AS$22,当選IPO!$H:$H,"&lt;="&amp;集計データ!AS$23,当選IPO!$G:$G,集計データ!$A29),"")</f>
        <v/>
      </c>
      <c r="V31" s="121" t="str">
        <f>IFERROR((SUMIFS(当選IPO!$I:$I,当選IPO!$H:$H,"&gt;="&amp;集計データ!AT$22,当選IPO!$H:$H,"&lt;="&amp;集計データ!AT$23,当選IPO!$G:$G,集計データ!$A29)-SUMIFS(当選IPO!$D:$D,当選IPO!$H:$H,"&gt;="&amp;集計データ!AT$22,当選IPO!$H:$H,"&lt;="&amp;集計データ!AT$23,当選IPO!$G:$G,集計データ!$A29))/SUMIFS(当選IPO!$D:$D,当選IPO!$H:$H,"&gt;="&amp;集計データ!AT$22,当選IPO!$H:$H,"&lt;="&amp;集計データ!AT$23,当選IPO!$G:$G,集計データ!$A29),"")</f>
        <v/>
      </c>
    </row>
    <row r="32" spans="1:46" x14ac:dyDescent="0.4">
      <c r="A32" s="149" t="str">
        <f>初期設定!C10</f>
        <v>4人目</v>
      </c>
      <c r="B32" s="120" t="str">
        <f>IF(COUNTIFS(当選IPO!$H:$H,"&gt;="&amp;集計データ!Z$22,当選IPO!$H:$H,"&lt;="&amp;集計データ!Z$23,当選IPO!$G:$G,$A32)=0,"",COUNTIFS(当選IPO!$H:$H,"&gt;="&amp;集計データ!Z$22,当選IPO!$H:$H,"&lt;="&amp;集計データ!Z$23,当選IPO!$G:$G,$A32))</f>
        <v/>
      </c>
      <c r="C32" s="120" t="str">
        <f>IF(COUNTIFS(当選IPO!$H:$H,"&gt;="&amp;集計データ!AA$22,当選IPO!$H:$H,"&lt;="&amp;集計データ!AA$23,当選IPO!$G:$G,$A32)=0,"",COUNTIFS(当選IPO!$H:$H,"&gt;="&amp;集計データ!AA$22,当選IPO!$H:$H,"&lt;="&amp;集計データ!AA$23,当選IPO!$G:$G,$A32))</f>
        <v/>
      </c>
      <c r="D32" s="120" t="str">
        <f>IF(COUNTIFS(当選IPO!$H:$H,"&gt;="&amp;集計データ!AB$22,当選IPO!$H:$H,"&lt;="&amp;集計データ!AB$23,当選IPO!$G:$G,$A32)=0,"",COUNTIFS(当選IPO!$H:$H,"&gt;="&amp;集計データ!AB$22,当選IPO!$H:$H,"&lt;="&amp;集計データ!AB$23,当選IPO!$G:$G,$A32))</f>
        <v/>
      </c>
      <c r="E32" s="120" t="str">
        <f>IF(COUNTIFS(当選IPO!$H:$H,"&gt;="&amp;集計データ!AC$22,当選IPO!$H:$H,"&lt;="&amp;集計データ!AC$23,当選IPO!$G:$G,$A32)=0,"",COUNTIFS(当選IPO!$H:$H,"&gt;="&amp;集計データ!AC$22,当選IPO!$H:$H,"&lt;="&amp;集計データ!AC$23,当選IPO!$G:$G,$A32))</f>
        <v/>
      </c>
      <c r="F32" s="120" t="str">
        <f>IF(COUNTIFS(当選IPO!$H:$H,"&gt;="&amp;集計データ!AD$22,当選IPO!$H:$H,"&lt;="&amp;集計データ!AD$23,当選IPO!$G:$G,$A32)=0,"",COUNTIFS(当選IPO!$H:$H,"&gt;="&amp;集計データ!AD$22,当選IPO!$H:$H,"&lt;="&amp;集計データ!AD$23,当選IPO!$G:$G,$A32))</f>
        <v/>
      </c>
      <c r="G32" s="120" t="str">
        <f>IF(COUNTIFS(当選IPO!$H:$H,"&gt;="&amp;集計データ!AE$22,当選IPO!$H:$H,"&lt;="&amp;集計データ!AE$23,当選IPO!$G:$G,$A32)=0,"",COUNTIFS(当選IPO!$H:$H,"&gt;="&amp;集計データ!AE$22,当選IPO!$H:$H,"&lt;="&amp;集計データ!AE$23,当選IPO!$G:$G,$A32))</f>
        <v/>
      </c>
      <c r="H32" s="120" t="str">
        <f>IF(COUNTIFS(当選IPO!$H:$H,"&gt;="&amp;集計データ!AF$22,当選IPO!$H:$H,"&lt;="&amp;集計データ!AF$23,当選IPO!$G:$G,$A32)=0,"",COUNTIFS(当選IPO!$H:$H,"&gt;="&amp;集計データ!AF$22,当選IPO!$H:$H,"&lt;="&amp;集計データ!AF$23,当選IPO!$G:$G,$A32))</f>
        <v/>
      </c>
      <c r="I32" s="120" t="str">
        <f>IF(COUNTIFS(当選IPO!$H:$H,"&gt;="&amp;集計データ!AG$22,当選IPO!$H:$H,"&lt;="&amp;集計データ!AG$23,当選IPO!$G:$G,$A32)=0,"",COUNTIFS(当選IPO!$H:$H,"&gt;="&amp;集計データ!AG$22,当選IPO!$H:$H,"&lt;="&amp;集計データ!AG$23,当選IPO!$G:$G,$A32))</f>
        <v/>
      </c>
      <c r="J32" s="120" t="str">
        <f>IF(COUNTIFS(当選IPO!$H:$H,"&gt;="&amp;集計データ!AH$22,当選IPO!$H:$H,"&lt;="&amp;集計データ!AH$23,当選IPO!$G:$G,$A32)=0,"",COUNTIFS(当選IPO!$H:$H,"&gt;="&amp;集計データ!AH$22,当選IPO!$H:$H,"&lt;="&amp;集計データ!AH$23,当選IPO!$G:$G,$A32))</f>
        <v/>
      </c>
      <c r="K32" s="120" t="str">
        <f>IF(COUNTIFS(当選IPO!$H:$H,"&gt;="&amp;集計データ!AI$22,当選IPO!$H:$H,"&lt;="&amp;集計データ!AI$23,当選IPO!$G:$G,$A32)=0,"",COUNTIFS(当選IPO!$H:$H,"&gt;="&amp;集計データ!AI$22,当選IPO!$H:$H,"&lt;="&amp;集計データ!AI$23,当選IPO!$G:$G,$A32))</f>
        <v/>
      </c>
      <c r="L32" s="120" t="str">
        <f>IF(COUNTIFS(当選IPO!$H:$H,"&gt;="&amp;集計データ!AJ$22,当選IPO!$H:$H,"&lt;="&amp;集計データ!AJ$23,当選IPO!$G:$G,$A32)=0,"",COUNTIFS(当選IPO!$H:$H,"&gt;="&amp;集計データ!AJ$22,当選IPO!$H:$H,"&lt;="&amp;集計データ!AJ$23,当選IPO!$G:$G,$A32))</f>
        <v/>
      </c>
      <c r="M32" s="120" t="str">
        <f>IF(COUNTIFS(当選IPO!$H:$H,"&gt;="&amp;集計データ!AK$22,当選IPO!$H:$H,"&lt;="&amp;集計データ!AK$23,当選IPO!$G:$G,$A32)=0,"",COUNTIFS(当選IPO!$H:$H,"&gt;="&amp;集計データ!AK$22,当選IPO!$H:$H,"&lt;="&amp;集計データ!AK$23,当選IPO!$G:$G,$A32))</f>
        <v/>
      </c>
      <c r="N32" s="120" t="str">
        <f>IF(COUNTIFS(当選IPO!$H:$H,"&gt;="&amp;集計データ!AL$22,当選IPO!$H:$H,"&lt;="&amp;集計データ!AL$23,当選IPO!$G:$G,$A32)=0,"",COUNTIFS(当選IPO!$H:$H,"&gt;="&amp;集計データ!AL$22,当選IPO!$H:$H,"&lt;="&amp;集計データ!AL$23,当選IPO!$G:$G,$A32))</f>
        <v/>
      </c>
      <c r="O32" s="120" t="str">
        <f>IF(COUNTIFS(当選IPO!$H:$H,"&gt;="&amp;集計データ!AM$22,当選IPO!$H:$H,"&lt;="&amp;集計データ!AM$23,当選IPO!$G:$G,$A32)=0,"",COUNTIFS(当選IPO!$H:$H,"&gt;="&amp;集計データ!AM$22,当選IPO!$H:$H,"&lt;="&amp;集計データ!AM$23,当選IPO!$G:$G,$A32))</f>
        <v/>
      </c>
      <c r="P32" s="120" t="str">
        <f>IF(COUNTIFS(当選IPO!$H:$H,"&gt;="&amp;集計データ!AN$22,当選IPO!$H:$H,"&lt;="&amp;集計データ!AN$23,当選IPO!$G:$G,$A32)=0,"",COUNTIFS(当選IPO!$H:$H,"&gt;="&amp;集計データ!AN$22,当選IPO!$H:$H,"&lt;="&amp;集計データ!AN$23,当選IPO!$G:$G,$A32))</f>
        <v/>
      </c>
      <c r="Q32" s="120" t="str">
        <f>IF(COUNTIFS(当選IPO!$H:$H,"&gt;="&amp;集計データ!AO$22,当選IPO!$H:$H,"&lt;="&amp;集計データ!AO$23,当選IPO!$G:$G,$A32)=0,"",COUNTIFS(当選IPO!$H:$H,"&gt;="&amp;集計データ!AO$22,当選IPO!$H:$H,"&lt;="&amp;集計データ!AO$23,当選IPO!$G:$G,$A32))</f>
        <v/>
      </c>
      <c r="R32" s="120" t="str">
        <f>IF(COUNTIFS(当選IPO!$H:$H,"&gt;="&amp;集計データ!AP$22,当選IPO!$H:$H,"&lt;="&amp;集計データ!AP$23,当選IPO!$G:$G,$A32)=0,"",COUNTIFS(当選IPO!$H:$H,"&gt;="&amp;集計データ!AP$22,当選IPO!$H:$H,"&lt;="&amp;集計データ!AP$23,当選IPO!$G:$G,$A32))</f>
        <v/>
      </c>
      <c r="S32" s="120" t="str">
        <f>IF(COUNTIFS(当選IPO!$H:$H,"&gt;="&amp;集計データ!AQ$22,当選IPO!$H:$H,"&lt;="&amp;集計データ!AQ$23,当選IPO!$G:$G,$A32)=0,"",COUNTIFS(当選IPO!$H:$H,"&gt;="&amp;集計データ!AQ$22,当選IPO!$H:$H,"&lt;="&amp;集計データ!AQ$23,当選IPO!$G:$G,$A32))</f>
        <v/>
      </c>
      <c r="T32" s="120" t="str">
        <f>IF(COUNTIFS(当選IPO!$H:$H,"&gt;="&amp;集計データ!AR$22,当選IPO!$H:$H,"&lt;="&amp;集計データ!AR$23,当選IPO!$G:$G,$A32)=0,"",COUNTIFS(当選IPO!$H:$H,"&gt;="&amp;集計データ!AR$22,当選IPO!$H:$H,"&lt;="&amp;集計データ!AR$23,当選IPO!$G:$G,$A32))</f>
        <v/>
      </c>
      <c r="U32" s="120" t="str">
        <f>IF(COUNTIFS(当選IPO!$H:$H,"&gt;="&amp;集計データ!AS$22,当選IPO!$H:$H,"&lt;="&amp;集計データ!AS$23,当選IPO!$G:$G,$A32)=0,"",COUNTIFS(当選IPO!$H:$H,"&gt;="&amp;集計データ!AS$22,当選IPO!$H:$H,"&lt;="&amp;集計データ!AS$23,当選IPO!$G:$G,$A32))</f>
        <v/>
      </c>
      <c r="V32" s="120" t="str">
        <f>IF(COUNTIFS(当選IPO!$H:$H,"&gt;="&amp;集計データ!AT$22,当選IPO!$H:$H,"&lt;="&amp;集計データ!AT$23,当選IPO!$G:$G,$A32)=0,"",COUNTIFS(当選IPO!$H:$H,"&gt;="&amp;集計データ!AT$22,当選IPO!$H:$H,"&lt;="&amp;集計データ!AT$23,当選IPO!$G:$G,$A32))</f>
        <v/>
      </c>
    </row>
    <row r="33" spans="1:22" x14ac:dyDescent="0.4">
      <c r="A33" s="150"/>
      <c r="B33" s="120" t="str">
        <f>IF(SUMIFS(当選IPO!$N:$N,当選IPO!$H:$H,"&gt;="&amp;集計データ!Z$22,当選IPO!$H:$H,"&lt;="&amp;集計データ!Z$23,当選IPO!$G:$G,集計データ!$A32)=0,"",SUMIFS(当選IPO!$N:$N,当選IPO!$H:$H,"&gt;="&amp;集計データ!Z$22,当選IPO!$H:$H,"&lt;="&amp;集計データ!Z$23,当選IPO!$G:$G,集計データ!$A32))</f>
        <v/>
      </c>
      <c r="C33" s="120" t="str">
        <f>IF(SUMIFS(当選IPO!$N:$N,当選IPO!$H:$H,"&gt;="&amp;集計データ!AA$22,当選IPO!$H:$H,"&lt;="&amp;集計データ!AA$23,当選IPO!$G:$G,集計データ!$A32)=0,"",SUMIFS(当選IPO!$N:$N,当選IPO!$H:$H,"&gt;="&amp;集計データ!AA$22,当選IPO!$H:$H,"&lt;="&amp;集計データ!AA$23,当選IPO!$G:$G,集計データ!$A32))</f>
        <v/>
      </c>
      <c r="D33" s="120" t="str">
        <f>IF(SUMIFS(当選IPO!$N:$N,当選IPO!$H:$H,"&gt;="&amp;集計データ!AB$22,当選IPO!$H:$H,"&lt;="&amp;集計データ!AB$23,当選IPO!$G:$G,集計データ!$A32)=0,"",SUMIFS(当選IPO!$N:$N,当選IPO!$H:$H,"&gt;="&amp;集計データ!AB$22,当選IPO!$H:$H,"&lt;="&amp;集計データ!AB$23,当選IPO!$G:$G,集計データ!$A32))</f>
        <v/>
      </c>
      <c r="E33" s="120" t="str">
        <f>IF(SUMIFS(当選IPO!$N:$N,当選IPO!$H:$H,"&gt;="&amp;集計データ!AC$22,当選IPO!$H:$H,"&lt;="&amp;集計データ!AC$23,当選IPO!$G:$G,集計データ!$A32)=0,"",SUMIFS(当選IPO!$N:$N,当選IPO!$H:$H,"&gt;="&amp;集計データ!AC$22,当選IPO!$H:$H,"&lt;="&amp;集計データ!AC$23,当選IPO!$G:$G,集計データ!$A32))</f>
        <v/>
      </c>
      <c r="F33" s="120" t="str">
        <f>IF(SUMIFS(当選IPO!$N:$N,当選IPO!$H:$H,"&gt;="&amp;集計データ!AD$22,当選IPO!$H:$H,"&lt;="&amp;集計データ!AD$23,当選IPO!$G:$G,集計データ!$A32)=0,"",SUMIFS(当選IPO!$N:$N,当選IPO!$H:$H,"&gt;="&amp;集計データ!AD$22,当選IPO!$H:$H,"&lt;="&amp;集計データ!AD$23,当選IPO!$G:$G,集計データ!$A32))</f>
        <v/>
      </c>
      <c r="G33" s="120" t="str">
        <f>IF(SUMIFS(当選IPO!$N:$N,当選IPO!$H:$H,"&gt;="&amp;集計データ!AE$22,当選IPO!$H:$H,"&lt;="&amp;集計データ!AE$23,当選IPO!$G:$G,集計データ!$A32)=0,"",SUMIFS(当選IPO!$N:$N,当選IPO!$H:$H,"&gt;="&amp;集計データ!AE$22,当選IPO!$H:$H,"&lt;="&amp;集計データ!AE$23,当選IPO!$G:$G,集計データ!$A32))</f>
        <v/>
      </c>
      <c r="H33" s="120" t="str">
        <f>IF(SUMIFS(当選IPO!$N:$N,当選IPO!$H:$H,"&gt;="&amp;集計データ!AF$22,当選IPO!$H:$H,"&lt;="&amp;集計データ!AF$23,当選IPO!$G:$G,集計データ!$A32)=0,"",SUMIFS(当選IPO!$N:$N,当選IPO!$H:$H,"&gt;="&amp;集計データ!AF$22,当選IPO!$H:$H,"&lt;="&amp;集計データ!AF$23,当選IPO!$G:$G,集計データ!$A32))</f>
        <v/>
      </c>
      <c r="I33" s="120" t="str">
        <f>IF(SUMIFS(当選IPO!$N:$N,当選IPO!$H:$H,"&gt;="&amp;集計データ!AG$22,当選IPO!$H:$H,"&lt;="&amp;集計データ!AG$23,当選IPO!$G:$G,集計データ!$A32)=0,"",SUMIFS(当選IPO!$N:$N,当選IPO!$H:$H,"&gt;="&amp;集計データ!AG$22,当選IPO!$H:$H,"&lt;="&amp;集計データ!AG$23,当選IPO!$G:$G,集計データ!$A32))</f>
        <v/>
      </c>
      <c r="J33" s="120" t="str">
        <f>IF(SUMIFS(当選IPO!$N:$N,当選IPO!$H:$H,"&gt;="&amp;集計データ!AH$22,当選IPO!$H:$H,"&lt;="&amp;集計データ!AH$23,当選IPO!$G:$G,集計データ!$A32)=0,"",SUMIFS(当選IPO!$N:$N,当選IPO!$H:$H,"&gt;="&amp;集計データ!AH$22,当選IPO!$H:$H,"&lt;="&amp;集計データ!AH$23,当選IPO!$G:$G,集計データ!$A32))</f>
        <v/>
      </c>
      <c r="K33" s="120" t="str">
        <f>IF(SUMIFS(当選IPO!$N:$N,当選IPO!$H:$H,"&gt;="&amp;集計データ!AI$22,当選IPO!$H:$H,"&lt;="&amp;集計データ!AI$23,当選IPO!$G:$G,集計データ!$A32)=0,"",SUMIFS(当選IPO!$N:$N,当選IPO!$H:$H,"&gt;="&amp;集計データ!AI$22,当選IPO!$H:$H,"&lt;="&amp;集計データ!AI$23,当選IPO!$G:$G,集計データ!$A32))</f>
        <v/>
      </c>
      <c r="L33" s="120" t="str">
        <f>IF(SUMIFS(当選IPO!$N:$N,当選IPO!$H:$H,"&gt;="&amp;集計データ!AJ$22,当選IPO!$H:$H,"&lt;="&amp;集計データ!AJ$23,当選IPO!$G:$G,集計データ!$A32)=0,"",SUMIFS(当選IPO!$N:$N,当選IPO!$H:$H,"&gt;="&amp;集計データ!AJ$22,当選IPO!$H:$H,"&lt;="&amp;集計データ!AJ$23,当選IPO!$G:$G,集計データ!$A32))</f>
        <v/>
      </c>
      <c r="M33" s="120" t="str">
        <f>IF(SUMIFS(当選IPO!$N:$N,当選IPO!$H:$H,"&gt;="&amp;集計データ!AK$22,当選IPO!$H:$H,"&lt;="&amp;集計データ!AK$23,当選IPO!$G:$G,集計データ!$A32)=0,"",SUMIFS(当選IPO!$N:$N,当選IPO!$H:$H,"&gt;="&amp;集計データ!AK$22,当選IPO!$H:$H,"&lt;="&amp;集計データ!AK$23,当選IPO!$G:$G,集計データ!$A32))</f>
        <v/>
      </c>
      <c r="N33" s="120" t="str">
        <f>IF(SUMIFS(当選IPO!$N:$N,当選IPO!$H:$H,"&gt;="&amp;集計データ!AL$22,当選IPO!$H:$H,"&lt;="&amp;集計データ!AL$23,当選IPO!$G:$G,集計データ!$A32)=0,"",SUMIFS(当選IPO!$N:$N,当選IPO!$H:$H,"&gt;="&amp;集計データ!AL$22,当選IPO!$H:$H,"&lt;="&amp;集計データ!AL$23,当選IPO!$G:$G,集計データ!$A32))</f>
        <v/>
      </c>
      <c r="O33" s="120" t="str">
        <f>IF(SUMIFS(当選IPO!$N:$N,当選IPO!$H:$H,"&gt;="&amp;集計データ!AM$22,当選IPO!$H:$H,"&lt;="&amp;集計データ!AM$23,当選IPO!$G:$G,集計データ!$A32)=0,"",SUMIFS(当選IPO!$N:$N,当選IPO!$H:$H,"&gt;="&amp;集計データ!AM$22,当選IPO!$H:$H,"&lt;="&amp;集計データ!AM$23,当選IPO!$G:$G,集計データ!$A32))</f>
        <v/>
      </c>
      <c r="P33" s="120" t="str">
        <f>IF(SUMIFS(当選IPO!$N:$N,当選IPO!$H:$H,"&gt;="&amp;集計データ!AN$22,当選IPO!$H:$H,"&lt;="&amp;集計データ!AN$23,当選IPO!$G:$G,集計データ!$A32)=0,"",SUMIFS(当選IPO!$N:$N,当選IPO!$H:$H,"&gt;="&amp;集計データ!AN$22,当選IPO!$H:$H,"&lt;="&amp;集計データ!AN$23,当選IPO!$G:$G,集計データ!$A32))</f>
        <v/>
      </c>
      <c r="Q33" s="120" t="str">
        <f>IF(SUMIFS(当選IPO!$N:$N,当選IPO!$H:$H,"&gt;="&amp;集計データ!AO$22,当選IPO!$H:$H,"&lt;="&amp;集計データ!AO$23,当選IPO!$G:$G,集計データ!$A32)=0,"",SUMIFS(当選IPO!$N:$N,当選IPO!$H:$H,"&gt;="&amp;集計データ!AO$22,当選IPO!$H:$H,"&lt;="&amp;集計データ!AO$23,当選IPO!$G:$G,集計データ!$A32))</f>
        <v/>
      </c>
      <c r="R33" s="120" t="str">
        <f>IF(SUMIFS(当選IPO!$N:$N,当選IPO!$H:$H,"&gt;="&amp;集計データ!AP$22,当選IPO!$H:$H,"&lt;="&amp;集計データ!AP$23,当選IPO!$G:$G,集計データ!$A32)=0,"",SUMIFS(当選IPO!$N:$N,当選IPO!$H:$H,"&gt;="&amp;集計データ!AP$22,当選IPO!$H:$H,"&lt;="&amp;集計データ!AP$23,当選IPO!$G:$G,集計データ!$A32))</f>
        <v/>
      </c>
      <c r="S33" s="120" t="str">
        <f>IF(SUMIFS(当選IPO!$N:$N,当選IPO!$H:$H,"&gt;="&amp;集計データ!AQ$22,当選IPO!$H:$H,"&lt;="&amp;集計データ!AQ$23,当選IPO!$G:$G,集計データ!$A32)=0,"",SUMIFS(当選IPO!$N:$N,当選IPO!$H:$H,"&gt;="&amp;集計データ!AQ$22,当選IPO!$H:$H,"&lt;="&amp;集計データ!AQ$23,当選IPO!$G:$G,集計データ!$A32))</f>
        <v/>
      </c>
      <c r="T33" s="120" t="str">
        <f>IF(SUMIFS(当選IPO!$N:$N,当選IPO!$H:$H,"&gt;="&amp;集計データ!AR$22,当選IPO!$H:$H,"&lt;="&amp;集計データ!AR$23,当選IPO!$G:$G,集計データ!$A32)=0,"",SUMIFS(当選IPO!$N:$N,当選IPO!$H:$H,"&gt;="&amp;集計データ!AR$22,当選IPO!$H:$H,"&lt;="&amp;集計データ!AR$23,当選IPO!$G:$G,集計データ!$A32))</f>
        <v/>
      </c>
      <c r="U33" s="120" t="str">
        <f>IF(SUMIFS(当選IPO!$N:$N,当選IPO!$H:$H,"&gt;="&amp;集計データ!AS$22,当選IPO!$H:$H,"&lt;="&amp;集計データ!AS$23,当選IPO!$G:$G,集計データ!$A32)=0,"",SUMIFS(当選IPO!$N:$N,当選IPO!$H:$H,"&gt;="&amp;集計データ!AS$22,当選IPO!$H:$H,"&lt;="&amp;集計データ!AS$23,当選IPO!$G:$G,集計データ!$A32))</f>
        <v/>
      </c>
      <c r="V33" s="120" t="str">
        <f>IF(SUMIFS(当選IPO!$N:$N,当選IPO!$H:$H,"&gt;="&amp;集計データ!AT$22,当選IPO!$H:$H,"&lt;="&amp;集計データ!AT$23,当選IPO!$G:$G,集計データ!$A32)=0,"",SUMIFS(当選IPO!$N:$N,当選IPO!$H:$H,"&gt;="&amp;集計データ!AT$22,当選IPO!$H:$H,"&lt;="&amp;集計データ!AT$23,当選IPO!$G:$G,集計データ!$A32))</f>
        <v/>
      </c>
    </row>
    <row r="34" spans="1:22" x14ac:dyDescent="0.4">
      <c r="A34" s="151"/>
      <c r="B34" s="126" t="str">
        <f>IFERROR((SUMIFS(当選IPO!$I:$I,当選IPO!$H:$H,"&gt;="&amp;集計データ!Z$22,当選IPO!$H:$H,"&lt;="&amp;集計データ!Z$23,当選IPO!$G:$G,集計データ!$A32)-SUMIFS(当選IPO!$D:$D,当選IPO!$H:$H,"&gt;="&amp;集計データ!Z$22,当選IPO!$H:$H,"&lt;="&amp;集計データ!Z$23,当選IPO!$G:$G,集計データ!$A32))/SUMIFS(当選IPO!$D:$D,当選IPO!$H:$H,"&gt;="&amp;集計データ!Z$22,当選IPO!$H:$H,"&lt;="&amp;集計データ!Z$23,当選IPO!$G:$G,集計データ!$A32),"")</f>
        <v/>
      </c>
      <c r="C34" s="121" t="str">
        <f>IFERROR((SUMIFS(当選IPO!$I:$I,当選IPO!$H:$H,"&gt;="&amp;集計データ!AA$22,当選IPO!$H:$H,"&lt;="&amp;集計データ!AA$23,当選IPO!$G:$G,集計データ!$A32)-SUMIFS(当選IPO!$D:$D,当選IPO!$H:$H,"&gt;="&amp;集計データ!AA$22,当選IPO!$H:$H,"&lt;="&amp;集計データ!AA$23,当選IPO!$G:$G,集計データ!$A32))/SUMIFS(当選IPO!$D:$D,当選IPO!$H:$H,"&gt;="&amp;集計データ!AA$22,当選IPO!$H:$H,"&lt;="&amp;集計データ!AA$23,当選IPO!$G:$G,集計データ!$A32),"")</f>
        <v/>
      </c>
      <c r="D34" s="121" t="str">
        <f>IFERROR((SUMIFS(当選IPO!$I:$I,当選IPO!$H:$H,"&gt;="&amp;集計データ!AB$22,当選IPO!$H:$H,"&lt;="&amp;集計データ!AB$23,当選IPO!$G:$G,集計データ!$A32)-SUMIFS(当選IPO!$D:$D,当選IPO!$H:$H,"&gt;="&amp;集計データ!AB$22,当選IPO!$H:$H,"&lt;="&amp;集計データ!AB$23,当選IPO!$G:$G,集計データ!$A32))/SUMIFS(当選IPO!$D:$D,当選IPO!$H:$H,"&gt;="&amp;集計データ!AB$22,当選IPO!$H:$H,"&lt;="&amp;集計データ!AB$23,当選IPO!$G:$G,集計データ!$A32),"")</f>
        <v/>
      </c>
      <c r="E34" s="121" t="str">
        <f>IFERROR((SUMIFS(当選IPO!$I:$I,当選IPO!$H:$H,"&gt;="&amp;集計データ!AC$22,当選IPO!$H:$H,"&lt;="&amp;集計データ!AC$23,当選IPO!$G:$G,集計データ!$A32)-SUMIFS(当選IPO!$D:$D,当選IPO!$H:$H,"&gt;="&amp;集計データ!AC$22,当選IPO!$H:$H,"&lt;="&amp;集計データ!AC$23,当選IPO!$G:$G,集計データ!$A32))/SUMIFS(当選IPO!$D:$D,当選IPO!$H:$H,"&gt;="&amp;集計データ!AC$22,当選IPO!$H:$H,"&lt;="&amp;集計データ!AC$23,当選IPO!$G:$G,集計データ!$A32),"")</f>
        <v/>
      </c>
      <c r="F34" s="121" t="str">
        <f>IFERROR((SUMIFS(当選IPO!$I:$I,当選IPO!$H:$H,"&gt;="&amp;集計データ!AD$22,当選IPO!$H:$H,"&lt;="&amp;集計データ!AD$23,当選IPO!$G:$G,集計データ!$A32)-SUMIFS(当選IPO!$D:$D,当選IPO!$H:$H,"&gt;="&amp;集計データ!AD$22,当選IPO!$H:$H,"&lt;="&amp;集計データ!AD$23,当選IPO!$G:$G,集計データ!$A32))/SUMIFS(当選IPO!$D:$D,当選IPO!$H:$H,"&gt;="&amp;集計データ!AD$22,当選IPO!$H:$H,"&lt;="&amp;集計データ!AD$23,当選IPO!$G:$G,集計データ!$A32),"")</f>
        <v/>
      </c>
      <c r="G34" s="121" t="str">
        <f>IFERROR((SUMIFS(当選IPO!$I:$I,当選IPO!$H:$H,"&gt;="&amp;集計データ!AE$22,当選IPO!$H:$H,"&lt;="&amp;集計データ!AE$23,当選IPO!$G:$G,集計データ!$A32)-SUMIFS(当選IPO!$D:$D,当選IPO!$H:$H,"&gt;="&amp;集計データ!AE$22,当選IPO!$H:$H,"&lt;="&amp;集計データ!AE$23,当選IPO!$G:$G,集計データ!$A32))/SUMIFS(当選IPO!$D:$D,当選IPO!$H:$H,"&gt;="&amp;集計データ!AE$22,当選IPO!$H:$H,"&lt;="&amp;集計データ!AE$23,当選IPO!$G:$G,集計データ!$A32),"")</f>
        <v/>
      </c>
      <c r="H34" s="121" t="str">
        <f>IFERROR((SUMIFS(当選IPO!$I:$I,当選IPO!$H:$H,"&gt;="&amp;集計データ!AF$22,当選IPO!$H:$H,"&lt;="&amp;集計データ!AF$23,当選IPO!$G:$G,集計データ!$A32)-SUMIFS(当選IPO!$D:$D,当選IPO!$H:$H,"&gt;="&amp;集計データ!AF$22,当選IPO!$H:$H,"&lt;="&amp;集計データ!AF$23,当選IPO!$G:$G,集計データ!$A32))/SUMIFS(当選IPO!$D:$D,当選IPO!$H:$H,"&gt;="&amp;集計データ!AF$22,当選IPO!$H:$H,"&lt;="&amp;集計データ!AF$23,当選IPO!$G:$G,集計データ!$A32),"")</f>
        <v/>
      </c>
      <c r="I34" s="121" t="str">
        <f>IFERROR((SUMIFS(当選IPO!$I:$I,当選IPO!$H:$H,"&gt;="&amp;集計データ!AG$22,当選IPO!$H:$H,"&lt;="&amp;集計データ!AG$23,当選IPO!$G:$G,集計データ!$A32)-SUMIFS(当選IPO!$D:$D,当選IPO!$H:$H,"&gt;="&amp;集計データ!AG$22,当選IPO!$H:$H,"&lt;="&amp;集計データ!AG$23,当選IPO!$G:$G,集計データ!$A32))/SUMIFS(当選IPO!$D:$D,当選IPO!$H:$H,"&gt;="&amp;集計データ!AG$22,当選IPO!$H:$H,"&lt;="&amp;集計データ!AG$23,当選IPO!$G:$G,集計データ!$A32),"")</f>
        <v/>
      </c>
      <c r="J34" s="121" t="str">
        <f>IFERROR((SUMIFS(当選IPO!$I:$I,当選IPO!$H:$H,"&gt;="&amp;集計データ!AH$22,当選IPO!$H:$H,"&lt;="&amp;集計データ!AH$23,当選IPO!$G:$G,集計データ!$A32)-SUMIFS(当選IPO!$D:$D,当選IPO!$H:$H,"&gt;="&amp;集計データ!AH$22,当選IPO!$H:$H,"&lt;="&amp;集計データ!AH$23,当選IPO!$G:$G,集計データ!$A32))/SUMIFS(当選IPO!$D:$D,当選IPO!$H:$H,"&gt;="&amp;集計データ!AH$22,当選IPO!$H:$H,"&lt;="&amp;集計データ!AH$23,当選IPO!$G:$G,集計データ!$A32),"")</f>
        <v/>
      </c>
      <c r="K34" s="121" t="str">
        <f>IFERROR((SUMIFS(当選IPO!$I:$I,当選IPO!$H:$H,"&gt;="&amp;集計データ!AI$22,当選IPO!$H:$H,"&lt;="&amp;集計データ!AI$23,当選IPO!$G:$G,集計データ!$A32)-SUMIFS(当選IPO!$D:$D,当選IPO!$H:$H,"&gt;="&amp;集計データ!AI$22,当選IPO!$H:$H,"&lt;="&amp;集計データ!AI$23,当選IPO!$G:$G,集計データ!$A32))/SUMIFS(当選IPO!$D:$D,当選IPO!$H:$H,"&gt;="&amp;集計データ!AI$22,当選IPO!$H:$H,"&lt;="&amp;集計データ!AI$23,当選IPO!$G:$G,集計データ!$A32),"")</f>
        <v/>
      </c>
      <c r="L34" s="121" t="str">
        <f>IFERROR((SUMIFS(当選IPO!$I:$I,当選IPO!$H:$H,"&gt;="&amp;集計データ!AJ$22,当選IPO!$H:$H,"&lt;="&amp;集計データ!AJ$23,当選IPO!$G:$G,集計データ!$A32)-SUMIFS(当選IPO!$D:$D,当選IPO!$H:$H,"&gt;="&amp;集計データ!AJ$22,当選IPO!$H:$H,"&lt;="&amp;集計データ!AJ$23,当選IPO!$G:$G,集計データ!$A32))/SUMIFS(当選IPO!$D:$D,当選IPO!$H:$H,"&gt;="&amp;集計データ!AJ$22,当選IPO!$H:$H,"&lt;="&amp;集計データ!AJ$23,当選IPO!$G:$G,集計データ!$A32),"")</f>
        <v/>
      </c>
      <c r="M34" s="121" t="str">
        <f>IFERROR((SUMIFS(当選IPO!$I:$I,当選IPO!$H:$H,"&gt;="&amp;集計データ!AK$22,当選IPO!$H:$H,"&lt;="&amp;集計データ!AK$23,当選IPO!$G:$G,集計データ!$A32)-SUMIFS(当選IPO!$D:$D,当選IPO!$H:$H,"&gt;="&amp;集計データ!AK$22,当選IPO!$H:$H,"&lt;="&amp;集計データ!AK$23,当選IPO!$G:$G,集計データ!$A32))/SUMIFS(当選IPO!$D:$D,当選IPO!$H:$H,"&gt;="&amp;集計データ!AK$22,当選IPO!$H:$H,"&lt;="&amp;集計データ!AK$23,当選IPO!$G:$G,集計データ!$A32),"")</f>
        <v/>
      </c>
      <c r="N34" s="121" t="str">
        <f>IFERROR((SUMIFS(当選IPO!$I:$I,当選IPO!$H:$H,"&gt;="&amp;集計データ!AL$22,当選IPO!$H:$H,"&lt;="&amp;集計データ!AL$23,当選IPO!$G:$G,集計データ!$A32)-SUMIFS(当選IPO!$D:$D,当選IPO!$H:$H,"&gt;="&amp;集計データ!AL$22,当選IPO!$H:$H,"&lt;="&amp;集計データ!AL$23,当選IPO!$G:$G,集計データ!$A32))/SUMIFS(当選IPO!$D:$D,当選IPO!$H:$H,"&gt;="&amp;集計データ!AL$22,当選IPO!$H:$H,"&lt;="&amp;集計データ!AL$23,当選IPO!$G:$G,集計データ!$A32),"")</f>
        <v/>
      </c>
      <c r="O34" s="121" t="str">
        <f>IFERROR((SUMIFS(当選IPO!$I:$I,当選IPO!$H:$H,"&gt;="&amp;集計データ!AM$22,当選IPO!$H:$H,"&lt;="&amp;集計データ!AM$23,当選IPO!$G:$G,集計データ!$A32)-SUMIFS(当選IPO!$D:$D,当選IPO!$H:$H,"&gt;="&amp;集計データ!AM$22,当選IPO!$H:$H,"&lt;="&amp;集計データ!AM$23,当選IPO!$G:$G,集計データ!$A32))/SUMIFS(当選IPO!$D:$D,当選IPO!$H:$H,"&gt;="&amp;集計データ!AM$22,当選IPO!$H:$H,"&lt;="&amp;集計データ!AM$23,当選IPO!$G:$G,集計データ!$A32),"")</f>
        <v/>
      </c>
      <c r="P34" s="121" t="str">
        <f>IFERROR((SUMIFS(当選IPO!$I:$I,当選IPO!$H:$H,"&gt;="&amp;集計データ!AN$22,当選IPO!$H:$H,"&lt;="&amp;集計データ!AN$23,当選IPO!$G:$G,集計データ!$A32)-SUMIFS(当選IPO!$D:$D,当選IPO!$H:$H,"&gt;="&amp;集計データ!AN$22,当選IPO!$H:$H,"&lt;="&amp;集計データ!AN$23,当選IPO!$G:$G,集計データ!$A32))/SUMIFS(当選IPO!$D:$D,当選IPO!$H:$H,"&gt;="&amp;集計データ!AN$22,当選IPO!$H:$H,"&lt;="&amp;集計データ!AN$23,当選IPO!$G:$G,集計データ!$A32),"")</f>
        <v/>
      </c>
      <c r="Q34" s="121" t="str">
        <f>IFERROR((SUMIFS(当選IPO!$I:$I,当選IPO!$H:$H,"&gt;="&amp;集計データ!AO$22,当選IPO!$H:$H,"&lt;="&amp;集計データ!AO$23,当選IPO!$G:$G,集計データ!$A32)-SUMIFS(当選IPO!$D:$D,当選IPO!$H:$H,"&gt;="&amp;集計データ!AO$22,当選IPO!$H:$H,"&lt;="&amp;集計データ!AO$23,当選IPO!$G:$G,集計データ!$A32))/SUMIFS(当選IPO!$D:$D,当選IPO!$H:$H,"&gt;="&amp;集計データ!AO$22,当選IPO!$H:$H,"&lt;="&amp;集計データ!AO$23,当選IPO!$G:$G,集計データ!$A32),"")</f>
        <v/>
      </c>
      <c r="R34" s="121" t="str">
        <f>IFERROR((SUMIFS(当選IPO!$I:$I,当選IPO!$H:$H,"&gt;="&amp;集計データ!AP$22,当選IPO!$H:$H,"&lt;="&amp;集計データ!AP$23,当選IPO!$G:$G,集計データ!$A32)-SUMIFS(当選IPO!$D:$D,当選IPO!$H:$H,"&gt;="&amp;集計データ!AP$22,当選IPO!$H:$H,"&lt;="&amp;集計データ!AP$23,当選IPO!$G:$G,集計データ!$A32))/SUMIFS(当選IPO!$D:$D,当選IPO!$H:$H,"&gt;="&amp;集計データ!AP$22,当選IPO!$H:$H,"&lt;="&amp;集計データ!AP$23,当選IPO!$G:$G,集計データ!$A32),"")</f>
        <v/>
      </c>
      <c r="S34" s="121" t="str">
        <f>IFERROR((SUMIFS(当選IPO!$I:$I,当選IPO!$H:$H,"&gt;="&amp;集計データ!AQ$22,当選IPO!$H:$H,"&lt;="&amp;集計データ!AQ$23,当選IPO!$G:$G,集計データ!$A32)-SUMIFS(当選IPO!$D:$D,当選IPO!$H:$H,"&gt;="&amp;集計データ!AQ$22,当選IPO!$H:$H,"&lt;="&amp;集計データ!AQ$23,当選IPO!$G:$G,集計データ!$A32))/SUMIFS(当選IPO!$D:$D,当選IPO!$H:$H,"&gt;="&amp;集計データ!AQ$22,当選IPO!$H:$H,"&lt;="&amp;集計データ!AQ$23,当選IPO!$G:$G,集計データ!$A32),"")</f>
        <v/>
      </c>
      <c r="T34" s="121" t="str">
        <f>IFERROR((SUMIFS(当選IPO!$I:$I,当選IPO!$H:$H,"&gt;="&amp;集計データ!AR$22,当選IPO!$H:$H,"&lt;="&amp;集計データ!AR$23,当選IPO!$G:$G,集計データ!$A32)-SUMIFS(当選IPO!$D:$D,当選IPO!$H:$H,"&gt;="&amp;集計データ!AR$22,当選IPO!$H:$H,"&lt;="&amp;集計データ!AR$23,当選IPO!$G:$G,集計データ!$A32))/SUMIFS(当選IPO!$D:$D,当選IPO!$H:$H,"&gt;="&amp;集計データ!AR$22,当選IPO!$H:$H,"&lt;="&amp;集計データ!AR$23,当選IPO!$G:$G,集計データ!$A32),"")</f>
        <v/>
      </c>
      <c r="U34" s="121" t="str">
        <f>IFERROR((SUMIFS(当選IPO!$I:$I,当選IPO!$H:$H,"&gt;="&amp;集計データ!AS$22,当選IPO!$H:$H,"&lt;="&amp;集計データ!AS$23,当選IPO!$G:$G,集計データ!$A32)-SUMIFS(当選IPO!$D:$D,当選IPO!$H:$H,"&gt;="&amp;集計データ!AS$22,当選IPO!$H:$H,"&lt;="&amp;集計データ!AS$23,当選IPO!$G:$G,集計データ!$A32))/SUMIFS(当選IPO!$D:$D,当選IPO!$H:$H,"&gt;="&amp;集計データ!AS$22,当選IPO!$H:$H,"&lt;="&amp;集計データ!AS$23,当選IPO!$G:$G,集計データ!$A32),"")</f>
        <v/>
      </c>
      <c r="V34" s="121" t="str">
        <f>IFERROR((SUMIFS(当選IPO!$I:$I,当選IPO!$H:$H,"&gt;="&amp;集計データ!AT$22,当選IPO!$H:$H,"&lt;="&amp;集計データ!AT$23,当選IPO!$G:$G,集計データ!$A32)-SUMIFS(当選IPO!$D:$D,当選IPO!$H:$H,"&gt;="&amp;集計データ!AT$22,当選IPO!$H:$H,"&lt;="&amp;集計データ!AT$23,当選IPO!$G:$G,集計データ!$A32))/SUMIFS(当選IPO!$D:$D,当選IPO!$H:$H,"&gt;="&amp;集計データ!AT$22,当選IPO!$H:$H,"&lt;="&amp;集計データ!AT$23,当選IPO!$G:$G,集計データ!$A32),"")</f>
        <v/>
      </c>
    </row>
    <row r="35" spans="1:22" x14ac:dyDescent="0.4">
      <c r="A35" s="149" t="str">
        <f>初期設定!C11</f>
        <v>5人目</v>
      </c>
      <c r="B35" s="120" t="str">
        <f>IF(COUNTIFS(当選IPO!$H:$H,"&gt;="&amp;集計データ!Z$22,当選IPO!$H:$H,"&lt;="&amp;集計データ!Z$23,当選IPO!$G:$G,$A35)=0,"",COUNTIFS(当選IPO!$H:$H,"&gt;="&amp;集計データ!Z$22,当選IPO!$H:$H,"&lt;="&amp;集計データ!Z$23,当選IPO!$G:$G,$A35))</f>
        <v/>
      </c>
      <c r="C35" s="120" t="str">
        <f>IF(COUNTIFS(当選IPO!$H:$H,"&gt;="&amp;集計データ!AA$22,当選IPO!$H:$H,"&lt;="&amp;集計データ!AA$23,当選IPO!$G:$G,$A35)=0,"",COUNTIFS(当選IPO!$H:$H,"&gt;="&amp;集計データ!AA$22,当選IPO!$H:$H,"&lt;="&amp;集計データ!AA$23,当選IPO!$G:$G,$A35))</f>
        <v/>
      </c>
      <c r="D35" s="120" t="str">
        <f>IF(COUNTIFS(当選IPO!$H:$H,"&gt;="&amp;集計データ!AB$22,当選IPO!$H:$H,"&lt;="&amp;集計データ!AB$23,当選IPO!$G:$G,$A35)=0,"",COUNTIFS(当選IPO!$H:$H,"&gt;="&amp;集計データ!AB$22,当選IPO!$H:$H,"&lt;="&amp;集計データ!AB$23,当選IPO!$G:$G,$A35))</f>
        <v/>
      </c>
      <c r="E35" s="120" t="str">
        <f>IF(COUNTIFS(当選IPO!$H:$H,"&gt;="&amp;集計データ!AC$22,当選IPO!$H:$H,"&lt;="&amp;集計データ!AC$23,当選IPO!$G:$G,$A35)=0,"",COUNTIFS(当選IPO!$H:$H,"&gt;="&amp;集計データ!AC$22,当選IPO!$H:$H,"&lt;="&amp;集計データ!AC$23,当選IPO!$G:$G,$A35))</f>
        <v/>
      </c>
      <c r="F35" s="120" t="str">
        <f>IF(COUNTIFS(当選IPO!$H:$H,"&gt;="&amp;集計データ!AD$22,当選IPO!$H:$H,"&lt;="&amp;集計データ!AD$23,当選IPO!$G:$G,$A35)=0,"",COUNTIFS(当選IPO!$H:$H,"&gt;="&amp;集計データ!AD$22,当選IPO!$H:$H,"&lt;="&amp;集計データ!AD$23,当選IPO!$G:$G,$A35))</f>
        <v/>
      </c>
      <c r="G35" s="120" t="str">
        <f>IF(COUNTIFS(当選IPO!$H:$H,"&gt;="&amp;集計データ!AE$22,当選IPO!$H:$H,"&lt;="&amp;集計データ!AE$23,当選IPO!$G:$G,$A35)=0,"",COUNTIFS(当選IPO!$H:$H,"&gt;="&amp;集計データ!AE$22,当選IPO!$H:$H,"&lt;="&amp;集計データ!AE$23,当選IPO!$G:$G,$A35))</f>
        <v/>
      </c>
      <c r="H35" s="120" t="str">
        <f>IF(COUNTIFS(当選IPO!$H:$H,"&gt;="&amp;集計データ!AF$22,当選IPO!$H:$H,"&lt;="&amp;集計データ!AF$23,当選IPO!$G:$G,$A35)=0,"",COUNTIFS(当選IPO!$H:$H,"&gt;="&amp;集計データ!AF$22,当選IPO!$H:$H,"&lt;="&amp;集計データ!AF$23,当選IPO!$G:$G,$A35))</f>
        <v/>
      </c>
      <c r="I35" s="120" t="str">
        <f>IF(COUNTIFS(当選IPO!$H:$H,"&gt;="&amp;集計データ!AG$22,当選IPO!$H:$H,"&lt;="&amp;集計データ!AG$23,当選IPO!$G:$G,$A35)=0,"",COUNTIFS(当選IPO!$H:$H,"&gt;="&amp;集計データ!AG$22,当選IPO!$H:$H,"&lt;="&amp;集計データ!AG$23,当選IPO!$G:$G,$A35))</f>
        <v/>
      </c>
      <c r="J35" s="120" t="str">
        <f>IF(COUNTIFS(当選IPO!$H:$H,"&gt;="&amp;集計データ!AH$22,当選IPO!$H:$H,"&lt;="&amp;集計データ!AH$23,当選IPO!$G:$G,$A35)=0,"",COUNTIFS(当選IPO!$H:$H,"&gt;="&amp;集計データ!AH$22,当選IPO!$H:$H,"&lt;="&amp;集計データ!AH$23,当選IPO!$G:$G,$A35))</f>
        <v/>
      </c>
      <c r="K35" s="120" t="str">
        <f>IF(COUNTIFS(当選IPO!$H:$H,"&gt;="&amp;集計データ!AI$22,当選IPO!$H:$H,"&lt;="&amp;集計データ!AI$23,当選IPO!$G:$G,$A35)=0,"",COUNTIFS(当選IPO!$H:$H,"&gt;="&amp;集計データ!AI$22,当選IPO!$H:$H,"&lt;="&amp;集計データ!AI$23,当選IPO!$G:$G,$A35))</f>
        <v/>
      </c>
      <c r="L35" s="120" t="str">
        <f>IF(COUNTIFS(当選IPO!$H:$H,"&gt;="&amp;集計データ!AJ$22,当選IPO!$H:$H,"&lt;="&amp;集計データ!AJ$23,当選IPO!$G:$G,$A35)=0,"",COUNTIFS(当選IPO!$H:$H,"&gt;="&amp;集計データ!AJ$22,当選IPO!$H:$H,"&lt;="&amp;集計データ!AJ$23,当選IPO!$G:$G,$A35))</f>
        <v/>
      </c>
      <c r="M35" s="120" t="str">
        <f>IF(COUNTIFS(当選IPO!$H:$H,"&gt;="&amp;集計データ!AK$22,当選IPO!$H:$H,"&lt;="&amp;集計データ!AK$23,当選IPO!$G:$G,$A35)=0,"",COUNTIFS(当選IPO!$H:$H,"&gt;="&amp;集計データ!AK$22,当選IPO!$H:$H,"&lt;="&amp;集計データ!AK$23,当選IPO!$G:$G,$A35))</f>
        <v/>
      </c>
      <c r="N35" s="120" t="str">
        <f>IF(COUNTIFS(当選IPO!$H:$H,"&gt;="&amp;集計データ!AL$22,当選IPO!$H:$H,"&lt;="&amp;集計データ!AL$23,当選IPO!$G:$G,$A35)=0,"",COUNTIFS(当選IPO!$H:$H,"&gt;="&amp;集計データ!AL$22,当選IPO!$H:$H,"&lt;="&amp;集計データ!AL$23,当選IPO!$G:$G,$A35))</f>
        <v/>
      </c>
      <c r="O35" s="120" t="str">
        <f>IF(COUNTIFS(当選IPO!$H:$H,"&gt;="&amp;集計データ!AM$22,当選IPO!$H:$H,"&lt;="&amp;集計データ!AM$23,当選IPO!$G:$G,$A35)=0,"",COUNTIFS(当選IPO!$H:$H,"&gt;="&amp;集計データ!AM$22,当選IPO!$H:$H,"&lt;="&amp;集計データ!AM$23,当選IPO!$G:$G,$A35))</f>
        <v/>
      </c>
      <c r="P35" s="120" t="str">
        <f>IF(COUNTIFS(当選IPO!$H:$H,"&gt;="&amp;集計データ!AN$22,当選IPO!$H:$H,"&lt;="&amp;集計データ!AN$23,当選IPO!$G:$G,$A35)=0,"",COUNTIFS(当選IPO!$H:$H,"&gt;="&amp;集計データ!AN$22,当選IPO!$H:$H,"&lt;="&amp;集計データ!AN$23,当選IPO!$G:$G,$A35))</f>
        <v/>
      </c>
      <c r="Q35" s="120" t="str">
        <f>IF(COUNTIFS(当選IPO!$H:$H,"&gt;="&amp;集計データ!AO$22,当選IPO!$H:$H,"&lt;="&amp;集計データ!AO$23,当選IPO!$G:$G,$A35)=0,"",COUNTIFS(当選IPO!$H:$H,"&gt;="&amp;集計データ!AO$22,当選IPO!$H:$H,"&lt;="&amp;集計データ!AO$23,当選IPO!$G:$G,$A35))</f>
        <v/>
      </c>
      <c r="R35" s="120" t="str">
        <f>IF(COUNTIFS(当選IPO!$H:$H,"&gt;="&amp;集計データ!AP$22,当選IPO!$H:$H,"&lt;="&amp;集計データ!AP$23,当選IPO!$G:$G,$A35)=0,"",COUNTIFS(当選IPO!$H:$H,"&gt;="&amp;集計データ!AP$22,当選IPO!$H:$H,"&lt;="&amp;集計データ!AP$23,当選IPO!$G:$G,$A35))</f>
        <v/>
      </c>
      <c r="S35" s="120" t="str">
        <f>IF(COUNTIFS(当選IPO!$H:$H,"&gt;="&amp;集計データ!AQ$22,当選IPO!$H:$H,"&lt;="&amp;集計データ!AQ$23,当選IPO!$G:$G,$A35)=0,"",COUNTIFS(当選IPO!$H:$H,"&gt;="&amp;集計データ!AQ$22,当選IPO!$H:$H,"&lt;="&amp;集計データ!AQ$23,当選IPO!$G:$G,$A35))</f>
        <v/>
      </c>
      <c r="T35" s="120" t="str">
        <f>IF(COUNTIFS(当選IPO!$H:$H,"&gt;="&amp;集計データ!AR$22,当選IPO!$H:$H,"&lt;="&amp;集計データ!AR$23,当選IPO!$G:$G,$A35)=0,"",COUNTIFS(当選IPO!$H:$H,"&gt;="&amp;集計データ!AR$22,当選IPO!$H:$H,"&lt;="&amp;集計データ!AR$23,当選IPO!$G:$G,$A35))</f>
        <v/>
      </c>
      <c r="U35" s="120" t="str">
        <f>IF(COUNTIFS(当選IPO!$H:$H,"&gt;="&amp;集計データ!AS$22,当選IPO!$H:$H,"&lt;="&amp;集計データ!AS$23,当選IPO!$G:$G,$A35)=0,"",COUNTIFS(当選IPO!$H:$H,"&gt;="&amp;集計データ!AS$22,当選IPO!$H:$H,"&lt;="&amp;集計データ!AS$23,当選IPO!$G:$G,$A35))</f>
        <v/>
      </c>
      <c r="V35" s="120" t="str">
        <f>IF(COUNTIFS(当選IPO!$H:$H,"&gt;="&amp;集計データ!AT$22,当選IPO!$H:$H,"&lt;="&amp;集計データ!AT$23,当選IPO!$G:$G,$A35)=0,"",COUNTIFS(当選IPO!$H:$H,"&gt;="&amp;集計データ!AT$22,当選IPO!$H:$H,"&lt;="&amp;集計データ!AT$23,当選IPO!$G:$G,$A35))</f>
        <v/>
      </c>
    </row>
    <row r="36" spans="1:22" x14ac:dyDescent="0.4">
      <c r="A36" s="150"/>
      <c r="B36" s="120" t="str">
        <f>IF(SUMIFS(当選IPO!$N:$N,当選IPO!$H:$H,"&gt;="&amp;集計データ!Z$22,当選IPO!$H:$H,"&lt;="&amp;集計データ!Z$23,当選IPO!$G:$G,集計データ!$A35)=0,"",SUMIFS(当選IPO!$N:$N,当選IPO!$H:$H,"&gt;="&amp;集計データ!Z$22,当選IPO!$H:$H,"&lt;="&amp;集計データ!Z$23,当選IPO!$G:$G,集計データ!$A35))</f>
        <v/>
      </c>
      <c r="C36" s="120" t="str">
        <f>IF(SUMIFS(当選IPO!$N:$N,当選IPO!$H:$H,"&gt;="&amp;集計データ!AA$22,当選IPO!$H:$H,"&lt;="&amp;集計データ!AA$23,当選IPO!$G:$G,集計データ!$A35)=0,"",SUMIFS(当選IPO!$N:$N,当選IPO!$H:$H,"&gt;="&amp;集計データ!AA$22,当選IPO!$H:$H,"&lt;="&amp;集計データ!AA$23,当選IPO!$G:$G,集計データ!$A35))</f>
        <v/>
      </c>
      <c r="D36" s="120" t="str">
        <f>IF(SUMIFS(当選IPO!$N:$N,当選IPO!$H:$H,"&gt;="&amp;集計データ!AB$22,当選IPO!$H:$H,"&lt;="&amp;集計データ!AB$23,当選IPO!$G:$G,集計データ!$A35)=0,"",SUMIFS(当選IPO!$N:$N,当選IPO!$H:$H,"&gt;="&amp;集計データ!AB$22,当選IPO!$H:$H,"&lt;="&amp;集計データ!AB$23,当選IPO!$G:$G,集計データ!$A35))</f>
        <v/>
      </c>
      <c r="E36" s="120" t="str">
        <f>IF(SUMIFS(当選IPO!$N:$N,当選IPO!$H:$H,"&gt;="&amp;集計データ!AC$22,当選IPO!$H:$H,"&lt;="&amp;集計データ!AC$23,当選IPO!$G:$G,集計データ!$A35)=0,"",SUMIFS(当選IPO!$N:$N,当選IPO!$H:$H,"&gt;="&amp;集計データ!AC$22,当選IPO!$H:$H,"&lt;="&amp;集計データ!AC$23,当選IPO!$G:$G,集計データ!$A35))</f>
        <v/>
      </c>
      <c r="F36" s="120" t="str">
        <f>IF(SUMIFS(当選IPO!$N:$N,当選IPO!$H:$H,"&gt;="&amp;集計データ!AD$22,当選IPO!$H:$H,"&lt;="&amp;集計データ!AD$23,当選IPO!$G:$G,集計データ!$A35)=0,"",SUMIFS(当選IPO!$N:$N,当選IPO!$H:$H,"&gt;="&amp;集計データ!AD$22,当選IPO!$H:$H,"&lt;="&amp;集計データ!AD$23,当選IPO!$G:$G,集計データ!$A35))</f>
        <v/>
      </c>
      <c r="G36" s="120" t="str">
        <f>IF(SUMIFS(当選IPO!$N:$N,当選IPO!$H:$H,"&gt;="&amp;集計データ!AE$22,当選IPO!$H:$H,"&lt;="&amp;集計データ!AE$23,当選IPO!$G:$G,集計データ!$A35)=0,"",SUMIFS(当選IPO!$N:$N,当選IPO!$H:$H,"&gt;="&amp;集計データ!AE$22,当選IPO!$H:$H,"&lt;="&amp;集計データ!AE$23,当選IPO!$G:$G,集計データ!$A35))</f>
        <v/>
      </c>
      <c r="H36" s="120" t="str">
        <f>IF(SUMIFS(当選IPO!$N:$N,当選IPO!$H:$H,"&gt;="&amp;集計データ!AF$22,当選IPO!$H:$H,"&lt;="&amp;集計データ!AF$23,当選IPO!$G:$G,集計データ!$A35)=0,"",SUMIFS(当選IPO!$N:$N,当選IPO!$H:$H,"&gt;="&amp;集計データ!AF$22,当選IPO!$H:$H,"&lt;="&amp;集計データ!AF$23,当選IPO!$G:$G,集計データ!$A35))</f>
        <v/>
      </c>
      <c r="I36" s="120" t="str">
        <f>IF(SUMIFS(当選IPO!$N:$N,当選IPO!$H:$H,"&gt;="&amp;集計データ!AG$22,当選IPO!$H:$H,"&lt;="&amp;集計データ!AG$23,当選IPO!$G:$G,集計データ!$A35)=0,"",SUMIFS(当選IPO!$N:$N,当選IPO!$H:$H,"&gt;="&amp;集計データ!AG$22,当選IPO!$H:$H,"&lt;="&amp;集計データ!AG$23,当選IPO!$G:$G,集計データ!$A35))</f>
        <v/>
      </c>
      <c r="J36" s="120" t="str">
        <f>IF(SUMIFS(当選IPO!$N:$N,当選IPO!$H:$H,"&gt;="&amp;集計データ!AH$22,当選IPO!$H:$H,"&lt;="&amp;集計データ!AH$23,当選IPO!$G:$G,集計データ!$A35)=0,"",SUMIFS(当選IPO!$N:$N,当選IPO!$H:$H,"&gt;="&amp;集計データ!AH$22,当選IPO!$H:$H,"&lt;="&amp;集計データ!AH$23,当選IPO!$G:$G,集計データ!$A35))</f>
        <v/>
      </c>
      <c r="K36" s="120" t="str">
        <f>IF(SUMIFS(当選IPO!$N:$N,当選IPO!$H:$H,"&gt;="&amp;集計データ!AI$22,当選IPO!$H:$H,"&lt;="&amp;集計データ!AI$23,当選IPO!$G:$G,集計データ!$A35)=0,"",SUMIFS(当選IPO!$N:$N,当選IPO!$H:$H,"&gt;="&amp;集計データ!AI$22,当選IPO!$H:$H,"&lt;="&amp;集計データ!AI$23,当選IPO!$G:$G,集計データ!$A35))</f>
        <v/>
      </c>
      <c r="L36" s="120" t="str">
        <f>IF(SUMIFS(当選IPO!$N:$N,当選IPO!$H:$H,"&gt;="&amp;集計データ!AJ$22,当選IPO!$H:$H,"&lt;="&amp;集計データ!AJ$23,当選IPO!$G:$G,集計データ!$A35)=0,"",SUMIFS(当選IPO!$N:$N,当選IPO!$H:$H,"&gt;="&amp;集計データ!AJ$22,当選IPO!$H:$H,"&lt;="&amp;集計データ!AJ$23,当選IPO!$G:$G,集計データ!$A35))</f>
        <v/>
      </c>
      <c r="M36" s="120" t="str">
        <f>IF(SUMIFS(当選IPO!$N:$N,当選IPO!$H:$H,"&gt;="&amp;集計データ!AK$22,当選IPO!$H:$H,"&lt;="&amp;集計データ!AK$23,当選IPO!$G:$G,集計データ!$A35)=0,"",SUMIFS(当選IPO!$N:$N,当選IPO!$H:$H,"&gt;="&amp;集計データ!AK$22,当選IPO!$H:$H,"&lt;="&amp;集計データ!AK$23,当選IPO!$G:$G,集計データ!$A35))</f>
        <v/>
      </c>
      <c r="N36" s="120" t="str">
        <f>IF(SUMIFS(当選IPO!$N:$N,当選IPO!$H:$H,"&gt;="&amp;集計データ!AL$22,当選IPO!$H:$H,"&lt;="&amp;集計データ!AL$23,当選IPO!$G:$G,集計データ!$A35)=0,"",SUMIFS(当選IPO!$N:$N,当選IPO!$H:$H,"&gt;="&amp;集計データ!AL$22,当選IPO!$H:$H,"&lt;="&amp;集計データ!AL$23,当選IPO!$G:$G,集計データ!$A35))</f>
        <v/>
      </c>
      <c r="O36" s="120" t="str">
        <f>IF(SUMIFS(当選IPO!$N:$N,当選IPO!$H:$H,"&gt;="&amp;集計データ!AM$22,当選IPO!$H:$H,"&lt;="&amp;集計データ!AM$23,当選IPO!$G:$G,集計データ!$A35)=0,"",SUMIFS(当選IPO!$N:$N,当選IPO!$H:$H,"&gt;="&amp;集計データ!AM$22,当選IPO!$H:$H,"&lt;="&amp;集計データ!AM$23,当選IPO!$G:$G,集計データ!$A35))</f>
        <v/>
      </c>
      <c r="P36" s="120" t="str">
        <f>IF(SUMIFS(当選IPO!$N:$N,当選IPO!$H:$H,"&gt;="&amp;集計データ!AN$22,当選IPO!$H:$H,"&lt;="&amp;集計データ!AN$23,当選IPO!$G:$G,集計データ!$A35)=0,"",SUMIFS(当選IPO!$N:$N,当選IPO!$H:$H,"&gt;="&amp;集計データ!AN$22,当選IPO!$H:$H,"&lt;="&amp;集計データ!AN$23,当選IPO!$G:$G,集計データ!$A35))</f>
        <v/>
      </c>
      <c r="Q36" s="120" t="str">
        <f>IF(SUMIFS(当選IPO!$N:$N,当選IPO!$H:$H,"&gt;="&amp;集計データ!AO$22,当選IPO!$H:$H,"&lt;="&amp;集計データ!AO$23,当選IPO!$G:$G,集計データ!$A35)=0,"",SUMIFS(当選IPO!$N:$N,当選IPO!$H:$H,"&gt;="&amp;集計データ!AO$22,当選IPO!$H:$H,"&lt;="&amp;集計データ!AO$23,当選IPO!$G:$G,集計データ!$A35))</f>
        <v/>
      </c>
      <c r="R36" s="120" t="str">
        <f>IF(SUMIFS(当選IPO!$N:$N,当選IPO!$H:$H,"&gt;="&amp;集計データ!AP$22,当選IPO!$H:$H,"&lt;="&amp;集計データ!AP$23,当選IPO!$G:$G,集計データ!$A35)=0,"",SUMIFS(当選IPO!$N:$N,当選IPO!$H:$H,"&gt;="&amp;集計データ!AP$22,当選IPO!$H:$H,"&lt;="&amp;集計データ!AP$23,当選IPO!$G:$G,集計データ!$A35))</f>
        <v/>
      </c>
      <c r="S36" s="120" t="str">
        <f>IF(SUMIFS(当選IPO!$N:$N,当選IPO!$H:$H,"&gt;="&amp;集計データ!AQ$22,当選IPO!$H:$H,"&lt;="&amp;集計データ!AQ$23,当選IPO!$G:$G,集計データ!$A35)=0,"",SUMIFS(当選IPO!$N:$N,当選IPO!$H:$H,"&gt;="&amp;集計データ!AQ$22,当選IPO!$H:$H,"&lt;="&amp;集計データ!AQ$23,当選IPO!$G:$G,集計データ!$A35))</f>
        <v/>
      </c>
      <c r="T36" s="120" t="str">
        <f>IF(SUMIFS(当選IPO!$N:$N,当選IPO!$H:$H,"&gt;="&amp;集計データ!AR$22,当選IPO!$H:$H,"&lt;="&amp;集計データ!AR$23,当選IPO!$G:$G,集計データ!$A35)=0,"",SUMIFS(当選IPO!$N:$N,当選IPO!$H:$H,"&gt;="&amp;集計データ!AR$22,当選IPO!$H:$H,"&lt;="&amp;集計データ!AR$23,当選IPO!$G:$G,集計データ!$A35))</f>
        <v/>
      </c>
      <c r="U36" s="120" t="str">
        <f>IF(SUMIFS(当選IPO!$N:$N,当選IPO!$H:$H,"&gt;="&amp;集計データ!AS$22,当選IPO!$H:$H,"&lt;="&amp;集計データ!AS$23,当選IPO!$G:$G,集計データ!$A35)=0,"",SUMIFS(当選IPO!$N:$N,当選IPO!$H:$H,"&gt;="&amp;集計データ!AS$22,当選IPO!$H:$H,"&lt;="&amp;集計データ!AS$23,当選IPO!$G:$G,集計データ!$A35))</f>
        <v/>
      </c>
      <c r="V36" s="120" t="str">
        <f>IF(SUMIFS(当選IPO!$N:$N,当選IPO!$H:$H,"&gt;="&amp;集計データ!AT$22,当選IPO!$H:$H,"&lt;="&amp;集計データ!AT$23,当選IPO!$G:$G,集計データ!$A35)=0,"",SUMIFS(当選IPO!$N:$N,当選IPO!$H:$H,"&gt;="&amp;集計データ!AT$22,当選IPO!$H:$H,"&lt;="&amp;集計データ!AT$23,当選IPO!$G:$G,集計データ!$A35))</f>
        <v/>
      </c>
    </row>
    <row r="37" spans="1:22" x14ac:dyDescent="0.4">
      <c r="A37" s="151"/>
      <c r="B37" s="126" t="str">
        <f>IFERROR((SUMIFS(当選IPO!$I:$I,当選IPO!$H:$H,"&gt;="&amp;集計データ!Z$22,当選IPO!$H:$H,"&lt;="&amp;集計データ!Z$23,当選IPO!$G:$G,集計データ!$A35)-SUMIFS(当選IPO!$D:$D,当選IPO!$H:$H,"&gt;="&amp;集計データ!Z$22,当選IPO!$H:$H,"&lt;="&amp;集計データ!Z$23,当選IPO!$G:$G,集計データ!$A35))/SUMIFS(当選IPO!$D:$D,当選IPO!$H:$H,"&gt;="&amp;集計データ!Z$22,当選IPO!$H:$H,"&lt;="&amp;集計データ!Z$23,当選IPO!$G:$G,集計データ!$A35),"")</f>
        <v/>
      </c>
      <c r="C37" s="121" t="str">
        <f>IFERROR((SUMIFS(当選IPO!$I:$I,当選IPO!$H:$H,"&gt;="&amp;集計データ!AA$22,当選IPO!$H:$H,"&lt;="&amp;集計データ!AA$23,当選IPO!$G:$G,集計データ!$A35)-SUMIFS(当選IPO!$D:$D,当選IPO!$H:$H,"&gt;="&amp;集計データ!AA$22,当選IPO!$H:$H,"&lt;="&amp;集計データ!AA$23,当選IPO!$G:$G,集計データ!$A35))/SUMIFS(当選IPO!$D:$D,当選IPO!$H:$H,"&gt;="&amp;集計データ!AA$22,当選IPO!$H:$H,"&lt;="&amp;集計データ!AA$23,当選IPO!$G:$G,集計データ!$A35),"")</f>
        <v/>
      </c>
      <c r="D37" s="121" t="str">
        <f>IFERROR((SUMIFS(当選IPO!$I:$I,当選IPO!$H:$H,"&gt;="&amp;集計データ!AB$22,当選IPO!$H:$H,"&lt;="&amp;集計データ!AB$23,当選IPO!$G:$G,集計データ!$A35)-SUMIFS(当選IPO!$D:$D,当選IPO!$H:$H,"&gt;="&amp;集計データ!AB$22,当選IPO!$H:$H,"&lt;="&amp;集計データ!AB$23,当選IPO!$G:$G,集計データ!$A35))/SUMIFS(当選IPO!$D:$D,当選IPO!$H:$H,"&gt;="&amp;集計データ!AB$22,当選IPO!$H:$H,"&lt;="&amp;集計データ!AB$23,当選IPO!$G:$G,集計データ!$A35),"")</f>
        <v/>
      </c>
      <c r="E37" s="121" t="str">
        <f>IFERROR((SUMIFS(当選IPO!$I:$I,当選IPO!$H:$H,"&gt;="&amp;集計データ!AC$22,当選IPO!$H:$H,"&lt;="&amp;集計データ!AC$23,当選IPO!$G:$G,集計データ!$A35)-SUMIFS(当選IPO!$D:$D,当選IPO!$H:$H,"&gt;="&amp;集計データ!AC$22,当選IPO!$H:$H,"&lt;="&amp;集計データ!AC$23,当選IPO!$G:$G,集計データ!$A35))/SUMIFS(当選IPO!$D:$D,当選IPO!$H:$H,"&gt;="&amp;集計データ!AC$22,当選IPO!$H:$H,"&lt;="&amp;集計データ!AC$23,当選IPO!$G:$G,集計データ!$A35),"")</f>
        <v/>
      </c>
      <c r="F37" s="121" t="str">
        <f>IFERROR((SUMIFS(当選IPO!$I:$I,当選IPO!$H:$H,"&gt;="&amp;集計データ!AD$22,当選IPO!$H:$H,"&lt;="&amp;集計データ!AD$23,当選IPO!$G:$G,集計データ!$A35)-SUMIFS(当選IPO!$D:$D,当選IPO!$H:$H,"&gt;="&amp;集計データ!AD$22,当選IPO!$H:$H,"&lt;="&amp;集計データ!AD$23,当選IPO!$G:$G,集計データ!$A35))/SUMIFS(当選IPO!$D:$D,当選IPO!$H:$H,"&gt;="&amp;集計データ!AD$22,当選IPO!$H:$H,"&lt;="&amp;集計データ!AD$23,当選IPO!$G:$G,集計データ!$A35),"")</f>
        <v/>
      </c>
      <c r="G37" s="121" t="str">
        <f>IFERROR((SUMIFS(当選IPO!$I:$I,当選IPO!$H:$H,"&gt;="&amp;集計データ!AE$22,当選IPO!$H:$H,"&lt;="&amp;集計データ!AE$23,当選IPO!$G:$G,集計データ!$A35)-SUMIFS(当選IPO!$D:$D,当選IPO!$H:$H,"&gt;="&amp;集計データ!AE$22,当選IPO!$H:$H,"&lt;="&amp;集計データ!AE$23,当選IPO!$G:$G,集計データ!$A35))/SUMIFS(当選IPO!$D:$D,当選IPO!$H:$H,"&gt;="&amp;集計データ!AE$22,当選IPO!$H:$H,"&lt;="&amp;集計データ!AE$23,当選IPO!$G:$G,集計データ!$A35),"")</f>
        <v/>
      </c>
      <c r="H37" s="121" t="str">
        <f>IFERROR((SUMIFS(当選IPO!$I:$I,当選IPO!$H:$H,"&gt;="&amp;集計データ!AF$22,当選IPO!$H:$H,"&lt;="&amp;集計データ!AF$23,当選IPO!$G:$G,集計データ!$A35)-SUMIFS(当選IPO!$D:$D,当選IPO!$H:$H,"&gt;="&amp;集計データ!AF$22,当選IPO!$H:$H,"&lt;="&amp;集計データ!AF$23,当選IPO!$G:$G,集計データ!$A35))/SUMIFS(当選IPO!$D:$D,当選IPO!$H:$H,"&gt;="&amp;集計データ!AF$22,当選IPO!$H:$H,"&lt;="&amp;集計データ!AF$23,当選IPO!$G:$G,集計データ!$A35),"")</f>
        <v/>
      </c>
      <c r="I37" s="121" t="str">
        <f>IFERROR((SUMIFS(当選IPO!$I:$I,当選IPO!$H:$H,"&gt;="&amp;集計データ!AG$22,当選IPO!$H:$H,"&lt;="&amp;集計データ!AG$23,当選IPO!$G:$G,集計データ!$A35)-SUMIFS(当選IPO!$D:$D,当選IPO!$H:$H,"&gt;="&amp;集計データ!AG$22,当選IPO!$H:$H,"&lt;="&amp;集計データ!AG$23,当選IPO!$G:$G,集計データ!$A35))/SUMIFS(当選IPO!$D:$D,当選IPO!$H:$H,"&gt;="&amp;集計データ!AG$22,当選IPO!$H:$H,"&lt;="&amp;集計データ!AG$23,当選IPO!$G:$G,集計データ!$A35),"")</f>
        <v/>
      </c>
      <c r="J37" s="121" t="str">
        <f>IFERROR((SUMIFS(当選IPO!$I:$I,当選IPO!$H:$H,"&gt;="&amp;集計データ!AH$22,当選IPO!$H:$H,"&lt;="&amp;集計データ!AH$23,当選IPO!$G:$G,集計データ!$A35)-SUMIFS(当選IPO!$D:$D,当選IPO!$H:$H,"&gt;="&amp;集計データ!AH$22,当選IPO!$H:$H,"&lt;="&amp;集計データ!AH$23,当選IPO!$G:$G,集計データ!$A35))/SUMIFS(当選IPO!$D:$D,当選IPO!$H:$H,"&gt;="&amp;集計データ!AH$22,当選IPO!$H:$H,"&lt;="&amp;集計データ!AH$23,当選IPO!$G:$G,集計データ!$A35),"")</f>
        <v/>
      </c>
      <c r="K37" s="121" t="str">
        <f>IFERROR((SUMIFS(当選IPO!$I:$I,当選IPO!$H:$H,"&gt;="&amp;集計データ!AI$22,当選IPO!$H:$H,"&lt;="&amp;集計データ!AI$23,当選IPO!$G:$G,集計データ!$A35)-SUMIFS(当選IPO!$D:$D,当選IPO!$H:$H,"&gt;="&amp;集計データ!AI$22,当選IPO!$H:$H,"&lt;="&amp;集計データ!AI$23,当選IPO!$G:$G,集計データ!$A35))/SUMIFS(当選IPO!$D:$D,当選IPO!$H:$H,"&gt;="&amp;集計データ!AI$22,当選IPO!$H:$H,"&lt;="&amp;集計データ!AI$23,当選IPO!$G:$G,集計データ!$A35),"")</f>
        <v/>
      </c>
      <c r="L37" s="121" t="str">
        <f>IFERROR((SUMIFS(当選IPO!$I:$I,当選IPO!$H:$H,"&gt;="&amp;集計データ!AJ$22,当選IPO!$H:$H,"&lt;="&amp;集計データ!AJ$23,当選IPO!$G:$G,集計データ!$A35)-SUMIFS(当選IPO!$D:$D,当選IPO!$H:$H,"&gt;="&amp;集計データ!AJ$22,当選IPO!$H:$H,"&lt;="&amp;集計データ!AJ$23,当選IPO!$G:$G,集計データ!$A35))/SUMIFS(当選IPO!$D:$D,当選IPO!$H:$H,"&gt;="&amp;集計データ!AJ$22,当選IPO!$H:$H,"&lt;="&amp;集計データ!AJ$23,当選IPO!$G:$G,集計データ!$A35),"")</f>
        <v/>
      </c>
      <c r="M37" s="121" t="str">
        <f>IFERROR((SUMIFS(当選IPO!$I:$I,当選IPO!$H:$H,"&gt;="&amp;集計データ!AK$22,当選IPO!$H:$H,"&lt;="&amp;集計データ!AK$23,当選IPO!$G:$G,集計データ!$A35)-SUMIFS(当選IPO!$D:$D,当選IPO!$H:$H,"&gt;="&amp;集計データ!AK$22,当選IPO!$H:$H,"&lt;="&amp;集計データ!AK$23,当選IPO!$G:$G,集計データ!$A35))/SUMIFS(当選IPO!$D:$D,当選IPO!$H:$H,"&gt;="&amp;集計データ!AK$22,当選IPO!$H:$H,"&lt;="&amp;集計データ!AK$23,当選IPO!$G:$G,集計データ!$A35),"")</f>
        <v/>
      </c>
      <c r="N37" s="121" t="str">
        <f>IFERROR((SUMIFS(当選IPO!$I:$I,当選IPO!$H:$H,"&gt;="&amp;集計データ!AL$22,当選IPO!$H:$H,"&lt;="&amp;集計データ!AL$23,当選IPO!$G:$G,集計データ!$A35)-SUMIFS(当選IPO!$D:$D,当選IPO!$H:$H,"&gt;="&amp;集計データ!AL$22,当選IPO!$H:$H,"&lt;="&amp;集計データ!AL$23,当選IPO!$G:$G,集計データ!$A35))/SUMIFS(当選IPO!$D:$D,当選IPO!$H:$H,"&gt;="&amp;集計データ!AL$22,当選IPO!$H:$H,"&lt;="&amp;集計データ!AL$23,当選IPO!$G:$G,集計データ!$A35),"")</f>
        <v/>
      </c>
      <c r="O37" s="121" t="str">
        <f>IFERROR((SUMIFS(当選IPO!$I:$I,当選IPO!$H:$H,"&gt;="&amp;集計データ!AM$22,当選IPO!$H:$H,"&lt;="&amp;集計データ!AM$23,当選IPO!$G:$G,集計データ!$A35)-SUMIFS(当選IPO!$D:$D,当選IPO!$H:$H,"&gt;="&amp;集計データ!AM$22,当選IPO!$H:$H,"&lt;="&amp;集計データ!AM$23,当選IPO!$G:$G,集計データ!$A35))/SUMIFS(当選IPO!$D:$D,当選IPO!$H:$H,"&gt;="&amp;集計データ!AM$22,当選IPO!$H:$H,"&lt;="&amp;集計データ!AM$23,当選IPO!$G:$G,集計データ!$A35),"")</f>
        <v/>
      </c>
      <c r="P37" s="121" t="str">
        <f>IFERROR((SUMIFS(当選IPO!$I:$I,当選IPO!$H:$H,"&gt;="&amp;集計データ!AN$22,当選IPO!$H:$H,"&lt;="&amp;集計データ!AN$23,当選IPO!$G:$G,集計データ!$A35)-SUMIFS(当選IPO!$D:$D,当選IPO!$H:$H,"&gt;="&amp;集計データ!AN$22,当選IPO!$H:$H,"&lt;="&amp;集計データ!AN$23,当選IPO!$G:$G,集計データ!$A35))/SUMIFS(当選IPO!$D:$D,当選IPO!$H:$H,"&gt;="&amp;集計データ!AN$22,当選IPO!$H:$H,"&lt;="&amp;集計データ!AN$23,当選IPO!$G:$G,集計データ!$A35),"")</f>
        <v/>
      </c>
      <c r="Q37" s="121" t="str">
        <f>IFERROR((SUMIFS(当選IPO!$I:$I,当選IPO!$H:$H,"&gt;="&amp;集計データ!AO$22,当選IPO!$H:$H,"&lt;="&amp;集計データ!AO$23,当選IPO!$G:$G,集計データ!$A35)-SUMIFS(当選IPO!$D:$D,当選IPO!$H:$H,"&gt;="&amp;集計データ!AO$22,当選IPO!$H:$H,"&lt;="&amp;集計データ!AO$23,当選IPO!$G:$G,集計データ!$A35))/SUMIFS(当選IPO!$D:$D,当選IPO!$H:$H,"&gt;="&amp;集計データ!AO$22,当選IPO!$H:$H,"&lt;="&amp;集計データ!AO$23,当選IPO!$G:$G,集計データ!$A35),"")</f>
        <v/>
      </c>
      <c r="R37" s="121" t="str">
        <f>IFERROR((SUMIFS(当選IPO!$I:$I,当選IPO!$H:$H,"&gt;="&amp;集計データ!AP$22,当選IPO!$H:$H,"&lt;="&amp;集計データ!AP$23,当選IPO!$G:$G,集計データ!$A35)-SUMIFS(当選IPO!$D:$D,当選IPO!$H:$H,"&gt;="&amp;集計データ!AP$22,当選IPO!$H:$H,"&lt;="&amp;集計データ!AP$23,当選IPO!$G:$G,集計データ!$A35))/SUMIFS(当選IPO!$D:$D,当選IPO!$H:$H,"&gt;="&amp;集計データ!AP$22,当選IPO!$H:$H,"&lt;="&amp;集計データ!AP$23,当選IPO!$G:$G,集計データ!$A35),"")</f>
        <v/>
      </c>
      <c r="S37" s="121" t="str">
        <f>IFERROR((SUMIFS(当選IPO!$I:$I,当選IPO!$H:$H,"&gt;="&amp;集計データ!AQ$22,当選IPO!$H:$H,"&lt;="&amp;集計データ!AQ$23,当選IPO!$G:$G,集計データ!$A35)-SUMIFS(当選IPO!$D:$D,当選IPO!$H:$H,"&gt;="&amp;集計データ!AQ$22,当選IPO!$H:$H,"&lt;="&amp;集計データ!AQ$23,当選IPO!$G:$G,集計データ!$A35))/SUMIFS(当選IPO!$D:$D,当選IPO!$H:$H,"&gt;="&amp;集計データ!AQ$22,当選IPO!$H:$H,"&lt;="&amp;集計データ!AQ$23,当選IPO!$G:$G,集計データ!$A35),"")</f>
        <v/>
      </c>
      <c r="T37" s="121" t="str">
        <f>IFERROR((SUMIFS(当選IPO!$I:$I,当選IPO!$H:$H,"&gt;="&amp;集計データ!AR$22,当選IPO!$H:$H,"&lt;="&amp;集計データ!AR$23,当選IPO!$G:$G,集計データ!$A35)-SUMIFS(当選IPO!$D:$D,当選IPO!$H:$H,"&gt;="&amp;集計データ!AR$22,当選IPO!$H:$H,"&lt;="&amp;集計データ!AR$23,当選IPO!$G:$G,集計データ!$A35))/SUMIFS(当選IPO!$D:$D,当選IPO!$H:$H,"&gt;="&amp;集計データ!AR$22,当選IPO!$H:$H,"&lt;="&amp;集計データ!AR$23,当選IPO!$G:$G,集計データ!$A35),"")</f>
        <v/>
      </c>
      <c r="U37" s="121" t="str">
        <f>IFERROR((SUMIFS(当選IPO!$I:$I,当選IPO!$H:$H,"&gt;="&amp;集計データ!AS$22,当選IPO!$H:$H,"&lt;="&amp;集計データ!AS$23,当選IPO!$G:$G,集計データ!$A35)-SUMIFS(当選IPO!$D:$D,当選IPO!$H:$H,"&gt;="&amp;集計データ!AS$22,当選IPO!$H:$H,"&lt;="&amp;集計データ!AS$23,当選IPO!$G:$G,集計データ!$A35))/SUMIFS(当選IPO!$D:$D,当選IPO!$H:$H,"&gt;="&amp;集計データ!AS$22,当選IPO!$H:$H,"&lt;="&amp;集計データ!AS$23,当選IPO!$G:$G,集計データ!$A35),"")</f>
        <v/>
      </c>
      <c r="V37" s="121" t="str">
        <f>IFERROR((SUMIFS(当選IPO!$I:$I,当選IPO!$H:$H,"&gt;="&amp;集計データ!AT$22,当選IPO!$H:$H,"&lt;="&amp;集計データ!AT$23,当選IPO!$G:$G,集計データ!$A35)-SUMIFS(当選IPO!$D:$D,当選IPO!$H:$H,"&gt;="&amp;集計データ!AT$22,当選IPO!$H:$H,"&lt;="&amp;集計データ!AT$23,当選IPO!$G:$G,集計データ!$A35))/SUMIFS(当選IPO!$D:$D,当選IPO!$H:$H,"&gt;="&amp;集計データ!AT$22,当選IPO!$H:$H,"&lt;="&amp;集計データ!AT$23,当選IPO!$G:$G,集計データ!$A35),"")</f>
        <v/>
      </c>
    </row>
    <row r="38" spans="1:22" x14ac:dyDescent="0.4">
      <c r="A38" s="149" t="str">
        <f>初期設定!C12</f>
        <v>-</v>
      </c>
      <c r="B38" s="120" t="str">
        <f>IF(COUNTIFS(当選IPO!$H:$H,"&gt;="&amp;集計データ!Z$22,当選IPO!$H:$H,"&lt;="&amp;集計データ!Z$23,当選IPO!$G:$G,$A38)=0,"",COUNTIFS(当選IPO!$H:$H,"&gt;="&amp;集計データ!Z$22,当選IPO!$H:$H,"&lt;="&amp;集計データ!Z$23,当選IPO!$G:$G,$A38))</f>
        <v/>
      </c>
      <c r="C38" s="120" t="str">
        <f>IF(COUNTIFS(当選IPO!$H:$H,"&gt;="&amp;集計データ!AA$22,当選IPO!$H:$H,"&lt;="&amp;集計データ!AA$23,当選IPO!$G:$G,$A38)=0,"",COUNTIFS(当選IPO!$H:$H,"&gt;="&amp;集計データ!AA$22,当選IPO!$H:$H,"&lt;="&amp;集計データ!AA$23,当選IPO!$G:$G,$A38))</f>
        <v/>
      </c>
      <c r="D38" s="120" t="str">
        <f>IF(COUNTIFS(当選IPO!$H:$H,"&gt;="&amp;集計データ!AB$22,当選IPO!$H:$H,"&lt;="&amp;集計データ!AB$23,当選IPO!$G:$G,$A38)=0,"",COUNTIFS(当選IPO!$H:$H,"&gt;="&amp;集計データ!AB$22,当選IPO!$H:$H,"&lt;="&amp;集計データ!AB$23,当選IPO!$G:$G,$A38))</f>
        <v/>
      </c>
      <c r="E38" s="120" t="str">
        <f>IF(COUNTIFS(当選IPO!$H:$H,"&gt;="&amp;集計データ!AC$22,当選IPO!$H:$H,"&lt;="&amp;集計データ!AC$23,当選IPO!$G:$G,$A38)=0,"",COUNTIFS(当選IPO!$H:$H,"&gt;="&amp;集計データ!AC$22,当選IPO!$H:$H,"&lt;="&amp;集計データ!AC$23,当選IPO!$G:$G,$A38))</f>
        <v/>
      </c>
      <c r="F38" s="120" t="str">
        <f>IF(COUNTIFS(当選IPO!$H:$H,"&gt;="&amp;集計データ!AD$22,当選IPO!$H:$H,"&lt;="&amp;集計データ!AD$23,当選IPO!$G:$G,$A38)=0,"",COUNTIFS(当選IPO!$H:$H,"&gt;="&amp;集計データ!AD$22,当選IPO!$H:$H,"&lt;="&amp;集計データ!AD$23,当選IPO!$G:$G,$A38))</f>
        <v/>
      </c>
      <c r="G38" s="120" t="str">
        <f>IF(COUNTIFS(当選IPO!$H:$H,"&gt;="&amp;集計データ!AE$22,当選IPO!$H:$H,"&lt;="&amp;集計データ!AE$23,当選IPO!$G:$G,$A38)=0,"",COUNTIFS(当選IPO!$H:$H,"&gt;="&amp;集計データ!AE$22,当選IPO!$H:$H,"&lt;="&amp;集計データ!AE$23,当選IPO!$G:$G,$A38))</f>
        <v/>
      </c>
      <c r="H38" s="120" t="str">
        <f>IF(COUNTIFS(当選IPO!$H:$H,"&gt;="&amp;集計データ!AF$22,当選IPO!$H:$H,"&lt;="&amp;集計データ!AF$23,当選IPO!$G:$G,$A38)=0,"",COUNTIFS(当選IPO!$H:$H,"&gt;="&amp;集計データ!AF$22,当選IPO!$H:$H,"&lt;="&amp;集計データ!AF$23,当選IPO!$G:$G,$A38))</f>
        <v/>
      </c>
      <c r="I38" s="120" t="str">
        <f>IF(COUNTIFS(当選IPO!$H:$H,"&gt;="&amp;集計データ!AG$22,当選IPO!$H:$H,"&lt;="&amp;集計データ!AG$23,当選IPO!$G:$G,$A38)=0,"",COUNTIFS(当選IPO!$H:$H,"&gt;="&amp;集計データ!AG$22,当選IPO!$H:$H,"&lt;="&amp;集計データ!AG$23,当選IPO!$G:$G,$A38))</f>
        <v/>
      </c>
      <c r="J38" s="120" t="str">
        <f>IF(COUNTIFS(当選IPO!$H:$H,"&gt;="&amp;集計データ!AH$22,当選IPO!$H:$H,"&lt;="&amp;集計データ!AH$23,当選IPO!$G:$G,$A38)=0,"",COUNTIFS(当選IPO!$H:$H,"&gt;="&amp;集計データ!AH$22,当選IPO!$H:$H,"&lt;="&amp;集計データ!AH$23,当選IPO!$G:$G,$A38))</f>
        <v/>
      </c>
      <c r="K38" s="120" t="str">
        <f>IF(COUNTIFS(当選IPO!$H:$H,"&gt;="&amp;集計データ!AI$22,当選IPO!$H:$H,"&lt;="&amp;集計データ!AI$23,当選IPO!$G:$G,$A38)=0,"",COUNTIFS(当選IPO!$H:$H,"&gt;="&amp;集計データ!AI$22,当選IPO!$H:$H,"&lt;="&amp;集計データ!AI$23,当選IPO!$G:$G,$A38))</f>
        <v/>
      </c>
      <c r="L38" s="120" t="str">
        <f>IF(COUNTIFS(当選IPO!$H:$H,"&gt;="&amp;集計データ!AJ$22,当選IPO!$H:$H,"&lt;="&amp;集計データ!AJ$23,当選IPO!$G:$G,$A38)=0,"",COUNTIFS(当選IPO!$H:$H,"&gt;="&amp;集計データ!AJ$22,当選IPO!$H:$H,"&lt;="&amp;集計データ!AJ$23,当選IPO!$G:$G,$A38))</f>
        <v/>
      </c>
      <c r="M38" s="120" t="str">
        <f>IF(COUNTIFS(当選IPO!$H:$H,"&gt;="&amp;集計データ!AK$22,当選IPO!$H:$H,"&lt;="&amp;集計データ!AK$23,当選IPO!$G:$G,$A38)=0,"",COUNTIFS(当選IPO!$H:$H,"&gt;="&amp;集計データ!AK$22,当選IPO!$H:$H,"&lt;="&amp;集計データ!AK$23,当選IPO!$G:$G,$A38))</f>
        <v/>
      </c>
      <c r="N38" s="120" t="str">
        <f>IF(COUNTIFS(当選IPO!$H:$H,"&gt;="&amp;集計データ!AL$22,当選IPO!$H:$H,"&lt;="&amp;集計データ!AL$23,当選IPO!$G:$G,$A38)=0,"",COUNTIFS(当選IPO!$H:$H,"&gt;="&amp;集計データ!AL$22,当選IPO!$H:$H,"&lt;="&amp;集計データ!AL$23,当選IPO!$G:$G,$A38))</f>
        <v/>
      </c>
      <c r="O38" s="120" t="str">
        <f>IF(COUNTIFS(当選IPO!$H:$H,"&gt;="&amp;集計データ!AM$22,当選IPO!$H:$H,"&lt;="&amp;集計データ!AM$23,当選IPO!$G:$G,$A38)=0,"",COUNTIFS(当選IPO!$H:$H,"&gt;="&amp;集計データ!AM$22,当選IPO!$H:$H,"&lt;="&amp;集計データ!AM$23,当選IPO!$G:$G,$A38))</f>
        <v/>
      </c>
      <c r="P38" s="120" t="str">
        <f>IF(COUNTIFS(当選IPO!$H:$H,"&gt;="&amp;集計データ!AN$22,当選IPO!$H:$H,"&lt;="&amp;集計データ!AN$23,当選IPO!$G:$G,$A38)=0,"",COUNTIFS(当選IPO!$H:$H,"&gt;="&amp;集計データ!AN$22,当選IPO!$H:$H,"&lt;="&amp;集計データ!AN$23,当選IPO!$G:$G,$A38))</f>
        <v/>
      </c>
      <c r="Q38" s="120" t="str">
        <f>IF(COUNTIFS(当選IPO!$H:$H,"&gt;="&amp;集計データ!AO$22,当選IPO!$H:$H,"&lt;="&amp;集計データ!AO$23,当選IPO!$G:$G,$A38)=0,"",COUNTIFS(当選IPO!$H:$H,"&gt;="&amp;集計データ!AO$22,当選IPO!$H:$H,"&lt;="&amp;集計データ!AO$23,当選IPO!$G:$G,$A38))</f>
        <v/>
      </c>
      <c r="R38" s="120" t="str">
        <f>IF(COUNTIFS(当選IPO!$H:$H,"&gt;="&amp;集計データ!AP$22,当選IPO!$H:$H,"&lt;="&amp;集計データ!AP$23,当選IPO!$G:$G,$A38)=0,"",COUNTIFS(当選IPO!$H:$H,"&gt;="&amp;集計データ!AP$22,当選IPO!$H:$H,"&lt;="&amp;集計データ!AP$23,当選IPO!$G:$G,$A38))</f>
        <v/>
      </c>
      <c r="S38" s="120" t="str">
        <f>IF(COUNTIFS(当選IPO!$H:$H,"&gt;="&amp;集計データ!AQ$22,当選IPO!$H:$H,"&lt;="&amp;集計データ!AQ$23,当選IPO!$G:$G,$A38)=0,"",COUNTIFS(当選IPO!$H:$H,"&gt;="&amp;集計データ!AQ$22,当選IPO!$H:$H,"&lt;="&amp;集計データ!AQ$23,当選IPO!$G:$G,$A38))</f>
        <v/>
      </c>
      <c r="T38" s="120" t="str">
        <f>IF(COUNTIFS(当選IPO!$H:$H,"&gt;="&amp;集計データ!AR$22,当選IPO!$H:$H,"&lt;="&amp;集計データ!AR$23,当選IPO!$G:$G,$A38)=0,"",COUNTIFS(当選IPO!$H:$H,"&gt;="&amp;集計データ!AR$22,当選IPO!$H:$H,"&lt;="&amp;集計データ!AR$23,当選IPO!$G:$G,$A38))</f>
        <v/>
      </c>
      <c r="U38" s="120" t="str">
        <f>IF(COUNTIFS(当選IPO!$H:$H,"&gt;="&amp;集計データ!AS$22,当選IPO!$H:$H,"&lt;="&amp;集計データ!AS$23,当選IPO!$G:$G,$A38)=0,"",COUNTIFS(当選IPO!$H:$H,"&gt;="&amp;集計データ!AS$22,当選IPO!$H:$H,"&lt;="&amp;集計データ!AS$23,当選IPO!$G:$G,$A38))</f>
        <v/>
      </c>
      <c r="V38" s="120" t="str">
        <f>IF(COUNTIFS(当選IPO!$H:$H,"&gt;="&amp;集計データ!AT$22,当選IPO!$H:$H,"&lt;="&amp;集計データ!AT$23,当選IPO!$G:$G,$A38)=0,"",COUNTIFS(当選IPO!$H:$H,"&gt;="&amp;集計データ!AT$22,当選IPO!$H:$H,"&lt;="&amp;集計データ!AT$23,当選IPO!$G:$G,$A38))</f>
        <v/>
      </c>
    </row>
    <row r="39" spans="1:22" x14ac:dyDescent="0.4">
      <c r="A39" s="150"/>
      <c r="B39" s="120" t="str">
        <f>IF(SUMIFS(当選IPO!$N:$N,当選IPO!$H:$H,"&gt;="&amp;集計データ!Z$22,当選IPO!$H:$H,"&lt;="&amp;集計データ!Z$23,当選IPO!$G:$G,集計データ!$A38)=0,"",SUMIFS(当選IPO!$N:$N,当選IPO!$H:$H,"&gt;="&amp;集計データ!Z$22,当選IPO!$H:$H,"&lt;="&amp;集計データ!Z$23,当選IPO!$G:$G,集計データ!$A38))</f>
        <v/>
      </c>
      <c r="C39" s="120" t="str">
        <f>IF(SUMIFS(当選IPO!$N:$N,当選IPO!$H:$H,"&gt;="&amp;集計データ!AA$22,当選IPO!$H:$H,"&lt;="&amp;集計データ!AA$23,当選IPO!$G:$G,集計データ!$A38)=0,"",SUMIFS(当選IPO!$N:$N,当選IPO!$H:$H,"&gt;="&amp;集計データ!AA$22,当選IPO!$H:$H,"&lt;="&amp;集計データ!AA$23,当選IPO!$G:$G,集計データ!$A38))</f>
        <v/>
      </c>
      <c r="D39" s="120" t="str">
        <f>IF(SUMIFS(当選IPO!$N:$N,当選IPO!$H:$H,"&gt;="&amp;集計データ!AB$22,当選IPO!$H:$H,"&lt;="&amp;集計データ!AB$23,当選IPO!$G:$G,集計データ!$A38)=0,"",SUMIFS(当選IPO!$N:$N,当選IPO!$H:$H,"&gt;="&amp;集計データ!AB$22,当選IPO!$H:$H,"&lt;="&amp;集計データ!AB$23,当選IPO!$G:$G,集計データ!$A38))</f>
        <v/>
      </c>
      <c r="E39" s="120" t="str">
        <f>IF(SUMIFS(当選IPO!$N:$N,当選IPO!$H:$H,"&gt;="&amp;集計データ!AC$22,当選IPO!$H:$H,"&lt;="&amp;集計データ!AC$23,当選IPO!$G:$G,集計データ!$A38)=0,"",SUMIFS(当選IPO!$N:$N,当選IPO!$H:$H,"&gt;="&amp;集計データ!AC$22,当選IPO!$H:$H,"&lt;="&amp;集計データ!AC$23,当選IPO!$G:$G,集計データ!$A38))</f>
        <v/>
      </c>
      <c r="F39" s="120" t="str">
        <f>IF(SUMIFS(当選IPO!$N:$N,当選IPO!$H:$H,"&gt;="&amp;集計データ!AD$22,当選IPO!$H:$H,"&lt;="&amp;集計データ!AD$23,当選IPO!$G:$G,集計データ!$A38)=0,"",SUMIFS(当選IPO!$N:$N,当選IPO!$H:$H,"&gt;="&amp;集計データ!AD$22,当選IPO!$H:$H,"&lt;="&amp;集計データ!AD$23,当選IPO!$G:$G,集計データ!$A38))</f>
        <v/>
      </c>
      <c r="G39" s="120" t="str">
        <f>IF(SUMIFS(当選IPO!$N:$N,当選IPO!$H:$H,"&gt;="&amp;集計データ!AE$22,当選IPO!$H:$H,"&lt;="&amp;集計データ!AE$23,当選IPO!$G:$G,集計データ!$A38)=0,"",SUMIFS(当選IPO!$N:$N,当選IPO!$H:$H,"&gt;="&amp;集計データ!AE$22,当選IPO!$H:$H,"&lt;="&amp;集計データ!AE$23,当選IPO!$G:$G,集計データ!$A38))</f>
        <v/>
      </c>
      <c r="H39" s="120" t="str">
        <f>IF(SUMIFS(当選IPO!$N:$N,当選IPO!$H:$H,"&gt;="&amp;集計データ!AF$22,当選IPO!$H:$H,"&lt;="&amp;集計データ!AF$23,当選IPO!$G:$G,集計データ!$A38)=0,"",SUMIFS(当選IPO!$N:$N,当選IPO!$H:$H,"&gt;="&amp;集計データ!AF$22,当選IPO!$H:$H,"&lt;="&amp;集計データ!AF$23,当選IPO!$G:$G,集計データ!$A38))</f>
        <v/>
      </c>
      <c r="I39" s="120" t="str">
        <f>IF(SUMIFS(当選IPO!$N:$N,当選IPO!$H:$H,"&gt;="&amp;集計データ!AG$22,当選IPO!$H:$H,"&lt;="&amp;集計データ!AG$23,当選IPO!$G:$G,集計データ!$A38)=0,"",SUMIFS(当選IPO!$N:$N,当選IPO!$H:$H,"&gt;="&amp;集計データ!AG$22,当選IPO!$H:$H,"&lt;="&amp;集計データ!AG$23,当選IPO!$G:$G,集計データ!$A38))</f>
        <v/>
      </c>
      <c r="J39" s="120" t="str">
        <f>IF(SUMIFS(当選IPO!$N:$N,当選IPO!$H:$H,"&gt;="&amp;集計データ!AH$22,当選IPO!$H:$H,"&lt;="&amp;集計データ!AH$23,当選IPO!$G:$G,集計データ!$A38)=0,"",SUMIFS(当選IPO!$N:$N,当選IPO!$H:$H,"&gt;="&amp;集計データ!AH$22,当選IPO!$H:$H,"&lt;="&amp;集計データ!AH$23,当選IPO!$G:$G,集計データ!$A38))</f>
        <v/>
      </c>
      <c r="K39" s="120" t="str">
        <f>IF(SUMIFS(当選IPO!$N:$N,当選IPO!$H:$H,"&gt;="&amp;集計データ!AI$22,当選IPO!$H:$H,"&lt;="&amp;集計データ!AI$23,当選IPO!$G:$G,集計データ!$A38)=0,"",SUMIFS(当選IPO!$N:$N,当選IPO!$H:$H,"&gt;="&amp;集計データ!AI$22,当選IPO!$H:$H,"&lt;="&amp;集計データ!AI$23,当選IPO!$G:$G,集計データ!$A38))</f>
        <v/>
      </c>
      <c r="L39" s="120" t="str">
        <f>IF(SUMIFS(当選IPO!$N:$N,当選IPO!$H:$H,"&gt;="&amp;集計データ!AJ$22,当選IPO!$H:$H,"&lt;="&amp;集計データ!AJ$23,当選IPO!$G:$G,集計データ!$A38)=0,"",SUMIFS(当選IPO!$N:$N,当選IPO!$H:$H,"&gt;="&amp;集計データ!AJ$22,当選IPO!$H:$H,"&lt;="&amp;集計データ!AJ$23,当選IPO!$G:$G,集計データ!$A38))</f>
        <v/>
      </c>
      <c r="M39" s="120" t="str">
        <f>IF(SUMIFS(当選IPO!$N:$N,当選IPO!$H:$H,"&gt;="&amp;集計データ!AK$22,当選IPO!$H:$H,"&lt;="&amp;集計データ!AK$23,当選IPO!$G:$G,集計データ!$A38)=0,"",SUMIFS(当選IPO!$N:$N,当選IPO!$H:$H,"&gt;="&amp;集計データ!AK$22,当選IPO!$H:$H,"&lt;="&amp;集計データ!AK$23,当選IPO!$G:$G,集計データ!$A38))</f>
        <v/>
      </c>
      <c r="N39" s="120" t="str">
        <f>IF(SUMIFS(当選IPO!$N:$N,当選IPO!$H:$H,"&gt;="&amp;集計データ!AL$22,当選IPO!$H:$H,"&lt;="&amp;集計データ!AL$23,当選IPO!$G:$G,集計データ!$A38)=0,"",SUMIFS(当選IPO!$N:$N,当選IPO!$H:$H,"&gt;="&amp;集計データ!AL$22,当選IPO!$H:$H,"&lt;="&amp;集計データ!AL$23,当選IPO!$G:$G,集計データ!$A38))</f>
        <v/>
      </c>
      <c r="O39" s="120" t="str">
        <f>IF(SUMIFS(当選IPO!$N:$N,当選IPO!$H:$H,"&gt;="&amp;集計データ!AM$22,当選IPO!$H:$H,"&lt;="&amp;集計データ!AM$23,当選IPO!$G:$G,集計データ!$A38)=0,"",SUMIFS(当選IPO!$N:$N,当選IPO!$H:$H,"&gt;="&amp;集計データ!AM$22,当選IPO!$H:$H,"&lt;="&amp;集計データ!AM$23,当選IPO!$G:$G,集計データ!$A38))</f>
        <v/>
      </c>
      <c r="P39" s="120" t="str">
        <f>IF(SUMIFS(当選IPO!$N:$N,当選IPO!$H:$H,"&gt;="&amp;集計データ!AN$22,当選IPO!$H:$H,"&lt;="&amp;集計データ!AN$23,当選IPO!$G:$G,集計データ!$A38)=0,"",SUMIFS(当選IPO!$N:$N,当選IPO!$H:$H,"&gt;="&amp;集計データ!AN$22,当選IPO!$H:$H,"&lt;="&amp;集計データ!AN$23,当選IPO!$G:$G,集計データ!$A38))</f>
        <v/>
      </c>
      <c r="Q39" s="120" t="str">
        <f>IF(SUMIFS(当選IPO!$N:$N,当選IPO!$H:$H,"&gt;="&amp;集計データ!AO$22,当選IPO!$H:$H,"&lt;="&amp;集計データ!AO$23,当選IPO!$G:$G,集計データ!$A38)=0,"",SUMIFS(当選IPO!$N:$N,当選IPO!$H:$H,"&gt;="&amp;集計データ!AO$22,当選IPO!$H:$H,"&lt;="&amp;集計データ!AO$23,当選IPO!$G:$G,集計データ!$A38))</f>
        <v/>
      </c>
      <c r="R39" s="120" t="str">
        <f>IF(SUMIFS(当選IPO!$N:$N,当選IPO!$H:$H,"&gt;="&amp;集計データ!AP$22,当選IPO!$H:$H,"&lt;="&amp;集計データ!AP$23,当選IPO!$G:$G,集計データ!$A38)=0,"",SUMIFS(当選IPO!$N:$N,当選IPO!$H:$H,"&gt;="&amp;集計データ!AP$22,当選IPO!$H:$H,"&lt;="&amp;集計データ!AP$23,当選IPO!$G:$G,集計データ!$A38))</f>
        <v/>
      </c>
      <c r="S39" s="120" t="str">
        <f>IF(SUMIFS(当選IPO!$N:$N,当選IPO!$H:$H,"&gt;="&amp;集計データ!AQ$22,当選IPO!$H:$H,"&lt;="&amp;集計データ!AQ$23,当選IPO!$G:$G,集計データ!$A38)=0,"",SUMIFS(当選IPO!$N:$N,当選IPO!$H:$H,"&gt;="&amp;集計データ!AQ$22,当選IPO!$H:$H,"&lt;="&amp;集計データ!AQ$23,当選IPO!$G:$G,集計データ!$A38))</f>
        <v/>
      </c>
      <c r="T39" s="120" t="str">
        <f>IF(SUMIFS(当選IPO!$N:$N,当選IPO!$H:$H,"&gt;="&amp;集計データ!AR$22,当選IPO!$H:$H,"&lt;="&amp;集計データ!AR$23,当選IPO!$G:$G,集計データ!$A38)=0,"",SUMIFS(当選IPO!$N:$N,当選IPO!$H:$H,"&gt;="&amp;集計データ!AR$22,当選IPO!$H:$H,"&lt;="&amp;集計データ!AR$23,当選IPO!$G:$G,集計データ!$A38))</f>
        <v/>
      </c>
      <c r="U39" s="120" t="str">
        <f>IF(SUMIFS(当選IPO!$N:$N,当選IPO!$H:$H,"&gt;="&amp;集計データ!AS$22,当選IPO!$H:$H,"&lt;="&amp;集計データ!AS$23,当選IPO!$G:$G,集計データ!$A38)=0,"",SUMIFS(当選IPO!$N:$N,当選IPO!$H:$H,"&gt;="&amp;集計データ!AS$22,当選IPO!$H:$H,"&lt;="&amp;集計データ!AS$23,当選IPO!$G:$G,集計データ!$A38))</f>
        <v/>
      </c>
      <c r="V39" s="120" t="str">
        <f>IF(SUMIFS(当選IPO!$N:$N,当選IPO!$H:$H,"&gt;="&amp;集計データ!AT$22,当選IPO!$H:$H,"&lt;="&amp;集計データ!AT$23,当選IPO!$G:$G,集計データ!$A38)=0,"",SUMIFS(当選IPO!$N:$N,当選IPO!$H:$H,"&gt;="&amp;集計データ!AT$22,当選IPO!$H:$H,"&lt;="&amp;集計データ!AT$23,当選IPO!$G:$G,集計データ!$A38))</f>
        <v/>
      </c>
    </row>
    <row r="40" spans="1:22" x14ac:dyDescent="0.4">
      <c r="A40" s="151"/>
      <c r="B40" s="126" t="str">
        <f>IFERROR((SUMIFS(当選IPO!$I:$I,当選IPO!$H:$H,"&gt;="&amp;集計データ!Z$22,当選IPO!$H:$H,"&lt;="&amp;集計データ!Z$23,当選IPO!$G:$G,集計データ!$A38)-SUMIFS(当選IPO!$D:$D,当選IPO!$H:$H,"&gt;="&amp;集計データ!Z$22,当選IPO!$H:$H,"&lt;="&amp;集計データ!Z$23,当選IPO!$G:$G,集計データ!$A38))/SUMIFS(当選IPO!$D:$D,当選IPO!$H:$H,"&gt;="&amp;集計データ!Z$22,当選IPO!$H:$H,"&lt;="&amp;集計データ!Z$23,当選IPO!$G:$G,集計データ!$A38),"")</f>
        <v/>
      </c>
      <c r="C40" s="121" t="str">
        <f>IFERROR((SUMIFS(当選IPO!$I:$I,当選IPO!$H:$H,"&gt;="&amp;集計データ!AA$22,当選IPO!$H:$H,"&lt;="&amp;集計データ!AA$23,当選IPO!$G:$G,集計データ!$A38)-SUMIFS(当選IPO!$D:$D,当選IPO!$H:$H,"&gt;="&amp;集計データ!AA$22,当選IPO!$H:$H,"&lt;="&amp;集計データ!AA$23,当選IPO!$G:$G,集計データ!$A38))/SUMIFS(当選IPO!$D:$D,当選IPO!$H:$H,"&gt;="&amp;集計データ!AA$22,当選IPO!$H:$H,"&lt;="&amp;集計データ!AA$23,当選IPO!$G:$G,集計データ!$A38),"")</f>
        <v/>
      </c>
      <c r="D40" s="121" t="str">
        <f>IFERROR((SUMIFS(当選IPO!$I:$I,当選IPO!$H:$H,"&gt;="&amp;集計データ!AB$22,当選IPO!$H:$H,"&lt;="&amp;集計データ!AB$23,当選IPO!$G:$G,集計データ!$A38)-SUMIFS(当選IPO!$D:$D,当選IPO!$H:$H,"&gt;="&amp;集計データ!AB$22,当選IPO!$H:$H,"&lt;="&amp;集計データ!AB$23,当選IPO!$G:$G,集計データ!$A38))/SUMIFS(当選IPO!$D:$D,当選IPO!$H:$H,"&gt;="&amp;集計データ!AB$22,当選IPO!$H:$H,"&lt;="&amp;集計データ!AB$23,当選IPO!$G:$G,集計データ!$A38),"")</f>
        <v/>
      </c>
      <c r="E40" s="121" t="str">
        <f>IFERROR((SUMIFS(当選IPO!$I:$I,当選IPO!$H:$H,"&gt;="&amp;集計データ!AC$22,当選IPO!$H:$H,"&lt;="&amp;集計データ!AC$23,当選IPO!$G:$G,集計データ!$A38)-SUMIFS(当選IPO!$D:$D,当選IPO!$H:$H,"&gt;="&amp;集計データ!AC$22,当選IPO!$H:$H,"&lt;="&amp;集計データ!AC$23,当選IPO!$G:$G,集計データ!$A38))/SUMIFS(当選IPO!$D:$D,当選IPO!$H:$H,"&gt;="&amp;集計データ!AC$22,当選IPO!$H:$H,"&lt;="&amp;集計データ!AC$23,当選IPO!$G:$G,集計データ!$A38),"")</f>
        <v/>
      </c>
      <c r="F40" s="121" t="str">
        <f>IFERROR((SUMIFS(当選IPO!$I:$I,当選IPO!$H:$H,"&gt;="&amp;集計データ!AD$22,当選IPO!$H:$H,"&lt;="&amp;集計データ!AD$23,当選IPO!$G:$G,集計データ!$A38)-SUMIFS(当選IPO!$D:$D,当選IPO!$H:$H,"&gt;="&amp;集計データ!AD$22,当選IPO!$H:$H,"&lt;="&amp;集計データ!AD$23,当選IPO!$G:$G,集計データ!$A38))/SUMIFS(当選IPO!$D:$D,当選IPO!$H:$H,"&gt;="&amp;集計データ!AD$22,当選IPO!$H:$H,"&lt;="&amp;集計データ!AD$23,当選IPO!$G:$G,集計データ!$A38),"")</f>
        <v/>
      </c>
      <c r="G40" s="121" t="str">
        <f>IFERROR((SUMIFS(当選IPO!$I:$I,当選IPO!$H:$H,"&gt;="&amp;集計データ!AE$22,当選IPO!$H:$H,"&lt;="&amp;集計データ!AE$23,当選IPO!$G:$G,集計データ!$A38)-SUMIFS(当選IPO!$D:$D,当選IPO!$H:$H,"&gt;="&amp;集計データ!AE$22,当選IPO!$H:$H,"&lt;="&amp;集計データ!AE$23,当選IPO!$G:$G,集計データ!$A38))/SUMIFS(当選IPO!$D:$D,当選IPO!$H:$H,"&gt;="&amp;集計データ!AE$22,当選IPO!$H:$H,"&lt;="&amp;集計データ!AE$23,当選IPO!$G:$G,集計データ!$A38),"")</f>
        <v/>
      </c>
      <c r="H40" s="121" t="str">
        <f>IFERROR((SUMIFS(当選IPO!$I:$I,当選IPO!$H:$H,"&gt;="&amp;集計データ!AF$22,当選IPO!$H:$H,"&lt;="&amp;集計データ!AF$23,当選IPO!$G:$G,集計データ!$A38)-SUMIFS(当選IPO!$D:$D,当選IPO!$H:$H,"&gt;="&amp;集計データ!AF$22,当選IPO!$H:$H,"&lt;="&amp;集計データ!AF$23,当選IPO!$G:$G,集計データ!$A38))/SUMIFS(当選IPO!$D:$D,当選IPO!$H:$H,"&gt;="&amp;集計データ!AF$22,当選IPO!$H:$H,"&lt;="&amp;集計データ!AF$23,当選IPO!$G:$G,集計データ!$A38),"")</f>
        <v/>
      </c>
      <c r="I40" s="121" t="str">
        <f>IFERROR((SUMIFS(当選IPO!$I:$I,当選IPO!$H:$H,"&gt;="&amp;集計データ!AG$22,当選IPO!$H:$H,"&lt;="&amp;集計データ!AG$23,当選IPO!$G:$G,集計データ!$A38)-SUMIFS(当選IPO!$D:$D,当選IPO!$H:$H,"&gt;="&amp;集計データ!AG$22,当選IPO!$H:$H,"&lt;="&amp;集計データ!AG$23,当選IPO!$G:$G,集計データ!$A38))/SUMIFS(当選IPO!$D:$D,当選IPO!$H:$H,"&gt;="&amp;集計データ!AG$22,当選IPO!$H:$H,"&lt;="&amp;集計データ!AG$23,当選IPO!$G:$G,集計データ!$A38),"")</f>
        <v/>
      </c>
      <c r="J40" s="121" t="str">
        <f>IFERROR((SUMIFS(当選IPO!$I:$I,当選IPO!$H:$H,"&gt;="&amp;集計データ!AH$22,当選IPO!$H:$H,"&lt;="&amp;集計データ!AH$23,当選IPO!$G:$G,集計データ!$A38)-SUMIFS(当選IPO!$D:$D,当選IPO!$H:$H,"&gt;="&amp;集計データ!AH$22,当選IPO!$H:$H,"&lt;="&amp;集計データ!AH$23,当選IPO!$G:$G,集計データ!$A38))/SUMIFS(当選IPO!$D:$D,当選IPO!$H:$H,"&gt;="&amp;集計データ!AH$22,当選IPO!$H:$H,"&lt;="&amp;集計データ!AH$23,当選IPO!$G:$G,集計データ!$A38),"")</f>
        <v/>
      </c>
      <c r="K40" s="121" t="str">
        <f>IFERROR((SUMIFS(当選IPO!$I:$I,当選IPO!$H:$H,"&gt;="&amp;集計データ!AI$22,当選IPO!$H:$H,"&lt;="&amp;集計データ!AI$23,当選IPO!$G:$G,集計データ!$A38)-SUMIFS(当選IPO!$D:$D,当選IPO!$H:$H,"&gt;="&amp;集計データ!AI$22,当選IPO!$H:$H,"&lt;="&amp;集計データ!AI$23,当選IPO!$G:$G,集計データ!$A38))/SUMIFS(当選IPO!$D:$D,当選IPO!$H:$H,"&gt;="&amp;集計データ!AI$22,当選IPO!$H:$H,"&lt;="&amp;集計データ!AI$23,当選IPO!$G:$G,集計データ!$A38),"")</f>
        <v/>
      </c>
      <c r="L40" s="121" t="str">
        <f>IFERROR((SUMIFS(当選IPO!$I:$I,当選IPO!$H:$H,"&gt;="&amp;集計データ!AJ$22,当選IPO!$H:$H,"&lt;="&amp;集計データ!AJ$23,当選IPO!$G:$G,集計データ!$A38)-SUMIFS(当選IPO!$D:$D,当選IPO!$H:$H,"&gt;="&amp;集計データ!AJ$22,当選IPO!$H:$H,"&lt;="&amp;集計データ!AJ$23,当選IPO!$G:$G,集計データ!$A38))/SUMIFS(当選IPO!$D:$D,当選IPO!$H:$H,"&gt;="&amp;集計データ!AJ$22,当選IPO!$H:$H,"&lt;="&amp;集計データ!AJ$23,当選IPO!$G:$G,集計データ!$A38),"")</f>
        <v/>
      </c>
      <c r="M40" s="121" t="str">
        <f>IFERROR((SUMIFS(当選IPO!$I:$I,当選IPO!$H:$H,"&gt;="&amp;集計データ!AK$22,当選IPO!$H:$H,"&lt;="&amp;集計データ!AK$23,当選IPO!$G:$G,集計データ!$A38)-SUMIFS(当選IPO!$D:$D,当選IPO!$H:$H,"&gt;="&amp;集計データ!AK$22,当選IPO!$H:$H,"&lt;="&amp;集計データ!AK$23,当選IPO!$G:$G,集計データ!$A38))/SUMIFS(当選IPO!$D:$D,当選IPO!$H:$H,"&gt;="&amp;集計データ!AK$22,当選IPO!$H:$H,"&lt;="&amp;集計データ!AK$23,当選IPO!$G:$G,集計データ!$A38),"")</f>
        <v/>
      </c>
      <c r="N40" s="121" t="str">
        <f>IFERROR((SUMIFS(当選IPO!$I:$I,当選IPO!$H:$H,"&gt;="&amp;集計データ!AL$22,当選IPO!$H:$H,"&lt;="&amp;集計データ!AL$23,当選IPO!$G:$G,集計データ!$A38)-SUMIFS(当選IPO!$D:$D,当選IPO!$H:$H,"&gt;="&amp;集計データ!AL$22,当選IPO!$H:$H,"&lt;="&amp;集計データ!AL$23,当選IPO!$G:$G,集計データ!$A38))/SUMIFS(当選IPO!$D:$D,当選IPO!$H:$H,"&gt;="&amp;集計データ!AL$22,当選IPO!$H:$H,"&lt;="&amp;集計データ!AL$23,当選IPO!$G:$G,集計データ!$A38),"")</f>
        <v/>
      </c>
      <c r="O40" s="121" t="str">
        <f>IFERROR((SUMIFS(当選IPO!$I:$I,当選IPO!$H:$H,"&gt;="&amp;集計データ!AM$22,当選IPO!$H:$H,"&lt;="&amp;集計データ!AM$23,当選IPO!$G:$G,集計データ!$A38)-SUMIFS(当選IPO!$D:$D,当選IPO!$H:$H,"&gt;="&amp;集計データ!AM$22,当選IPO!$H:$H,"&lt;="&amp;集計データ!AM$23,当選IPO!$G:$G,集計データ!$A38))/SUMIFS(当選IPO!$D:$D,当選IPO!$H:$H,"&gt;="&amp;集計データ!AM$22,当選IPO!$H:$H,"&lt;="&amp;集計データ!AM$23,当選IPO!$G:$G,集計データ!$A38),"")</f>
        <v/>
      </c>
      <c r="P40" s="121" t="str">
        <f>IFERROR((SUMIFS(当選IPO!$I:$I,当選IPO!$H:$H,"&gt;="&amp;集計データ!AN$22,当選IPO!$H:$H,"&lt;="&amp;集計データ!AN$23,当選IPO!$G:$G,集計データ!$A38)-SUMIFS(当選IPO!$D:$D,当選IPO!$H:$H,"&gt;="&amp;集計データ!AN$22,当選IPO!$H:$H,"&lt;="&amp;集計データ!AN$23,当選IPO!$G:$G,集計データ!$A38))/SUMIFS(当選IPO!$D:$D,当選IPO!$H:$H,"&gt;="&amp;集計データ!AN$22,当選IPO!$H:$H,"&lt;="&amp;集計データ!AN$23,当選IPO!$G:$G,集計データ!$A38),"")</f>
        <v/>
      </c>
      <c r="Q40" s="121" t="str">
        <f>IFERROR((SUMIFS(当選IPO!$I:$I,当選IPO!$H:$H,"&gt;="&amp;集計データ!AO$22,当選IPO!$H:$H,"&lt;="&amp;集計データ!AO$23,当選IPO!$G:$G,集計データ!$A38)-SUMIFS(当選IPO!$D:$D,当選IPO!$H:$H,"&gt;="&amp;集計データ!AO$22,当選IPO!$H:$H,"&lt;="&amp;集計データ!AO$23,当選IPO!$G:$G,集計データ!$A38))/SUMIFS(当選IPO!$D:$D,当選IPO!$H:$H,"&gt;="&amp;集計データ!AO$22,当選IPO!$H:$H,"&lt;="&amp;集計データ!AO$23,当選IPO!$G:$G,集計データ!$A38),"")</f>
        <v/>
      </c>
      <c r="R40" s="121" t="str">
        <f>IFERROR((SUMIFS(当選IPO!$I:$I,当選IPO!$H:$H,"&gt;="&amp;集計データ!AP$22,当選IPO!$H:$H,"&lt;="&amp;集計データ!AP$23,当選IPO!$G:$G,集計データ!$A38)-SUMIFS(当選IPO!$D:$D,当選IPO!$H:$H,"&gt;="&amp;集計データ!AP$22,当選IPO!$H:$H,"&lt;="&amp;集計データ!AP$23,当選IPO!$G:$G,集計データ!$A38))/SUMIFS(当選IPO!$D:$D,当選IPO!$H:$H,"&gt;="&amp;集計データ!AP$22,当選IPO!$H:$H,"&lt;="&amp;集計データ!AP$23,当選IPO!$G:$G,集計データ!$A38),"")</f>
        <v/>
      </c>
      <c r="S40" s="121" t="str">
        <f>IFERROR((SUMIFS(当選IPO!$I:$I,当選IPO!$H:$H,"&gt;="&amp;集計データ!AQ$22,当選IPO!$H:$H,"&lt;="&amp;集計データ!AQ$23,当選IPO!$G:$G,集計データ!$A38)-SUMIFS(当選IPO!$D:$D,当選IPO!$H:$H,"&gt;="&amp;集計データ!AQ$22,当選IPO!$H:$H,"&lt;="&amp;集計データ!AQ$23,当選IPO!$G:$G,集計データ!$A38))/SUMIFS(当選IPO!$D:$D,当選IPO!$H:$H,"&gt;="&amp;集計データ!AQ$22,当選IPO!$H:$H,"&lt;="&amp;集計データ!AQ$23,当選IPO!$G:$G,集計データ!$A38),"")</f>
        <v/>
      </c>
      <c r="T40" s="121" t="str">
        <f>IFERROR((SUMIFS(当選IPO!$I:$I,当選IPO!$H:$H,"&gt;="&amp;集計データ!AR$22,当選IPO!$H:$H,"&lt;="&amp;集計データ!AR$23,当選IPO!$G:$G,集計データ!$A38)-SUMIFS(当選IPO!$D:$D,当選IPO!$H:$H,"&gt;="&amp;集計データ!AR$22,当選IPO!$H:$H,"&lt;="&amp;集計データ!AR$23,当選IPO!$G:$G,集計データ!$A38))/SUMIFS(当選IPO!$D:$D,当選IPO!$H:$H,"&gt;="&amp;集計データ!AR$22,当選IPO!$H:$H,"&lt;="&amp;集計データ!AR$23,当選IPO!$G:$G,集計データ!$A38),"")</f>
        <v/>
      </c>
      <c r="U40" s="121" t="str">
        <f>IFERROR((SUMIFS(当選IPO!$I:$I,当選IPO!$H:$H,"&gt;="&amp;集計データ!AS$22,当選IPO!$H:$H,"&lt;="&amp;集計データ!AS$23,当選IPO!$G:$G,集計データ!$A38)-SUMIFS(当選IPO!$D:$D,当選IPO!$H:$H,"&gt;="&amp;集計データ!AS$22,当選IPO!$H:$H,"&lt;="&amp;集計データ!AS$23,当選IPO!$G:$G,集計データ!$A38))/SUMIFS(当選IPO!$D:$D,当選IPO!$H:$H,"&gt;="&amp;集計データ!AS$22,当選IPO!$H:$H,"&lt;="&amp;集計データ!AS$23,当選IPO!$G:$G,集計データ!$A38),"")</f>
        <v/>
      </c>
      <c r="V40" s="121" t="str">
        <f>IFERROR((SUMIFS(当選IPO!$I:$I,当選IPO!$H:$H,"&gt;="&amp;集計データ!AT$22,当選IPO!$H:$H,"&lt;="&amp;集計データ!AT$23,当選IPO!$G:$G,集計データ!$A38)-SUMIFS(当選IPO!$D:$D,当選IPO!$H:$H,"&gt;="&amp;集計データ!AT$22,当選IPO!$H:$H,"&lt;="&amp;集計データ!AT$23,当選IPO!$G:$G,集計データ!$A38))/SUMIFS(当選IPO!$D:$D,当選IPO!$H:$H,"&gt;="&amp;集計データ!AT$22,当選IPO!$H:$H,"&lt;="&amp;集計データ!AT$23,当選IPO!$G:$G,集計データ!$A38),"")</f>
        <v/>
      </c>
    </row>
    <row r="41" spans="1:22" x14ac:dyDescent="0.4">
      <c r="A41" s="43"/>
      <c r="B41" s="109"/>
      <c r="C41" s="110"/>
      <c r="D41" s="111"/>
      <c r="E41" s="112"/>
    </row>
    <row r="42" spans="1:22" x14ac:dyDescent="0.4">
      <c r="A42" s="43"/>
      <c r="B42" s="109"/>
      <c r="C42" s="110"/>
      <c r="D42" s="111"/>
      <c r="E42" s="112"/>
    </row>
    <row r="43" spans="1:22" ht="19.5" x14ac:dyDescent="0.4">
      <c r="A43" s="114" t="s">
        <v>9809</v>
      </c>
      <c r="B43" s="52"/>
      <c r="C43" s="53"/>
      <c r="D43" s="54"/>
      <c r="E43" s="55"/>
    </row>
    <row r="44" spans="1:22" x14ac:dyDescent="0.4">
      <c r="F44" s="146" t="s">
        <v>117</v>
      </c>
      <c r="G44" s="146"/>
      <c r="H44" s="146"/>
      <c r="I44" s="146"/>
      <c r="J44" s="146"/>
      <c r="K44" s="146"/>
      <c r="L44" s="147" t="s">
        <v>118</v>
      </c>
      <c r="M44" s="147"/>
      <c r="N44" s="147"/>
      <c r="O44" s="147"/>
      <c r="P44" s="147"/>
      <c r="Q44" s="147"/>
    </row>
    <row r="45" spans="1:22" x14ac:dyDescent="0.4">
      <c r="A45" s="40" t="s">
        <v>12</v>
      </c>
      <c r="B45" s="40" t="s">
        <v>100</v>
      </c>
      <c r="C45" s="42" t="s">
        <v>96</v>
      </c>
      <c r="D45" s="40" t="s">
        <v>7</v>
      </c>
      <c r="E45" s="40" t="s">
        <v>13</v>
      </c>
      <c r="F45" s="48" t="str">
        <f>初期設定!$C$7</f>
        <v>1人目</v>
      </c>
      <c r="G45" s="49" t="str">
        <f>初期設定!$C$8</f>
        <v>2人目</v>
      </c>
      <c r="H45" s="49" t="str">
        <f>初期設定!$C$9</f>
        <v>3人目</v>
      </c>
      <c r="I45" s="49" t="str">
        <f>初期設定!$C$10</f>
        <v>4人目</v>
      </c>
      <c r="J45" s="56" t="str">
        <f>初期設定!$C$11</f>
        <v>5人目</v>
      </c>
      <c r="K45" s="50" t="str">
        <f>初期設定!$C$12</f>
        <v>-</v>
      </c>
      <c r="L45" s="45" t="str">
        <f>初期設定!$C$7</f>
        <v>1人目</v>
      </c>
      <c r="M45" s="46" t="str">
        <f>初期設定!$C$8</f>
        <v>2人目</v>
      </c>
      <c r="N45" s="46" t="str">
        <f>初期設定!$C$9</f>
        <v>3人目</v>
      </c>
      <c r="O45" s="46" t="str">
        <f>初期設定!$C$10</f>
        <v>4人目</v>
      </c>
      <c r="P45" s="57" t="str">
        <f>初期設定!$C$11</f>
        <v>5人目</v>
      </c>
      <c r="Q45" s="47" t="str">
        <f>初期設定!$C$12</f>
        <v>-</v>
      </c>
    </row>
    <row r="46" spans="1:22" x14ac:dyDescent="0.4">
      <c r="A46" s="6" t="str">
        <f>初期設定!B7</f>
        <v>マネックス</v>
      </c>
      <c r="B46" s="59" t="str">
        <f>IF(SUMIF(当選IPO!$F:$F,集計データ!$A46,当選IPO!$N:$N)=0,"",SUMIF(当選IPO!$F:$F,集計データ!$A46,当選IPO!$N:$N))</f>
        <v/>
      </c>
      <c r="C46" s="58" t="str">
        <f>IF(COUNTIF(当選IPO!$F:$F,集計データ!$A46)=0,"",COUNTIF(当選IPO!$F:$F,集計データ!$A46))</f>
        <v/>
      </c>
      <c r="D46" s="79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80" t="str">
        <f>IF(SUMIF(当選IPO!$F:$F,集計データ!$A46,当選IPO!$D:$D)=0,"",SUMIF(当選IPO!$F:$F,集計データ!$A46,当選IPO!$I:$I)/SUMIF(当選IPO!$F:$F,集計データ!$A46,当選IPO!$D:$D))</f>
        <v/>
      </c>
      <c r="F46" s="60" t="str">
        <f>IF(SUMIFS(当選IPO!$N:$N,当選IPO!$F:$F,$A46,当選IPO!$G:$G,F$45)=0,"",SUMIFS(当選IPO!$N:$N,当選IPO!$F:$F,$A46,当選IPO!$G:$G,F$45))</f>
        <v/>
      </c>
      <c r="G46" s="61" t="str">
        <f>IF(SUMIFS(当選IPO!$N:$N,当選IPO!$F:$F,$A46,当選IPO!$G:$G,G$45)=0,"",SUMIFS(当選IPO!$N:$N,当選IPO!$F:$F,$A46,当選IPO!$G:$G,G$45))</f>
        <v/>
      </c>
      <c r="H46" s="61" t="str">
        <f>IF(SUMIFS(当選IPO!$N:$N,当選IPO!$F:$F,$A46,当選IPO!$G:$G,H$45)=0,"",SUMIFS(当選IPO!$N:$N,当選IPO!$F:$F,$A46,当選IPO!$G:$G,H$45))</f>
        <v/>
      </c>
      <c r="I46" s="61" t="str">
        <f>IF(SUMIFS(当選IPO!$N:$N,当選IPO!$F:$F,$A46,当選IPO!$G:$G,I$45)=0,"",SUMIFS(当選IPO!$N:$N,当選IPO!$F:$F,$A46,当選IPO!$G:$G,I$45))</f>
        <v/>
      </c>
      <c r="J46" s="61" t="str">
        <f>IF(SUMIFS(当選IPO!$N:$N,当選IPO!$F:$F,$A46,当選IPO!$G:$G,J$45)=0,"",SUMIFS(当選IPO!$N:$N,当選IPO!$F:$F,$A46,当選IPO!$G:$G,J$45))</f>
        <v/>
      </c>
      <c r="K46" s="62" t="str">
        <f>IF(SUMIFS(当選IPO!$N:$N,当選IPO!$F:$F,$A46,当選IPO!$G:$G,K$45)=0,"",SUMIFS(当選IPO!$N:$N,当選IPO!$F:$F,$A46,当選IPO!$G:$G,K$45))</f>
        <v/>
      </c>
      <c r="L46" s="60" t="str">
        <f>IF(COUNTIFS(当選IPO!$F:$F,$A46,当選IPO!$G:$G,L$45)=0,"",COUNTIFS(当選IPO!$F:$F,$A46,当選IPO!$G:$G,L$45))</f>
        <v/>
      </c>
      <c r="M46" s="61" t="str">
        <f>IF(COUNTIFS(当選IPO!$F:$F,$A46,当選IPO!$G:$G,M$45)=0,"",COUNTIFS(当選IPO!$F:$F,$A46,当選IPO!$G:$G,M$45))</f>
        <v/>
      </c>
      <c r="N46" s="61" t="str">
        <f>IF(COUNTIFS(当選IPO!$F:$F,$A46,当選IPO!$G:$G,N$45)=0,"",COUNTIFS(当選IPO!$F:$F,$A46,当選IPO!$G:$G,N$45))</f>
        <v/>
      </c>
      <c r="O46" s="61" t="str">
        <f>IF(COUNTIFS(当選IPO!$F:$F,$A46,当選IPO!$G:$G,O$45)=0,"",COUNTIFS(当選IPO!$F:$F,$A46,当選IPO!$G:$G,O$45))</f>
        <v/>
      </c>
      <c r="P46" s="63" t="str">
        <f>IF(COUNTIFS(当選IPO!$F:$F,$A46,当選IPO!$G:$G,P$45)=0,"",COUNTIFS(当選IPO!$F:$F,$A46,当選IPO!$G:$G,P$45))</f>
        <v/>
      </c>
      <c r="Q46" s="62" t="str">
        <f>IF(COUNTIFS(当選IPO!$F:$F,$A46,当選IPO!$G:$G,Q$45)=0,"",COUNTIFS(当選IPO!$F:$F,$A46,当選IPO!$G:$G,Q$45))</f>
        <v/>
      </c>
    </row>
    <row r="47" spans="1:22" x14ac:dyDescent="0.4">
      <c r="A47" s="32" t="str">
        <f>初期設定!B8</f>
        <v>SMBC</v>
      </c>
      <c r="B47" s="70" t="str">
        <f>IF(SUMIF(当選IPO!$F:$F,集計データ!$A47,当選IPO!$N:$N)=0,"",SUMIF(当選IPO!$F:$F,集計データ!$A47,当選IPO!$N:$N))</f>
        <v/>
      </c>
      <c r="C47" s="71" t="str">
        <f>IF(COUNTIF(当選IPO!$F:$F,集計データ!$A47)=0,"",COUNTIF(当選IPO!$F:$F,集計データ!$A47))</f>
        <v/>
      </c>
      <c r="D47" s="82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81" t="str">
        <f>IF(SUMIF(当選IPO!$F:$F,集計データ!$A47,当選IPO!$D:$D)=0,"",SUMIF(当選IPO!$F:$F,集計データ!$A47,当選IPO!$I:$I)/SUMIF(当選IPO!$F:$F,集計データ!$A47,当選IPO!$D:$D))</f>
        <v/>
      </c>
      <c r="F47" s="72" t="str">
        <f>IF(SUMIFS(当選IPO!$N:$N,当選IPO!$F:$F,$A47,当選IPO!$G:$G,F$45)=0,"",SUMIFS(当選IPO!$N:$N,当選IPO!$F:$F,$A47,当選IPO!$G:$G,F$45))</f>
        <v/>
      </c>
      <c r="G47" s="73" t="str">
        <f>IF(SUMIFS(当選IPO!$N:$N,当選IPO!$F:$F,$A47,当選IPO!$G:$G,G$45)=0,"",SUMIFS(当選IPO!$N:$N,当選IPO!$F:$F,$A47,当選IPO!$G:$G,G$45))</f>
        <v/>
      </c>
      <c r="H47" s="73" t="str">
        <f>IF(SUMIFS(当選IPO!$N:$N,当選IPO!$F:$F,$A47,当選IPO!$G:$G,H$45)=0,"",SUMIFS(当選IPO!$N:$N,当選IPO!$F:$F,$A47,当選IPO!$G:$G,H$45))</f>
        <v/>
      </c>
      <c r="I47" s="73" t="str">
        <f>IF(SUMIFS(当選IPO!$N:$N,当選IPO!$F:$F,$A47,当選IPO!$G:$G,I$45)=0,"",SUMIFS(当選IPO!$N:$N,当選IPO!$F:$F,$A47,当選IPO!$G:$G,I$45))</f>
        <v/>
      </c>
      <c r="J47" s="73" t="str">
        <f>IF(SUMIFS(当選IPO!$N:$N,当選IPO!$F:$F,$A47,当選IPO!$G:$G,J$45)=0,"",SUMIFS(当選IPO!$N:$N,当選IPO!$F:$F,$A47,当選IPO!$G:$G,J$45))</f>
        <v/>
      </c>
      <c r="K47" s="74" t="str">
        <f>IF(SUMIFS(当選IPO!$N:$N,当選IPO!$F:$F,$A47,当選IPO!$G:$G,K$45)=0,"",SUMIFS(当選IPO!$N:$N,当選IPO!$F:$F,$A47,当選IPO!$G:$G,K$45))</f>
        <v/>
      </c>
      <c r="L47" s="72" t="str">
        <f>IF(COUNTIFS(当選IPO!$F:$F,$A47,当選IPO!$G:$G,L$45)=0,"",COUNTIFS(当選IPO!$F:$F,$A47,当選IPO!$G:$G,L$45))</f>
        <v/>
      </c>
      <c r="M47" s="73" t="str">
        <f>IF(COUNTIFS(当選IPO!$F:$F,$A47,当選IPO!$G:$G,M$45)=0,"",COUNTIFS(当選IPO!$F:$F,$A47,当選IPO!$G:$G,M$45))</f>
        <v/>
      </c>
      <c r="N47" s="73" t="str">
        <f>IF(COUNTIFS(当選IPO!$F:$F,$A47,当選IPO!$G:$G,N$45)=0,"",COUNTIFS(当選IPO!$F:$F,$A47,当選IPO!$G:$G,N$45))</f>
        <v/>
      </c>
      <c r="O47" s="73" t="str">
        <f>IF(COUNTIFS(当選IPO!$F:$F,$A47,当選IPO!$G:$G,O$45)=0,"",COUNTIFS(当選IPO!$F:$F,$A47,当選IPO!$G:$G,O$45))</f>
        <v/>
      </c>
      <c r="P47" s="75" t="str">
        <f>IF(COUNTIFS(当選IPO!$F:$F,$A47,当選IPO!$G:$G,P$45)=0,"",COUNTIFS(当選IPO!$F:$F,$A47,当選IPO!$G:$G,P$45))</f>
        <v/>
      </c>
      <c r="Q47" s="74" t="str">
        <f>IF(COUNTIFS(当選IPO!$F:$F,$A47,当選IPO!$G:$G,Q$45)=0,"",COUNTIFS(当選IPO!$F:$F,$A47,当選IPO!$G:$G,Q$45))</f>
        <v/>
      </c>
    </row>
    <row r="48" spans="1:22" x14ac:dyDescent="0.4">
      <c r="A48" s="6" t="str">
        <f>初期設定!B9</f>
        <v>SBI</v>
      </c>
      <c r="B48" s="59" t="str">
        <f>IF(SUMIF(当選IPO!$F:$F,集計データ!$A48,当選IPO!$N:$N)=0,"",SUMIF(当選IPO!$F:$F,集計データ!$A48,当選IPO!$N:$N))</f>
        <v/>
      </c>
      <c r="C48" s="58" t="str">
        <f>IF(COUNTIF(当選IPO!$F:$F,集計データ!$A48)=0,"",COUNTIF(当選IPO!$F:$F,集計データ!$A48))</f>
        <v/>
      </c>
      <c r="D48" s="79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80" t="str">
        <f>IF(SUMIF(当選IPO!$F:$F,集計データ!$A48,当選IPO!$D:$D)=0,"",SUMIF(当選IPO!$F:$F,集計データ!$A48,当選IPO!$I:$I)/SUMIF(当選IPO!$F:$F,集計データ!$A48,当選IPO!$D:$D))</f>
        <v/>
      </c>
      <c r="F48" s="60" t="str">
        <f>IF(SUMIFS(当選IPO!$N:$N,当選IPO!$F:$F,$A48,当選IPO!$G:$G,F$45)=0,"",SUMIFS(当選IPO!$N:$N,当選IPO!$F:$F,$A48,当選IPO!$G:$G,F$45))</f>
        <v/>
      </c>
      <c r="G48" s="61" t="str">
        <f>IF(SUMIFS(当選IPO!$N:$N,当選IPO!$F:$F,$A48,当選IPO!$G:$G,G$45)=0,"",SUMIFS(当選IPO!$N:$N,当選IPO!$F:$F,$A48,当選IPO!$G:$G,G$45))</f>
        <v/>
      </c>
      <c r="H48" s="61" t="str">
        <f>IF(SUMIFS(当選IPO!$N:$N,当選IPO!$F:$F,$A48,当選IPO!$G:$G,H$45)=0,"",SUMIFS(当選IPO!$N:$N,当選IPO!$F:$F,$A48,当選IPO!$G:$G,H$45))</f>
        <v/>
      </c>
      <c r="I48" s="61" t="str">
        <f>IF(SUMIFS(当選IPO!$N:$N,当選IPO!$F:$F,$A48,当選IPO!$G:$G,I$45)=0,"",SUMIFS(当選IPO!$N:$N,当選IPO!$F:$F,$A48,当選IPO!$G:$G,I$45))</f>
        <v/>
      </c>
      <c r="J48" s="61" t="str">
        <f>IF(SUMIFS(当選IPO!$N:$N,当選IPO!$F:$F,$A48,当選IPO!$G:$G,J$45)=0,"",SUMIFS(当選IPO!$N:$N,当選IPO!$F:$F,$A48,当選IPO!$G:$G,J$45))</f>
        <v/>
      </c>
      <c r="K48" s="62" t="str">
        <f>IF(SUMIFS(当選IPO!$N:$N,当選IPO!$F:$F,$A48,当選IPO!$G:$G,K$45)=0,"",SUMIFS(当選IPO!$N:$N,当選IPO!$F:$F,$A48,当選IPO!$G:$G,K$45))</f>
        <v/>
      </c>
      <c r="L48" s="60" t="str">
        <f>IF(COUNTIFS(当選IPO!$F:$F,$A48,当選IPO!$G:$G,L$45)=0,"",COUNTIFS(当選IPO!$F:$F,$A48,当選IPO!$G:$G,L$45))</f>
        <v/>
      </c>
      <c r="M48" s="61" t="str">
        <f>IF(COUNTIFS(当選IPO!$F:$F,$A48,当選IPO!$G:$G,M$45)=0,"",COUNTIFS(当選IPO!$F:$F,$A48,当選IPO!$G:$G,M$45))</f>
        <v/>
      </c>
      <c r="N48" s="61" t="str">
        <f>IF(COUNTIFS(当選IPO!$F:$F,$A48,当選IPO!$G:$G,N$45)=0,"",COUNTIFS(当選IPO!$F:$F,$A48,当選IPO!$G:$G,N$45))</f>
        <v/>
      </c>
      <c r="O48" s="61" t="str">
        <f>IF(COUNTIFS(当選IPO!$F:$F,$A48,当選IPO!$G:$G,O$45)=0,"",COUNTIFS(当選IPO!$F:$F,$A48,当選IPO!$G:$G,O$45))</f>
        <v/>
      </c>
      <c r="P48" s="63" t="str">
        <f>IF(COUNTIFS(当選IPO!$F:$F,$A48,当選IPO!$G:$G,P$45)=0,"",COUNTIFS(当選IPO!$F:$F,$A48,当選IPO!$G:$G,P$45))</f>
        <v/>
      </c>
      <c r="Q48" s="62" t="str">
        <f>IF(COUNTIFS(当選IPO!$F:$F,$A48,当選IPO!$G:$G,Q$45)=0,"",COUNTIFS(当選IPO!$F:$F,$A48,当選IPO!$G:$G,Q$45))</f>
        <v/>
      </c>
    </row>
    <row r="49" spans="1:17" x14ac:dyDescent="0.4">
      <c r="A49" s="32" t="str">
        <f>初期設定!B10</f>
        <v>岡三オン</v>
      </c>
      <c r="B49" s="70" t="str">
        <f>IF(SUMIF(当選IPO!$F:$F,集計データ!$A49,当選IPO!$N:$N)=0,"",SUMIF(当選IPO!$F:$F,集計データ!$A49,当選IPO!$N:$N))</f>
        <v/>
      </c>
      <c r="C49" s="71" t="str">
        <f>IF(COUNTIF(当選IPO!$F:$F,集計データ!$A49)=0,"",COUNTIF(当選IPO!$F:$F,集計データ!$A49))</f>
        <v/>
      </c>
      <c r="D49" s="82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81" t="str">
        <f>IF(SUMIF(当選IPO!$F:$F,集計データ!$A49,当選IPO!$D:$D)=0,"",SUMIF(当選IPO!$F:$F,集計データ!$A49,当選IPO!$I:$I)/SUMIF(当選IPO!$F:$F,集計データ!$A49,当選IPO!$D:$D))</f>
        <v/>
      </c>
      <c r="F49" s="72" t="str">
        <f>IF(SUMIFS(当選IPO!$N:$N,当選IPO!$F:$F,$A49,当選IPO!$G:$G,F$45)=0,"",SUMIFS(当選IPO!$N:$N,当選IPO!$F:$F,$A49,当選IPO!$G:$G,F$45))</f>
        <v/>
      </c>
      <c r="G49" s="73" t="str">
        <f>IF(SUMIFS(当選IPO!$N:$N,当選IPO!$F:$F,$A49,当選IPO!$G:$G,G$45)=0,"",SUMIFS(当選IPO!$N:$N,当選IPO!$F:$F,$A49,当選IPO!$G:$G,G$45))</f>
        <v/>
      </c>
      <c r="H49" s="73" t="str">
        <f>IF(SUMIFS(当選IPO!$N:$N,当選IPO!$F:$F,$A49,当選IPO!$G:$G,H$45)=0,"",SUMIFS(当選IPO!$N:$N,当選IPO!$F:$F,$A49,当選IPO!$G:$G,H$45))</f>
        <v/>
      </c>
      <c r="I49" s="73" t="str">
        <f>IF(SUMIFS(当選IPO!$N:$N,当選IPO!$F:$F,$A49,当選IPO!$G:$G,I$45)=0,"",SUMIFS(当選IPO!$N:$N,当選IPO!$F:$F,$A49,当選IPO!$G:$G,I$45))</f>
        <v/>
      </c>
      <c r="J49" s="73" t="str">
        <f>IF(SUMIFS(当選IPO!$N:$N,当選IPO!$F:$F,$A49,当選IPO!$G:$G,J$45)=0,"",SUMIFS(当選IPO!$N:$N,当選IPO!$F:$F,$A49,当選IPO!$G:$G,J$45))</f>
        <v/>
      </c>
      <c r="K49" s="74" t="str">
        <f>IF(SUMIFS(当選IPO!$N:$N,当選IPO!$F:$F,$A49,当選IPO!$G:$G,K$45)=0,"",SUMIFS(当選IPO!$N:$N,当選IPO!$F:$F,$A49,当選IPO!$G:$G,K$45))</f>
        <v/>
      </c>
      <c r="L49" s="72" t="str">
        <f>IF(COUNTIFS(当選IPO!$F:$F,$A49,当選IPO!$G:$G,L$45)=0,"",COUNTIFS(当選IPO!$F:$F,$A49,当選IPO!$G:$G,L$45))</f>
        <v/>
      </c>
      <c r="M49" s="73" t="str">
        <f>IF(COUNTIFS(当選IPO!$F:$F,$A49,当選IPO!$G:$G,M$45)=0,"",COUNTIFS(当選IPO!$F:$F,$A49,当選IPO!$G:$G,M$45))</f>
        <v/>
      </c>
      <c r="N49" s="73" t="str">
        <f>IF(COUNTIFS(当選IPO!$F:$F,$A49,当選IPO!$G:$G,N$45)=0,"",COUNTIFS(当選IPO!$F:$F,$A49,当選IPO!$G:$G,N$45))</f>
        <v/>
      </c>
      <c r="O49" s="73" t="str">
        <f>IF(COUNTIFS(当選IPO!$F:$F,$A49,当選IPO!$G:$G,O$45)=0,"",COUNTIFS(当選IPO!$F:$F,$A49,当選IPO!$G:$G,O$45))</f>
        <v/>
      </c>
      <c r="P49" s="75" t="str">
        <f>IF(COUNTIFS(当選IPO!$F:$F,$A49,当選IPO!$G:$G,P$45)=0,"",COUNTIFS(当選IPO!$F:$F,$A49,当選IPO!$G:$G,P$45))</f>
        <v/>
      </c>
      <c r="Q49" s="74" t="str">
        <f>IF(COUNTIFS(当選IPO!$F:$F,$A49,当選IPO!$G:$G,Q$45)=0,"",COUNTIFS(当選IPO!$F:$F,$A49,当選IPO!$G:$G,Q$45))</f>
        <v/>
      </c>
    </row>
    <row r="50" spans="1:17" x14ac:dyDescent="0.4">
      <c r="A50" s="6" t="str">
        <f>初期設定!B11</f>
        <v>ライブ</v>
      </c>
      <c r="B50" s="59" t="str">
        <f>IF(SUMIF(当選IPO!$F:$F,集計データ!$A50,当選IPO!$N:$N)=0,"",SUMIF(当選IPO!$F:$F,集計データ!$A50,当選IPO!$N:$N))</f>
        <v/>
      </c>
      <c r="C50" s="58" t="str">
        <f>IF(COUNTIF(当選IPO!$F:$F,集計データ!$A50)=0,"",COUNTIF(当選IPO!$F:$F,集計データ!$A50))</f>
        <v/>
      </c>
      <c r="D50" s="79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80" t="str">
        <f>IF(SUMIF(当選IPO!$F:$F,集計データ!$A50,当選IPO!$D:$D)=0,"",SUMIF(当選IPO!$F:$F,集計データ!$A50,当選IPO!$I:$I)/SUMIF(当選IPO!$F:$F,集計データ!$A50,当選IPO!$D:$D))</f>
        <v/>
      </c>
      <c r="F50" s="60" t="str">
        <f>IF(SUMIFS(当選IPO!$N:$N,当選IPO!$F:$F,$A50,当選IPO!$G:$G,F$45)=0,"",SUMIFS(当選IPO!$N:$N,当選IPO!$F:$F,$A50,当選IPO!$G:$G,F$45))</f>
        <v/>
      </c>
      <c r="G50" s="61" t="str">
        <f>IF(SUMIFS(当選IPO!$N:$N,当選IPO!$F:$F,$A50,当選IPO!$G:$G,G$45)=0,"",SUMIFS(当選IPO!$N:$N,当選IPO!$F:$F,$A50,当選IPO!$G:$G,G$45))</f>
        <v/>
      </c>
      <c r="H50" s="61" t="str">
        <f>IF(SUMIFS(当選IPO!$N:$N,当選IPO!$F:$F,$A50,当選IPO!$G:$G,H$45)=0,"",SUMIFS(当選IPO!$N:$N,当選IPO!$F:$F,$A50,当選IPO!$G:$G,H$45))</f>
        <v/>
      </c>
      <c r="I50" s="61" t="str">
        <f>IF(SUMIFS(当選IPO!$N:$N,当選IPO!$F:$F,$A50,当選IPO!$G:$G,I$45)=0,"",SUMIFS(当選IPO!$N:$N,当選IPO!$F:$F,$A50,当選IPO!$G:$G,I$45))</f>
        <v/>
      </c>
      <c r="J50" s="61" t="str">
        <f>IF(SUMIFS(当選IPO!$N:$N,当選IPO!$F:$F,$A50,当選IPO!$G:$G,J$45)=0,"",SUMIFS(当選IPO!$N:$N,当選IPO!$F:$F,$A50,当選IPO!$G:$G,J$45))</f>
        <v/>
      </c>
      <c r="K50" s="62" t="str">
        <f>IF(SUMIFS(当選IPO!$N:$N,当選IPO!$F:$F,$A50,当選IPO!$G:$G,K$45)=0,"",SUMIFS(当選IPO!$N:$N,当選IPO!$F:$F,$A50,当選IPO!$G:$G,K$45))</f>
        <v/>
      </c>
      <c r="L50" s="60" t="str">
        <f>IF(COUNTIFS(当選IPO!$F:$F,$A50,当選IPO!$G:$G,L$45)=0,"",COUNTIFS(当選IPO!$F:$F,$A50,当選IPO!$G:$G,L$45))</f>
        <v/>
      </c>
      <c r="M50" s="61" t="str">
        <f>IF(COUNTIFS(当選IPO!$F:$F,$A50,当選IPO!$G:$G,M$45)=0,"",COUNTIFS(当選IPO!$F:$F,$A50,当選IPO!$G:$G,M$45))</f>
        <v/>
      </c>
      <c r="N50" s="61" t="str">
        <f>IF(COUNTIFS(当選IPO!$F:$F,$A50,当選IPO!$G:$G,N$45)=0,"",COUNTIFS(当選IPO!$F:$F,$A50,当選IPO!$G:$G,N$45))</f>
        <v/>
      </c>
      <c r="O50" s="61" t="str">
        <f>IF(COUNTIFS(当選IPO!$F:$F,$A50,当選IPO!$G:$G,O$45)=0,"",COUNTIFS(当選IPO!$F:$F,$A50,当選IPO!$G:$G,O$45))</f>
        <v/>
      </c>
      <c r="P50" s="63" t="str">
        <f>IF(COUNTIFS(当選IPO!$F:$F,$A50,当選IPO!$G:$G,P$45)=0,"",COUNTIFS(当選IPO!$F:$F,$A50,当選IPO!$G:$G,P$45))</f>
        <v/>
      </c>
      <c r="Q50" s="62" t="str">
        <f>IF(COUNTIFS(当選IPO!$F:$F,$A50,当選IPO!$G:$G,Q$45)=0,"",COUNTIFS(当選IPO!$F:$F,$A50,当選IPO!$G:$G,Q$45))</f>
        <v/>
      </c>
    </row>
    <row r="51" spans="1:17" x14ac:dyDescent="0.4">
      <c r="A51" s="32" t="str">
        <f>初期設定!B12</f>
        <v>野村</v>
      </c>
      <c r="B51" s="70" t="str">
        <f>IF(SUMIF(当選IPO!$F:$F,集計データ!$A51,当選IPO!$N:$N)=0,"",SUMIF(当選IPO!$F:$F,集計データ!$A51,当選IPO!$N:$N))</f>
        <v/>
      </c>
      <c r="C51" s="71" t="str">
        <f>IF(COUNTIF(当選IPO!$F:$F,集計データ!$A51)=0,"",COUNTIF(当選IPO!$F:$F,集計データ!$A51))</f>
        <v/>
      </c>
      <c r="D51" s="82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81" t="str">
        <f>IF(SUMIF(当選IPO!$F:$F,集計データ!$A51,当選IPO!$D:$D)=0,"",SUMIF(当選IPO!$F:$F,集計データ!$A51,当選IPO!$I:$I)/SUMIF(当選IPO!$F:$F,集計データ!$A51,当選IPO!$D:$D))</f>
        <v/>
      </c>
      <c r="F51" s="72" t="str">
        <f>IF(SUMIFS(当選IPO!$N:$N,当選IPO!$F:$F,$A51,当選IPO!$G:$G,F$45)=0,"",SUMIFS(当選IPO!$N:$N,当選IPO!$F:$F,$A51,当選IPO!$G:$G,F$45))</f>
        <v/>
      </c>
      <c r="G51" s="73" t="str">
        <f>IF(SUMIFS(当選IPO!$N:$N,当選IPO!$F:$F,$A51,当選IPO!$G:$G,G$45)=0,"",SUMIFS(当選IPO!$N:$N,当選IPO!$F:$F,$A51,当選IPO!$G:$G,G$45))</f>
        <v/>
      </c>
      <c r="H51" s="73" t="str">
        <f>IF(SUMIFS(当選IPO!$N:$N,当選IPO!$F:$F,$A51,当選IPO!$G:$G,H$45)=0,"",SUMIFS(当選IPO!$N:$N,当選IPO!$F:$F,$A51,当選IPO!$G:$G,H$45))</f>
        <v/>
      </c>
      <c r="I51" s="73" t="str">
        <f>IF(SUMIFS(当選IPO!$N:$N,当選IPO!$F:$F,$A51,当選IPO!$G:$G,I$45)=0,"",SUMIFS(当選IPO!$N:$N,当選IPO!$F:$F,$A51,当選IPO!$G:$G,I$45))</f>
        <v/>
      </c>
      <c r="J51" s="73" t="str">
        <f>IF(SUMIFS(当選IPO!$N:$N,当選IPO!$F:$F,$A51,当選IPO!$G:$G,J$45)=0,"",SUMIFS(当選IPO!$N:$N,当選IPO!$F:$F,$A51,当選IPO!$G:$G,J$45))</f>
        <v/>
      </c>
      <c r="K51" s="74" t="str">
        <f>IF(SUMIFS(当選IPO!$N:$N,当選IPO!$F:$F,$A51,当選IPO!$G:$G,K$45)=0,"",SUMIFS(当選IPO!$N:$N,当選IPO!$F:$F,$A51,当選IPO!$G:$G,K$45))</f>
        <v/>
      </c>
      <c r="L51" s="72" t="str">
        <f>IF(COUNTIFS(当選IPO!$F:$F,$A51,当選IPO!$G:$G,L$45)=0,"",COUNTIFS(当選IPO!$F:$F,$A51,当選IPO!$G:$G,L$45))</f>
        <v/>
      </c>
      <c r="M51" s="73" t="str">
        <f>IF(COUNTIFS(当選IPO!$F:$F,$A51,当選IPO!$G:$G,M$45)=0,"",COUNTIFS(当選IPO!$F:$F,$A51,当選IPO!$G:$G,M$45))</f>
        <v/>
      </c>
      <c r="N51" s="73" t="str">
        <f>IF(COUNTIFS(当選IPO!$F:$F,$A51,当選IPO!$G:$G,N$45)=0,"",COUNTIFS(当選IPO!$F:$F,$A51,当選IPO!$G:$G,N$45))</f>
        <v/>
      </c>
      <c r="O51" s="73" t="str">
        <f>IF(COUNTIFS(当選IPO!$F:$F,$A51,当選IPO!$G:$G,O$45)=0,"",COUNTIFS(当選IPO!$F:$F,$A51,当選IPO!$G:$G,O$45))</f>
        <v/>
      </c>
      <c r="P51" s="75" t="str">
        <f>IF(COUNTIFS(当選IPO!$F:$F,$A51,当選IPO!$G:$G,P$45)=0,"",COUNTIFS(当選IPO!$F:$F,$A51,当選IPO!$G:$G,P$45))</f>
        <v/>
      </c>
      <c r="Q51" s="74" t="str">
        <f>IF(COUNTIFS(当選IPO!$F:$F,$A51,当選IPO!$G:$G,Q$45)=0,"",COUNTIFS(当選IPO!$F:$F,$A51,当選IPO!$G:$G,Q$45))</f>
        <v/>
      </c>
    </row>
    <row r="52" spans="1:17" x14ac:dyDescent="0.4">
      <c r="A52" s="6" t="str">
        <f>初期設定!B13</f>
        <v>松井</v>
      </c>
      <c r="B52" s="59" t="str">
        <f>IF(SUMIF(当選IPO!$F:$F,集計データ!$A52,当選IPO!$N:$N)=0,"",SUMIF(当選IPO!$F:$F,集計データ!$A52,当選IPO!$N:$N))</f>
        <v/>
      </c>
      <c r="C52" s="58" t="str">
        <f>IF(COUNTIF(当選IPO!$F:$F,集計データ!$A52)=0,"",COUNTIF(当選IPO!$F:$F,集計データ!$A52))</f>
        <v/>
      </c>
      <c r="D52" s="79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80" t="str">
        <f>IF(SUMIF(当選IPO!$F:$F,集計データ!$A52,当選IPO!$D:$D)=0,"",SUMIF(当選IPO!$F:$F,集計データ!$A52,当選IPO!$I:$I)/SUMIF(当選IPO!$F:$F,集計データ!$A52,当選IPO!$D:$D))</f>
        <v/>
      </c>
      <c r="F52" s="60" t="str">
        <f>IF(SUMIFS(当選IPO!$N:$N,当選IPO!$F:$F,$A52,当選IPO!$G:$G,F$45)=0,"",SUMIFS(当選IPO!$N:$N,当選IPO!$F:$F,$A52,当選IPO!$G:$G,F$45))</f>
        <v/>
      </c>
      <c r="G52" s="61" t="str">
        <f>IF(SUMIFS(当選IPO!$N:$N,当選IPO!$F:$F,$A52,当選IPO!$G:$G,G$45)=0,"",SUMIFS(当選IPO!$N:$N,当選IPO!$F:$F,$A52,当選IPO!$G:$G,G$45))</f>
        <v/>
      </c>
      <c r="H52" s="61" t="str">
        <f>IF(SUMIFS(当選IPO!$N:$N,当選IPO!$F:$F,$A52,当選IPO!$G:$G,H$45)=0,"",SUMIFS(当選IPO!$N:$N,当選IPO!$F:$F,$A52,当選IPO!$G:$G,H$45))</f>
        <v/>
      </c>
      <c r="I52" s="61" t="str">
        <f>IF(SUMIFS(当選IPO!$N:$N,当選IPO!$F:$F,$A52,当選IPO!$G:$G,I$45)=0,"",SUMIFS(当選IPO!$N:$N,当選IPO!$F:$F,$A52,当選IPO!$G:$G,I$45))</f>
        <v/>
      </c>
      <c r="J52" s="61" t="str">
        <f>IF(SUMIFS(当選IPO!$N:$N,当選IPO!$F:$F,$A52,当選IPO!$G:$G,J$45)=0,"",SUMIFS(当選IPO!$N:$N,当選IPO!$F:$F,$A52,当選IPO!$G:$G,J$45))</f>
        <v/>
      </c>
      <c r="K52" s="62" t="str">
        <f>IF(SUMIFS(当選IPO!$N:$N,当選IPO!$F:$F,$A52,当選IPO!$G:$G,K$45)=0,"",SUMIFS(当選IPO!$N:$N,当選IPO!$F:$F,$A52,当選IPO!$G:$G,K$45))</f>
        <v/>
      </c>
      <c r="L52" s="60" t="str">
        <f>IF(COUNTIFS(当選IPO!$F:$F,$A52,当選IPO!$G:$G,L$45)=0,"",COUNTIFS(当選IPO!$F:$F,$A52,当選IPO!$G:$G,L$45))</f>
        <v/>
      </c>
      <c r="M52" s="61" t="str">
        <f>IF(COUNTIFS(当選IPO!$F:$F,$A52,当選IPO!$G:$G,M$45)=0,"",COUNTIFS(当選IPO!$F:$F,$A52,当選IPO!$G:$G,M$45))</f>
        <v/>
      </c>
      <c r="N52" s="61" t="str">
        <f>IF(COUNTIFS(当選IPO!$F:$F,$A52,当選IPO!$G:$G,N$45)=0,"",COUNTIFS(当選IPO!$F:$F,$A52,当選IPO!$G:$G,N$45))</f>
        <v/>
      </c>
      <c r="O52" s="61" t="str">
        <f>IF(COUNTIFS(当選IPO!$F:$F,$A52,当選IPO!$G:$G,O$45)=0,"",COUNTIFS(当選IPO!$F:$F,$A52,当選IPO!$G:$G,O$45))</f>
        <v/>
      </c>
      <c r="P52" s="63" t="str">
        <f>IF(COUNTIFS(当選IPO!$F:$F,$A52,当選IPO!$G:$G,P$45)=0,"",COUNTIFS(当選IPO!$F:$F,$A52,当選IPO!$G:$G,P$45))</f>
        <v/>
      </c>
      <c r="Q52" s="62" t="str">
        <f>IF(COUNTIFS(当選IPO!$F:$F,$A52,当選IPO!$G:$G,Q$45)=0,"",COUNTIFS(当選IPO!$F:$F,$A52,当選IPO!$G:$G,Q$45))</f>
        <v/>
      </c>
    </row>
    <row r="53" spans="1:17" x14ac:dyDescent="0.4">
      <c r="A53" s="32" t="str">
        <f>初期設定!B14</f>
        <v>ネオモバ</v>
      </c>
      <c r="B53" s="70" t="str">
        <f>IF(SUMIF(当選IPO!$F:$F,集計データ!$A53,当選IPO!$N:$N)=0,"",SUMIF(当選IPO!$F:$F,集計データ!$A53,当選IPO!$N:$N))</f>
        <v/>
      </c>
      <c r="C53" s="71" t="str">
        <f>IF(COUNTIF(当選IPO!$F:$F,集計データ!$A53)=0,"",COUNTIF(当選IPO!$F:$F,集計データ!$A53))</f>
        <v/>
      </c>
      <c r="D53" s="82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81" t="str">
        <f>IF(SUMIF(当選IPO!$F:$F,集計データ!$A53,当選IPO!$D:$D)=0,"",SUMIF(当選IPO!$F:$F,集計データ!$A53,当選IPO!$I:$I)/SUMIF(当選IPO!$F:$F,集計データ!$A53,当選IPO!$D:$D))</f>
        <v/>
      </c>
      <c r="F53" s="72" t="str">
        <f>IF(SUMIFS(当選IPO!$N:$N,当選IPO!$F:$F,$A53,当選IPO!$G:$G,F$45)=0,"",SUMIFS(当選IPO!$N:$N,当選IPO!$F:$F,$A53,当選IPO!$G:$G,F$45))</f>
        <v/>
      </c>
      <c r="G53" s="73" t="str">
        <f>IF(SUMIFS(当選IPO!$N:$N,当選IPO!$F:$F,$A53,当選IPO!$G:$G,G$45)=0,"",SUMIFS(当選IPO!$N:$N,当選IPO!$F:$F,$A53,当選IPO!$G:$G,G$45))</f>
        <v/>
      </c>
      <c r="H53" s="73" t="str">
        <f>IF(SUMIFS(当選IPO!$N:$N,当選IPO!$F:$F,$A53,当選IPO!$G:$G,H$45)=0,"",SUMIFS(当選IPO!$N:$N,当選IPO!$F:$F,$A53,当選IPO!$G:$G,H$45))</f>
        <v/>
      </c>
      <c r="I53" s="73" t="str">
        <f>IF(SUMIFS(当選IPO!$N:$N,当選IPO!$F:$F,$A53,当選IPO!$G:$G,I$45)=0,"",SUMIFS(当選IPO!$N:$N,当選IPO!$F:$F,$A53,当選IPO!$G:$G,I$45))</f>
        <v/>
      </c>
      <c r="J53" s="73" t="str">
        <f>IF(SUMIFS(当選IPO!$N:$N,当選IPO!$F:$F,$A53,当選IPO!$G:$G,J$45)=0,"",SUMIFS(当選IPO!$N:$N,当選IPO!$F:$F,$A53,当選IPO!$G:$G,J$45))</f>
        <v/>
      </c>
      <c r="K53" s="74" t="str">
        <f>IF(SUMIFS(当選IPO!$N:$N,当選IPO!$F:$F,$A53,当選IPO!$G:$G,K$45)=0,"",SUMIFS(当選IPO!$N:$N,当選IPO!$F:$F,$A53,当選IPO!$G:$G,K$45))</f>
        <v/>
      </c>
      <c r="L53" s="72" t="str">
        <f>IF(COUNTIFS(当選IPO!$F:$F,$A53,当選IPO!$G:$G,L$45)=0,"",COUNTIFS(当選IPO!$F:$F,$A53,当選IPO!$G:$G,L$45))</f>
        <v/>
      </c>
      <c r="M53" s="73" t="str">
        <f>IF(COUNTIFS(当選IPO!$F:$F,$A53,当選IPO!$G:$G,M$45)=0,"",COUNTIFS(当選IPO!$F:$F,$A53,当選IPO!$G:$G,M$45))</f>
        <v/>
      </c>
      <c r="N53" s="73" t="str">
        <f>IF(COUNTIFS(当選IPO!$F:$F,$A53,当選IPO!$G:$G,N$45)=0,"",COUNTIFS(当選IPO!$F:$F,$A53,当選IPO!$G:$G,N$45))</f>
        <v/>
      </c>
      <c r="O53" s="73" t="str">
        <f>IF(COUNTIFS(当選IPO!$F:$F,$A53,当選IPO!$G:$G,O$45)=0,"",COUNTIFS(当選IPO!$F:$F,$A53,当選IPO!$G:$G,O$45))</f>
        <v/>
      </c>
      <c r="P53" s="75" t="str">
        <f>IF(COUNTIFS(当選IPO!$F:$F,$A53,当選IPO!$G:$G,P$45)=0,"",COUNTIFS(当選IPO!$F:$F,$A53,当選IPO!$G:$G,P$45))</f>
        <v/>
      </c>
      <c r="Q53" s="74" t="str">
        <f>IF(COUNTIFS(当選IPO!$F:$F,$A53,当選IPO!$G:$G,Q$45)=0,"",COUNTIFS(当選IPO!$F:$F,$A53,当選IPO!$G:$G,Q$45))</f>
        <v/>
      </c>
    </row>
    <row r="54" spans="1:17" x14ac:dyDescent="0.4">
      <c r="A54" s="6" t="str">
        <f>初期設定!B15</f>
        <v>楽天</v>
      </c>
      <c r="B54" s="59" t="str">
        <f>IF(SUMIF(当選IPO!$F:$F,集計データ!$A54,当選IPO!$N:$N)=0,"",SUMIF(当選IPO!$F:$F,集計データ!$A54,当選IPO!$N:$N))</f>
        <v/>
      </c>
      <c r="C54" s="58" t="str">
        <f>IF(COUNTIF(当選IPO!$F:$F,集計データ!$A54)=0,"",COUNTIF(当選IPO!$F:$F,集計データ!$A54))</f>
        <v/>
      </c>
      <c r="D54" s="79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80" t="str">
        <f>IF(SUMIF(当選IPO!$F:$F,集計データ!$A54,当選IPO!$D:$D)=0,"",SUMIF(当選IPO!$F:$F,集計データ!$A54,当選IPO!$I:$I)/SUMIF(当選IPO!$F:$F,集計データ!$A54,当選IPO!$D:$D))</f>
        <v/>
      </c>
      <c r="F54" s="60" t="str">
        <f>IF(SUMIFS(当選IPO!$N:$N,当選IPO!$F:$F,$A54,当選IPO!$G:$G,F$45)=0,"",SUMIFS(当選IPO!$N:$N,当選IPO!$F:$F,$A54,当選IPO!$G:$G,F$45))</f>
        <v/>
      </c>
      <c r="G54" s="61" t="str">
        <f>IF(SUMIFS(当選IPO!$N:$N,当選IPO!$F:$F,$A54,当選IPO!$G:$G,G$45)=0,"",SUMIFS(当選IPO!$N:$N,当選IPO!$F:$F,$A54,当選IPO!$G:$G,G$45))</f>
        <v/>
      </c>
      <c r="H54" s="61" t="str">
        <f>IF(SUMIFS(当選IPO!$N:$N,当選IPO!$F:$F,$A54,当選IPO!$G:$G,H$45)=0,"",SUMIFS(当選IPO!$N:$N,当選IPO!$F:$F,$A54,当選IPO!$G:$G,H$45))</f>
        <v/>
      </c>
      <c r="I54" s="61" t="str">
        <f>IF(SUMIFS(当選IPO!$N:$N,当選IPO!$F:$F,$A54,当選IPO!$G:$G,I$45)=0,"",SUMIFS(当選IPO!$N:$N,当選IPO!$F:$F,$A54,当選IPO!$G:$G,I$45))</f>
        <v/>
      </c>
      <c r="J54" s="61" t="str">
        <f>IF(SUMIFS(当選IPO!$N:$N,当選IPO!$F:$F,$A54,当選IPO!$G:$G,J$45)=0,"",SUMIFS(当選IPO!$N:$N,当選IPO!$F:$F,$A54,当選IPO!$G:$G,J$45))</f>
        <v/>
      </c>
      <c r="K54" s="62" t="str">
        <f>IF(SUMIFS(当選IPO!$N:$N,当選IPO!$F:$F,$A54,当選IPO!$G:$G,K$45)=0,"",SUMIFS(当選IPO!$N:$N,当選IPO!$F:$F,$A54,当選IPO!$G:$G,K$45))</f>
        <v/>
      </c>
      <c r="L54" s="60" t="str">
        <f>IF(COUNTIFS(当選IPO!$F:$F,$A54,当選IPO!$G:$G,L$45)=0,"",COUNTIFS(当選IPO!$F:$F,$A54,当選IPO!$G:$G,L$45))</f>
        <v/>
      </c>
      <c r="M54" s="61" t="str">
        <f>IF(COUNTIFS(当選IPO!$F:$F,$A54,当選IPO!$G:$G,M$45)=0,"",COUNTIFS(当選IPO!$F:$F,$A54,当選IPO!$G:$G,M$45))</f>
        <v/>
      </c>
      <c r="N54" s="61" t="str">
        <f>IF(COUNTIFS(当選IPO!$F:$F,$A54,当選IPO!$G:$G,N$45)=0,"",COUNTIFS(当選IPO!$F:$F,$A54,当選IPO!$G:$G,N$45))</f>
        <v/>
      </c>
      <c r="O54" s="61" t="str">
        <f>IF(COUNTIFS(当選IPO!$F:$F,$A54,当選IPO!$G:$G,O$45)=0,"",COUNTIFS(当選IPO!$F:$F,$A54,当選IPO!$G:$G,O$45))</f>
        <v/>
      </c>
      <c r="P54" s="63" t="str">
        <f>IF(COUNTIFS(当選IPO!$F:$F,$A54,当選IPO!$G:$G,P$45)=0,"",COUNTIFS(当選IPO!$F:$F,$A54,当選IPO!$G:$G,P$45))</f>
        <v/>
      </c>
      <c r="Q54" s="62" t="str">
        <f>IF(COUNTIFS(当選IPO!$F:$F,$A54,当選IPO!$G:$G,Q$45)=0,"",COUNTIFS(当選IPO!$F:$F,$A54,当選IPO!$G:$G,Q$45))</f>
        <v/>
      </c>
    </row>
    <row r="55" spans="1:17" x14ac:dyDescent="0.4">
      <c r="A55" s="32" t="str">
        <f>初期設定!B16</f>
        <v>岩井</v>
      </c>
      <c r="B55" s="70" t="str">
        <f>IF(SUMIF(当選IPO!$F:$F,集計データ!$A55,当選IPO!$N:$N)=0,"",SUMIF(当選IPO!$F:$F,集計データ!$A55,当選IPO!$N:$N))</f>
        <v/>
      </c>
      <c r="C55" s="71" t="str">
        <f>IF(COUNTIF(当選IPO!$F:$F,集計データ!$A55)=0,"",COUNTIF(当選IPO!$F:$F,集計データ!$A55))</f>
        <v/>
      </c>
      <c r="D55" s="82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81" t="str">
        <f>IF(SUMIF(当選IPO!$F:$F,集計データ!$A55,当選IPO!$D:$D)=0,"",SUMIF(当選IPO!$F:$F,集計データ!$A55,当選IPO!$I:$I)/SUMIF(当選IPO!$F:$F,集計データ!$A55,当選IPO!$D:$D))</f>
        <v/>
      </c>
      <c r="F55" s="72" t="str">
        <f>IF(SUMIFS(当選IPO!$N:$N,当選IPO!$F:$F,$A55,当選IPO!$G:$G,F$45)=0,"",SUMIFS(当選IPO!$N:$N,当選IPO!$F:$F,$A55,当選IPO!$G:$G,F$45))</f>
        <v/>
      </c>
      <c r="G55" s="73" t="str">
        <f>IF(SUMIFS(当選IPO!$N:$N,当選IPO!$F:$F,$A55,当選IPO!$G:$G,G$45)=0,"",SUMIFS(当選IPO!$N:$N,当選IPO!$F:$F,$A55,当選IPO!$G:$G,G$45))</f>
        <v/>
      </c>
      <c r="H55" s="73" t="str">
        <f>IF(SUMIFS(当選IPO!$N:$N,当選IPO!$F:$F,$A55,当選IPO!$G:$G,H$45)=0,"",SUMIFS(当選IPO!$N:$N,当選IPO!$F:$F,$A55,当選IPO!$G:$G,H$45))</f>
        <v/>
      </c>
      <c r="I55" s="73" t="str">
        <f>IF(SUMIFS(当選IPO!$N:$N,当選IPO!$F:$F,$A55,当選IPO!$G:$G,I$45)=0,"",SUMIFS(当選IPO!$N:$N,当選IPO!$F:$F,$A55,当選IPO!$G:$G,I$45))</f>
        <v/>
      </c>
      <c r="J55" s="73" t="str">
        <f>IF(SUMIFS(当選IPO!$N:$N,当選IPO!$F:$F,$A55,当選IPO!$G:$G,J$45)=0,"",SUMIFS(当選IPO!$N:$N,当選IPO!$F:$F,$A55,当選IPO!$G:$G,J$45))</f>
        <v/>
      </c>
      <c r="K55" s="74" t="str">
        <f>IF(SUMIFS(当選IPO!$N:$N,当選IPO!$F:$F,$A55,当選IPO!$G:$G,K$45)=0,"",SUMIFS(当選IPO!$N:$N,当選IPO!$F:$F,$A55,当選IPO!$G:$G,K$45))</f>
        <v/>
      </c>
      <c r="L55" s="72" t="str">
        <f>IF(COUNTIFS(当選IPO!$F:$F,$A55,当選IPO!$G:$G,L$45)=0,"",COUNTIFS(当選IPO!$F:$F,$A55,当選IPO!$G:$G,L$45))</f>
        <v/>
      </c>
      <c r="M55" s="73" t="str">
        <f>IF(COUNTIFS(当選IPO!$F:$F,$A55,当選IPO!$G:$G,M$45)=0,"",COUNTIFS(当選IPO!$F:$F,$A55,当選IPO!$G:$G,M$45))</f>
        <v/>
      </c>
      <c r="N55" s="73" t="str">
        <f>IF(COUNTIFS(当選IPO!$F:$F,$A55,当選IPO!$G:$G,N$45)=0,"",COUNTIFS(当選IPO!$F:$F,$A55,当選IPO!$G:$G,N$45))</f>
        <v/>
      </c>
      <c r="O55" s="73" t="str">
        <f>IF(COUNTIFS(当選IPO!$F:$F,$A55,当選IPO!$G:$G,O$45)=0,"",COUNTIFS(当選IPO!$F:$F,$A55,当選IPO!$G:$G,O$45))</f>
        <v/>
      </c>
      <c r="P55" s="75" t="str">
        <f>IF(COUNTIFS(当選IPO!$F:$F,$A55,当選IPO!$G:$G,P$45)=0,"",COUNTIFS(当選IPO!$F:$F,$A55,当選IPO!$G:$G,P$45))</f>
        <v/>
      </c>
      <c r="Q55" s="74" t="str">
        <f>IF(COUNTIFS(当選IPO!$F:$F,$A55,当選IPO!$G:$G,Q$45)=0,"",COUNTIFS(当選IPO!$F:$F,$A55,当選IPO!$G:$G,Q$45))</f>
        <v/>
      </c>
    </row>
    <row r="56" spans="1:17" x14ac:dyDescent="0.4">
      <c r="A56" s="6" t="str">
        <f>初期設定!B17</f>
        <v>カブコム</v>
      </c>
      <c r="B56" s="59" t="str">
        <f>IF(SUMIF(当選IPO!$F:$F,集計データ!$A56,当選IPO!$N:$N)=0,"",SUMIF(当選IPO!$F:$F,集計データ!$A56,当選IPO!$N:$N))</f>
        <v/>
      </c>
      <c r="C56" s="58" t="str">
        <f>IF(COUNTIF(当選IPO!$F:$F,集計データ!$A56)=0,"",COUNTIF(当選IPO!$F:$F,集計データ!$A56))</f>
        <v/>
      </c>
      <c r="D56" s="79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80" t="str">
        <f>IF(SUMIF(当選IPO!$F:$F,集計データ!$A56,当選IPO!$D:$D)=0,"",SUMIF(当選IPO!$F:$F,集計データ!$A56,当選IPO!$I:$I)/SUMIF(当選IPO!$F:$F,集計データ!$A56,当選IPO!$D:$D))</f>
        <v/>
      </c>
      <c r="F56" s="60" t="str">
        <f>IF(SUMIFS(当選IPO!$N:$N,当選IPO!$F:$F,$A56,当選IPO!$G:$G,F$45)=0,"",SUMIFS(当選IPO!$N:$N,当選IPO!$F:$F,$A56,当選IPO!$G:$G,F$45))</f>
        <v/>
      </c>
      <c r="G56" s="61" t="str">
        <f>IF(SUMIFS(当選IPO!$N:$N,当選IPO!$F:$F,$A56,当選IPO!$G:$G,G$45)=0,"",SUMIFS(当選IPO!$N:$N,当選IPO!$F:$F,$A56,当選IPO!$G:$G,G$45))</f>
        <v/>
      </c>
      <c r="H56" s="61" t="str">
        <f>IF(SUMIFS(当選IPO!$N:$N,当選IPO!$F:$F,$A56,当選IPO!$G:$G,H$45)=0,"",SUMIFS(当選IPO!$N:$N,当選IPO!$F:$F,$A56,当選IPO!$G:$G,H$45))</f>
        <v/>
      </c>
      <c r="I56" s="61" t="str">
        <f>IF(SUMIFS(当選IPO!$N:$N,当選IPO!$F:$F,$A56,当選IPO!$G:$G,I$45)=0,"",SUMIFS(当選IPO!$N:$N,当選IPO!$F:$F,$A56,当選IPO!$G:$G,I$45))</f>
        <v/>
      </c>
      <c r="J56" s="61" t="str">
        <f>IF(SUMIFS(当選IPO!$N:$N,当選IPO!$F:$F,$A56,当選IPO!$G:$G,J$45)=0,"",SUMIFS(当選IPO!$N:$N,当選IPO!$F:$F,$A56,当選IPO!$G:$G,J$45))</f>
        <v/>
      </c>
      <c r="K56" s="62" t="str">
        <f>IF(SUMIFS(当選IPO!$N:$N,当選IPO!$F:$F,$A56,当選IPO!$G:$G,K$45)=0,"",SUMIFS(当選IPO!$N:$N,当選IPO!$F:$F,$A56,当選IPO!$G:$G,K$45))</f>
        <v/>
      </c>
      <c r="L56" s="60" t="str">
        <f>IF(COUNTIFS(当選IPO!$F:$F,$A56,当選IPO!$G:$G,L$45)=0,"",COUNTIFS(当選IPO!$F:$F,$A56,当選IPO!$G:$G,L$45))</f>
        <v/>
      </c>
      <c r="M56" s="61" t="str">
        <f>IF(COUNTIFS(当選IPO!$F:$F,$A56,当選IPO!$G:$G,M$45)=0,"",COUNTIFS(当選IPO!$F:$F,$A56,当選IPO!$G:$G,M$45))</f>
        <v/>
      </c>
      <c r="N56" s="61" t="str">
        <f>IF(COUNTIFS(当選IPO!$F:$F,$A56,当選IPO!$G:$G,N$45)=0,"",COUNTIFS(当選IPO!$F:$F,$A56,当選IPO!$G:$G,N$45))</f>
        <v/>
      </c>
      <c r="O56" s="61" t="str">
        <f>IF(COUNTIFS(当選IPO!$F:$F,$A56,当選IPO!$G:$G,O$45)=0,"",COUNTIFS(当選IPO!$F:$F,$A56,当選IPO!$G:$G,O$45))</f>
        <v/>
      </c>
      <c r="P56" s="63" t="str">
        <f>IF(COUNTIFS(当選IPO!$F:$F,$A56,当選IPO!$G:$G,P$45)=0,"",COUNTIFS(当選IPO!$F:$F,$A56,当選IPO!$G:$G,P$45))</f>
        <v/>
      </c>
      <c r="Q56" s="62" t="str">
        <f>IF(COUNTIFS(当選IPO!$F:$F,$A56,当選IPO!$G:$G,Q$45)=0,"",COUNTIFS(当選IPO!$F:$F,$A56,当選IPO!$G:$G,Q$45))</f>
        <v/>
      </c>
    </row>
    <row r="57" spans="1:17" x14ac:dyDescent="0.4">
      <c r="A57" s="32" t="str">
        <f>初期設定!B18</f>
        <v>東海</v>
      </c>
      <c r="B57" s="70" t="str">
        <f>IF(SUMIF(当選IPO!$F:$F,集計データ!$A57,当選IPO!$N:$N)=0,"",SUMIF(当選IPO!$F:$F,集計データ!$A57,当選IPO!$N:$N))</f>
        <v/>
      </c>
      <c r="C57" s="71" t="str">
        <f>IF(COUNTIF(当選IPO!$F:$F,集計データ!$A57)=0,"",COUNTIF(当選IPO!$F:$F,集計データ!$A57))</f>
        <v/>
      </c>
      <c r="D57" s="82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81" t="str">
        <f>IF(SUMIF(当選IPO!$F:$F,集計データ!$A57,当選IPO!$D:$D)=0,"",SUMIF(当選IPO!$F:$F,集計データ!$A57,当選IPO!$I:$I)/SUMIF(当選IPO!$F:$F,集計データ!$A57,当選IPO!$D:$D))</f>
        <v/>
      </c>
      <c r="F57" s="72" t="str">
        <f>IF(SUMIFS(当選IPO!$N:$N,当選IPO!$F:$F,$A57,当選IPO!$G:$G,F$45)=0,"",SUMIFS(当選IPO!$N:$N,当選IPO!$F:$F,$A57,当選IPO!$G:$G,F$45))</f>
        <v/>
      </c>
      <c r="G57" s="73" t="str">
        <f>IF(SUMIFS(当選IPO!$N:$N,当選IPO!$F:$F,$A57,当選IPO!$G:$G,G$45)=0,"",SUMIFS(当選IPO!$N:$N,当選IPO!$F:$F,$A57,当選IPO!$G:$G,G$45))</f>
        <v/>
      </c>
      <c r="H57" s="73" t="str">
        <f>IF(SUMIFS(当選IPO!$N:$N,当選IPO!$F:$F,$A57,当選IPO!$G:$G,H$45)=0,"",SUMIFS(当選IPO!$N:$N,当選IPO!$F:$F,$A57,当選IPO!$G:$G,H$45))</f>
        <v/>
      </c>
      <c r="I57" s="73" t="str">
        <f>IF(SUMIFS(当選IPO!$N:$N,当選IPO!$F:$F,$A57,当選IPO!$G:$G,I$45)=0,"",SUMIFS(当選IPO!$N:$N,当選IPO!$F:$F,$A57,当選IPO!$G:$G,I$45))</f>
        <v/>
      </c>
      <c r="J57" s="73" t="str">
        <f>IF(SUMIFS(当選IPO!$N:$N,当選IPO!$F:$F,$A57,当選IPO!$G:$G,J$45)=0,"",SUMIFS(当選IPO!$N:$N,当選IPO!$F:$F,$A57,当選IPO!$G:$G,J$45))</f>
        <v/>
      </c>
      <c r="K57" s="74" t="str">
        <f>IF(SUMIFS(当選IPO!$N:$N,当選IPO!$F:$F,$A57,当選IPO!$G:$G,K$45)=0,"",SUMIFS(当選IPO!$N:$N,当選IPO!$F:$F,$A57,当選IPO!$G:$G,K$45))</f>
        <v/>
      </c>
      <c r="L57" s="72" t="str">
        <f>IF(COUNTIFS(当選IPO!$F:$F,$A57,当選IPO!$G:$G,L$45)=0,"",COUNTIFS(当選IPO!$F:$F,$A57,当選IPO!$G:$G,L$45))</f>
        <v/>
      </c>
      <c r="M57" s="73" t="str">
        <f>IF(COUNTIFS(当選IPO!$F:$F,$A57,当選IPO!$G:$G,M$45)=0,"",COUNTIFS(当選IPO!$F:$F,$A57,当選IPO!$G:$G,M$45))</f>
        <v/>
      </c>
      <c r="N57" s="73" t="str">
        <f>IF(COUNTIFS(当選IPO!$F:$F,$A57,当選IPO!$G:$G,N$45)=0,"",COUNTIFS(当選IPO!$F:$F,$A57,当選IPO!$G:$G,N$45))</f>
        <v/>
      </c>
      <c r="O57" s="73" t="str">
        <f>IF(COUNTIFS(当選IPO!$F:$F,$A57,当選IPO!$G:$G,O$45)=0,"",COUNTIFS(当選IPO!$F:$F,$A57,当選IPO!$G:$G,O$45))</f>
        <v/>
      </c>
      <c r="P57" s="75" t="str">
        <f>IF(COUNTIFS(当選IPO!$F:$F,$A57,当選IPO!$G:$G,P$45)=0,"",COUNTIFS(当選IPO!$F:$F,$A57,当選IPO!$G:$G,P$45))</f>
        <v/>
      </c>
      <c r="Q57" s="74" t="str">
        <f>IF(COUNTIFS(当選IPO!$F:$F,$A57,当選IPO!$G:$G,Q$45)=0,"",COUNTIFS(当選IPO!$F:$F,$A57,当選IPO!$G:$G,Q$45))</f>
        <v/>
      </c>
    </row>
    <row r="58" spans="1:17" x14ac:dyDescent="0.4">
      <c r="A58" s="6" t="str">
        <f>初期設定!B19</f>
        <v>GMO</v>
      </c>
      <c r="B58" s="59" t="str">
        <f>IF(SUMIF(当選IPO!$F:$F,集計データ!$A58,当選IPO!$N:$N)=0,"",SUMIF(当選IPO!$F:$F,集計データ!$A58,当選IPO!$N:$N))</f>
        <v/>
      </c>
      <c r="C58" s="58" t="str">
        <f>IF(COUNTIF(当選IPO!$F:$F,集計データ!$A58)=0,"",COUNTIF(当選IPO!$F:$F,集計データ!$A58))</f>
        <v/>
      </c>
      <c r="D58" s="79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80" t="str">
        <f>IF(SUMIF(当選IPO!$F:$F,集計データ!$A58,当選IPO!$D:$D)=0,"",SUMIF(当選IPO!$F:$F,集計データ!$A58,当選IPO!$I:$I)/SUMIF(当選IPO!$F:$F,集計データ!$A58,当選IPO!$D:$D))</f>
        <v/>
      </c>
      <c r="F58" s="60" t="str">
        <f>IF(SUMIFS(当選IPO!$N:$N,当選IPO!$F:$F,$A58,当選IPO!$G:$G,F$45)=0,"",SUMIFS(当選IPO!$N:$N,当選IPO!$F:$F,$A58,当選IPO!$G:$G,F$45))</f>
        <v/>
      </c>
      <c r="G58" s="61" t="str">
        <f>IF(SUMIFS(当選IPO!$N:$N,当選IPO!$F:$F,$A58,当選IPO!$G:$G,G$45)=0,"",SUMIFS(当選IPO!$N:$N,当選IPO!$F:$F,$A58,当選IPO!$G:$G,G$45))</f>
        <v/>
      </c>
      <c r="H58" s="61" t="str">
        <f>IF(SUMIFS(当選IPO!$N:$N,当選IPO!$F:$F,$A58,当選IPO!$G:$G,H$45)=0,"",SUMIFS(当選IPO!$N:$N,当選IPO!$F:$F,$A58,当選IPO!$G:$G,H$45))</f>
        <v/>
      </c>
      <c r="I58" s="61" t="str">
        <f>IF(SUMIFS(当選IPO!$N:$N,当選IPO!$F:$F,$A58,当選IPO!$G:$G,I$45)=0,"",SUMIFS(当選IPO!$N:$N,当選IPO!$F:$F,$A58,当選IPO!$G:$G,I$45))</f>
        <v/>
      </c>
      <c r="J58" s="61" t="str">
        <f>IF(SUMIFS(当選IPO!$N:$N,当選IPO!$F:$F,$A58,当選IPO!$G:$G,J$45)=0,"",SUMIFS(当選IPO!$N:$N,当選IPO!$F:$F,$A58,当選IPO!$G:$G,J$45))</f>
        <v/>
      </c>
      <c r="K58" s="62" t="str">
        <f>IF(SUMIFS(当選IPO!$N:$N,当選IPO!$F:$F,$A58,当選IPO!$G:$G,K$45)=0,"",SUMIFS(当選IPO!$N:$N,当選IPO!$F:$F,$A58,当選IPO!$G:$G,K$45))</f>
        <v/>
      </c>
      <c r="L58" s="60" t="str">
        <f>IF(COUNTIFS(当選IPO!$F:$F,$A58,当選IPO!$G:$G,L$45)=0,"",COUNTIFS(当選IPO!$F:$F,$A58,当選IPO!$G:$G,L$45))</f>
        <v/>
      </c>
      <c r="M58" s="61" t="str">
        <f>IF(COUNTIFS(当選IPO!$F:$F,$A58,当選IPO!$G:$G,M$45)=0,"",COUNTIFS(当選IPO!$F:$F,$A58,当選IPO!$G:$G,M$45))</f>
        <v/>
      </c>
      <c r="N58" s="61" t="str">
        <f>IF(COUNTIFS(当選IPO!$F:$F,$A58,当選IPO!$G:$G,N$45)=0,"",COUNTIFS(当選IPO!$F:$F,$A58,当選IPO!$G:$G,N$45))</f>
        <v/>
      </c>
      <c r="O58" s="61" t="str">
        <f>IF(COUNTIFS(当選IPO!$F:$F,$A58,当選IPO!$G:$G,O$45)=0,"",COUNTIFS(当選IPO!$F:$F,$A58,当選IPO!$G:$G,O$45))</f>
        <v/>
      </c>
      <c r="P58" s="63" t="str">
        <f>IF(COUNTIFS(当選IPO!$F:$F,$A58,当選IPO!$G:$G,P$45)=0,"",COUNTIFS(当選IPO!$F:$F,$A58,当選IPO!$G:$G,P$45))</f>
        <v/>
      </c>
      <c r="Q58" s="62" t="str">
        <f>IF(COUNTIFS(当選IPO!$F:$F,$A58,当選IPO!$G:$G,Q$45)=0,"",COUNTIFS(当選IPO!$F:$F,$A58,当選IPO!$G:$G,Q$45))</f>
        <v/>
      </c>
    </row>
    <row r="59" spans="1:17" x14ac:dyDescent="0.4">
      <c r="A59" s="32" t="str">
        <f>初期設定!B20</f>
        <v>みずほ</v>
      </c>
      <c r="B59" s="70" t="str">
        <f>IF(SUMIF(当選IPO!$F:$F,集計データ!$A59,当選IPO!$N:$N)=0,"",SUMIF(当選IPO!$F:$F,集計データ!$A59,当選IPO!$N:$N))</f>
        <v/>
      </c>
      <c r="C59" s="71" t="str">
        <f>IF(COUNTIF(当選IPO!$F:$F,集計データ!$A59)=0,"",COUNTIF(当選IPO!$F:$F,集計データ!$A59))</f>
        <v/>
      </c>
      <c r="D59" s="82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81" t="str">
        <f>IF(SUMIF(当選IPO!$F:$F,集計データ!$A59,当選IPO!$D:$D)=0,"",SUMIF(当選IPO!$F:$F,集計データ!$A59,当選IPO!$I:$I)/SUMIF(当選IPO!$F:$F,集計データ!$A59,当選IPO!$D:$D))</f>
        <v/>
      </c>
      <c r="F59" s="72" t="str">
        <f>IF(SUMIFS(当選IPO!$N:$N,当選IPO!$F:$F,$A59,当選IPO!$G:$G,F$45)=0,"",SUMIFS(当選IPO!$N:$N,当選IPO!$F:$F,$A59,当選IPO!$G:$G,F$45))</f>
        <v/>
      </c>
      <c r="G59" s="73" t="str">
        <f>IF(SUMIFS(当選IPO!$N:$N,当選IPO!$F:$F,$A59,当選IPO!$G:$G,G$45)=0,"",SUMIFS(当選IPO!$N:$N,当選IPO!$F:$F,$A59,当選IPO!$G:$G,G$45))</f>
        <v/>
      </c>
      <c r="H59" s="73" t="str">
        <f>IF(SUMIFS(当選IPO!$N:$N,当選IPO!$F:$F,$A59,当選IPO!$G:$G,H$45)=0,"",SUMIFS(当選IPO!$N:$N,当選IPO!$F:$F,$A59,当選IPO!$G:$G,H$45))</f>
        <v/>
      </c>
      <c r="I59" s="73" t="str">
        <f>IF(SUMIFS(当選IPO!$N:$N,当選IPO!$F:$F,$A59,当選IPO!$G:$G,I$45)=0,"",SUMIFS(当選IPO!$N:$N,当選IPO!$F:$F,$A59,当選IPO!$G:$G,I$45))</f>
        <v/>
      </c>
      <c r="J59" s="73" t="str">
        <f>IF(SUMIFS(当選IPO!$N:$N,当選IPO!$F:$F,$A59,当選IPO!$G:$G,J$45)=0,"",SUMIFS(当選IPO!$N:$N,当選IPO!$F:$F,$A59,当選IPO!$G:$G,J$45))</f>
        <v/>
      </c>
      <c r="K59" s="74" t="str">
        <f>IF(SUMIFS(当選IPO!$N:$N,当選IPO!$F:$F,$A59,当選IPO!$G:$G,K$45)=0,"",SUMIFS(当選IPO!$N:$N,当選IPO!$F:$F,$A59,当選IPO!$G:$G,K$45))</f>
        <v/>
      </c>
      <c r="L59" s="72" t="str">
        <f>IF(COUNTIFS(当選IPO!$F:$F,$A59,当選IPO!$G:$G,L$45)=0,"",COUNTIFS(当選IPO!$F:$F,$A59,当選IPO!$G:$G,L$45))</f>
        <v/>
      </c>
      <c r="M59" s="73" t="str">
        <f>IF(COUNTIFS(当選IPO!$F:$F,$A59,当選IPO!$G:$G,M$45)=0,"",COUNTIFS(当選IPO!$F:$F,$A59,当選IPO!$G:$G,M$45))</f>
        <v/>
      </c>
      <c r="N59" s="73" t="str">
        <f>IF(COUNTIFS(当選IPO!$F:$F,$A59,当選IPO!$G:$G,N$45)=0,"",COUNTIFS(当選IPO!$F:$F,$A59,当選IPO!$G:$G,N$45))</f>
        <v/>
      </c>
      <c r="O59" s="73" t="str">
        <f>IF(COUNTIFS(当選IPO!$F:$F,$A59,当選IPO!$G:$G,O$45)=0,"",COUNTIFS(当選IPO!$F:$F,$A59,当選IPO!$G:$G,O$45))</f>
        <v/>
      </c>
      <c r="P59" s="75" t="str">
        <f>IF(COUNTIFS(当選IPO!$F:$F,$A59,当選IPO!$G:$G,P$45)=0,"",COUNTIFS(当選IPO!$F:$F,$A59,当選IPO!$G:$G,P$45))</f>
        <v/>
      </c>
      <c r="Q59" s="74" t="str">
        <f>IF(COUNTIFS(当選IPO!$F:$F,$A59,当選IPO!$G:$G,Q$45)=0,"",COUNTIFS(当選IPO!$F:$F,$A59,当選IPO!$G:$G,Q$45))</f>
        <v/>
      </c>
    </row>
    <row r="60" spans="1:17" x14ac:dyDescent="0.4">
      <c r="A60" s="6" t="str">
        <f>初期設定!B21</f>
        <v>大和</v>
      </c>
      <c r="B60" s="59" t="str">
        <f>IF(SUMIF(当選IPO!$F:$F,集計データ!$A60,当選IPO!$N:$N)=0,"",SUMIF(当選IPO!$F:$F,集計データ!$A60,当選IPO!$N:$N))</f>
        <v/>
      </c>
      <c r="C60" s="58" t="str">
        <f>IF(COUNTIF(当選IPO!$F:$F,集計データ!$A60)=0,"",COUNTIF(当選IPO!$F:$F,集計データ!$A60))</f>
        <v/>
      </c>
      <c r="D60" s="79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80" t="str">
        <f>IF(SUMIF(当選IPO!$F:$F,集計データ!$A60,当選IPO!$D:$D)=0,"",SUMIF(当選IPO!$F:$F,集計データ!$A60,当選IPO!$I:$I)/SUMIF(当選IPO!$F:$F,集計データ!$A60,当選IPO!$D:$D))</f>
        <v/>
      </c>
      <c r="F60" s="60" t="str">
        <f>IF(SUMIFS(当選IPO!$N:$N,当選IPO!$F:$F,$A60,当選IPO!$G:$G,F$45)=0,"",SUMIFS(当選IPO!$N:$N,当選IPO!$F:$F,$A60,当選IPO!$G:$G,F$45))</f>
        <v/>
      </c>
      <c r="G60" s="61" t="str">
        <f>IF(SUMIFS(当選IPO!$N:$N,当選IPO!$F:$F,$A60,当選IPO!$G:$G,G$45)=0,"",SUMIFS(当選IPO!$N:$N,当選IPO!$F:$F,$A60,当選IPO!$G:$G,G$45))</f>
        <v/>
      </c>
      <c r="H60" s="61" t="str">
        <f>IF(SUMIFS(当選IPO!$N:$N,当選IPO!$F:$F,$A60,当選IPO!$G:$G,H$45)=0,"",SUMIFS(当選IPO!$N:$N,当選IPO!$F:$F,$A60,当選IPO!$G:$G,H$45))</f>
        <v/>
      </c>
      <c r="I60" s="61" t="str">
        <f>IF(SUMIFS(当選IPO!$N:$N,当選IPO!$F:$F,$A60,当選IPO!$G:$G,I$45)=0,"",SUMIFS(当選IPO!$N:$N,当選IPO!$F:$F,$A60,当選IPO!$G:$G,I$45))</f>
        <v/>
      </c>
      <c r="J60" s="61" t="str">
        <f>IF(SUMIFS(当選IPO!$N:$N,当選IPO!$F:$F,$A60,当選IPO!$G:$G,J$45)=0,"",SUMIFS(当選IPO!$N:$N,当選IPO!$F:$F,$A60,当選IPO!$G:$G,J$45))</f>
        <v/>
      </c>
      <c r="K60" s="62" t="str">
        <f>IF(SUMIFS(当選IPO!$N:$N,当選IPO!$F:$F,$A60,当選IPO!$G:$G,K$45)=0,"",SUMIFS(当選IPO!$N:$N,当選IPO!$F:$F,$A60,当選IPO!$G:$G,K$45))</f>
        <v/>
      </c>
      <c r="L60" s="60" t="str">
        <f>IF(COUNTIFS(当選IPO!$F:$F,$A60,当選IPO!$G:$G,L$45)=0,"",COUNTIFS(当選IPO!$F:$F,$A60,当選IPO!$G:$G,L$45))</f>
        <v/>
      </c>
      <c r="M60" s="61" t="str">
        <f>IF(COUNTIFS(当選IPO!$F:$F,$A60,当選IPO!$G:$G,M$45)=0,"",COUNTIFS(当選IPO!$F:$F,$A60,当選IPO!$G:$G,M$45))</f>
        <v/>
      </c>
      <c r="N60" s="61" t="str">
        <f>IF(COUNTIFS(当選IPO!$F:$F,$A60,当選IPO!$G:$G,N$45)=0,"",COUNTIFS(当選IPO!$F:$F,$A60,当選IPO!$G:$G,N$45))</f>
        <v/>
      </c>
      <c r="O60" s="61" t="str">
        <f>IF(COUNTIFS(当選IPO!$F:$F,$A60,当選IPO!$G:$G,O$45)=0,"",COUNTIFS(当選IPO!$F:$F,$A60,当選IPO!$G:$G,O$45))</f>
        <v/>
      </c>
      <c r="P60" s="63" t="str">
        <f>IF(COUNTIFS(当選IPO!$F:$F,$A60,当選IPO!$G:$G,P$45)=0,"",COUNTIFS(当選IPO!$F:$F,$A60,当選IPO!$G:$G,P$45))</f>
        <v/>
      </c>
      <c r="Q60" s="62" t="str">
        <f>IF(COUNTIFS(当選IPO!$F:$F,$A60,当選IPO!$G:$G,Q$45)=0,"",COUNTIFS(当選IPO!$F:$F,$A60,当選IPO!$G:$G,Q$45))</f>
        <v/>
      </c>
    </row>
    <row r="61" spans="1:17" x14ac:dyDescent="0.4">
      <c r="A61" s="32" t="str">
        <f>初期設定!B22</f>
        <v>三菱</v>
      </c>
      <c r="B61" s="70" t="str">
        <f>IF(SUMIF(当選IPO!$F:$F,集計データ!$A61,当選IPO!$N:$N)=0,"",SUMIF(当選IPO!$F:$F,集計データ!$A61,当選IPO!$N:$N))</f>
        <v/>
      </c>
      <c r="C61" s="71" t="str">
        <f>IF(COUNTIF(当選IPO!$F:$F,集計データ!$A61)=0,"",COUNTIF(当選IPO!$F:$F,集計データ!$A61))</f>
        <v/>
      </c>
      <c r="D61" s="82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81" t="str">
        <f>IF(SUMIF(当選IPO!$F:$F,集計データ!$A61,当選IPO!$D:$D)=0,"",SUMIF(当選IPO!$F:$F,集計データ!$A61,当選IPO!$I:$I)/SUMIF(当選IPO!$F:$F,集計データ!$A61,当選IPO!$D:$D))</f>
        <v/>
      </c>
      <c r="F61" s="72" t="str">
        <f>IF(SUMIFS(当選IPO!$N:$N,当選IPO!$F:$F,$A61,当選IPO!$G:$G,F$45)=0,"",SUMIFS(当選IPO!$N:$N,当選IPO!$F:$F,$A61,当選IPO!$G:$G,F$45))</f>
        <v/>
      </c>
      <c r="G61" s="73" t="str">
        <f>IF(SUMIFS(当選IPO!$N:$N,当選IPO!$F:$F,$A61,当選IPO!$G:$G,G$45)=0,"",SUMIFS(当選IPO!$N:$N,当選IPO!$F:$F,$A61,当選IPO!$G:$G,G$45))</f>
        <v/>
      </c>
      <c r="H61" s="73" t="str">
        <f>IF(SUMIFS(当選IPO!$N:$N,当選IPO!$F:$F,$A61,当選IPO!$G:$G,H$45)=0,"",SUMIFS(当選IPO!$N:$N,当選IPO!$F:$F,$A61,当選IPO!$G:$G,H$45))</f>
        <v/>
      </c>
      <c r="I61" s="73" t="str">
        <f>IF(SUMIFS(当選IPO!$N:$N,当選IPO!$F:$F,$A61,当選IPO!$G:$G,I$45)=0,"",SUMIFS(当選IPO!$N:$N,当選IPO!$F:$F,$A61,当選IPO!$G:$G,I$45))</f>
        <v/>
      </c>
      <c r="J61" s="73" t="str">
        <f>IF(SUMIFS(当選IPO!$N:$N,当選IPO!$F:$F,$A61,当選IPO!$G:$G,J$45)=0,"",SUMIFS(当選IPO!$N:$N,当選IPO!$F:$F,$A61,当選IPO!$G:$G,J$45))</f>
        <v/>
      </c>
      <c r="K61" s="74" t="str">
        <f>IF(SUMIFS(当選IPO!$N:$N,当選IPO!$F:$F,$A61,当選IPO!$G:$G,K$45)=0,"",SUMIFS(当選IPO!$N:$N,当選IPO!$F:$F,$A61,当選IPO!$G:$G,K$45))</f>
        <v/>
      </c>
      <c r="L61" s="72" t="str">
        <f>IF(COUNTIFS(当選IPO!$F:$F,$A61,当選IPO!$G:$G,L$45)=0,"",COUNTIFS(当選IPO!$F:$F,$A61,当選IPO!$G:$G,L$45))</f>
        <v/>
      </c>
      <c r="M61" s="73" t="str">
        <f>IF(COUNTIFS(当選IPO!$F:$F,$A61,当選IPO!$G:$G,M$45)=0,"",COUNTIFS(当選IPO!$F:$F,$A61,当選IPO!$G:$G,M$45))</f>
        <v/>
      </c>
      <c r="N61" s="73" t="str">
        <f>IF(COUNTIFS(当選IPO!$F:$F,$A61,当選IPO!$G:$G,N$45)=0,"",COUNTIFS(当選IPO!$F:$F,$A61,当選IPO!$G:$G,N$45))</f>
        <v/>
      </c>
      <c r="O61" s="73" t="str">
        <f>IF(COUNTIFS(当選IPO!$F:$F,$A61,当選IPO!$G:$G,O$45)=0,"",COUNTIFS(当選IPO!$F:$F,$A61,当選IPO!$G:$G,O$45))</f>
        <v/>
      </c>
      <c r="P61" s="75" t="str">
        <f>IF(COUNTIFS(当選IPO!$F:$F,$A61,当選IPO!$G:$G,P$45)=0,"",COUNTIFS(当選IPO!$F:$F,$A61,当選IPO!$G:$G,P$45))</f>
        <v/>
      </c>
      <c r="Q61" s="74" t="str">
        <f>IF(COUNTIFS(当選IPO!$F:$F,$A61,当選IPO!$G:$G,Q$45)=0,"",COUNTIFS(当選IPO!$F:$F,$A61,当選IPO!$G:$G,Q$45))</f>
        <v/>
      </c>
    </row>
    <row r="62" spans="1:17" x14ac:dyDescent="0.4">
      <c r="A62" s="6" t="str">
        <f>初期設定!B23</f>
        <v>DMM</v>
      </c>
      <c r="B62" s="59" t="str">
        <f>IF(SUMIF(当選IPO!$F:$F,集計データ!$A62,当選IPO!$N:$N)=0,"",SUMIF(当選IPO!$F:$F,集計データ!$A62,当選IPO!$N:$N))</f>
        <v/>
      </c>
      <c r="C62" s="58" t="str">
        <f>IF(COUNTIF(当選IPO!$F:$F,集計データ!$A62)=0,"",COUNTIF(当選IPO!$F:$F,集計データ!$A62))</f>
        <v/>
      </c>
      <c r="D62" s="79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80" t="str">
        <f>IF(SUMIF(当選IPO!$F:$F,集計データ!$A62,当選IPO!$D:$D)=0,"",SUMIF(当選IPO!$F:$F,集計データ!$A62,当選IPO!$I:$I)/SUMIF(当選IPO!$F:$F,集計データ!$A62,当選IPO!$D:$D))</f>
        <v/>
      </c>
      <c r="F62" s="60" t="str">
        <f>IF(SUMIFS(当選IPO!$N:$N,当選IPO!$F:$F,$A62,当選IPO!$G:$G,F$45)=0,"",SUMIFS(当選IPO!$N:$N,当選IPO!$F:$F,$A62,当選IPO!$G:$G,F$45))</f>
        <v/>
      </c>
      <c r="G62" s="61" t="str">
        <f>IF(SUMIFS(当選IPO!$N:$N,当選IPO!$F:$F,$A62,当選IPO!$G:$G,G$45)=0,"",SUMIFS(当選IPO!$N:$N,当選IPO!$F:$F,$A62,当選IPO!$G:$G,G$45))</f>
        <v/>
      </c>
      <c r="H62" s="61" t="str">
        <f>IF(SUMIFS(当選IPO!$N:$N,当選IPO!$F:$F,$A62,当選IPO!$G:$G,H$45)=0,"",SUMIFS(当選IPO!$N:$N,当選IPO!$F:$F,$A62,当選IPO!$G:$G,H$45))</f>
        <v/>
      </c>
      <c r="I62" s="61" t="str">
        <f>IF(SUMIFS(当選IPO!$N:$N,当選IPO!$F:$F,$A62,当選IPO!$G:$G,I$45)=0,"",SUMIFS(当選IPO!$N:$N,当選IPO!$F:$F,$A62,当選IPO!$G:$G,I$45))</f>
        <v/>
      </c>
      <c r="J62" s="61" t="str">
        <f>IF(SUMIFS(当選IPO!$N:$N,当選IPO!$F:$F,$A62,当選IPO!$G:$G,J$45)=0,"",SUMIFS(当選IPO!$N:$N,当選IPO!$F:$F,$A62,当選IPO!$G:$G,J$45))</f>
        <v/>
      </c>
      <c r="K62" s="62" t="str">
        <f>IF(SUMIFS(当選IPO!$N:$N,当選IPO!$F:$F,$A62,当選IPO!$G:$G,K$45)=0,"",SUMIFS(当選IPO!$N:$N,当選IPO!$F:$F,$A62,当選IPO!$G:$G,K$45))</f>
        <v/>
      </c>
      <c r="L62" s="60" t="str">
        <f>IF(COUNTIFS(当選IPO!$F:$F,$A62,当選IPO!$G:$G,L$45)=0,"",COUNTIFS(当選IPO!$F:$F,$A62,当選IPO!$G:$G,L$45))</f>
        <v/>
      </c>
      <c r="M62" s="61" t="str">
        <f>IF(COUNTIFS(当選IPO!$F:$F,$A62,当選IPO!$G:$G,M$45)=0,"",COUNTIFS(当選IPO!$F:$F,$A62,当選IPO!$G:$G,M$45))</f>
        <v/>
      </c>
      <c r="N62" s="61" t="str">
        <f>IF(COUNTIFS(当選IPO!$F:$F,$A62,当選IPO!$G:$G,N$45)=0,"",COUNTIFS(当選IPO!$F:$F,$A62,当選IPO!$G:$G,N$45))</f>
        <v/>
      </c>
      <c r="O62" s="61" t="str">
        <f>IF(COUNTIFS(当選IPO!$F:$F,$A62,当選IPO!$G:$G,O$45)=0,"",COUNTIFS(当選IPO!$F:$F,$A62,当選IPO!$G:$G,O$45))</f>
        <v/>
      </c>
      <c r="P62" s="63" t="str">
        <f>IF(COUNTIFS(当選IPO!$F:$F,$A62,当選IPO!$G:$G,P$45)=0,"",COUNTIFS(当選IPO!$F:$F,$A62,当選IPO!$G:$G,P$45))</f>
        <v/>
      </c>
      <c r="Q62" s="62" t="str">
        <f>IF(COUNTIFS(当選IPO!$F:$F,$A62,当選IPO!$G:$G,Q$45)=0,"",COUNTIFS(当選IPO!$F:$F,$A62,当選IPO!$G:$G,Q$45))</f>
        <v/>
      </c>
    </row>
    <row r="63" spans="1:17" x14ac:dyDescent="0.4">
      <c r="A63" s="32" t="str">
        <f>初期設定!B24</f>
        <v>丸三</v>
      </c>
      <c r="B63" s="70" t="str">
        <f>IF(SUMIF(当選IPO!$F:$F,集計データ!$A63,当選IPO!$N:$N)=0,"",SUMIF(当選IPO!$F:$F,集計データ!$A63,当選IPO!$N:$N))</f>
        <v/>
      </c>
      <c r="C63" s="71" t="str">
        <f>IF(COUNTIF(当選IPO!$F:$F,集計データ!$A63)=0,"",COUNTIF(当選IPO!$F:$F,集計データ!$A63))</f>
        <v/>
      </c>
      <c r="D63" s="82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81" t="str">
        <f>IF(SUMIF(当選IPO!$F:$F,集計データ!$A63,当選IPO!$D:$D)=0,"",SUMIF(当選IPO!$F:$F,集計データ!$A63,当選IPO!$I:$I)/SUMIF(当選IPO!$F:$F,集計データ!$A63,当選IPO!$D:$D))</f>
        <v/>
      </c>
      <c r="F63" s="72" t="str">
        <f>IF(SUMIFS(当選IPO!$N:$N,当選IPO!$F:$F,$A63,当選IPO!$G:$G,F$45)=0,"",SUMIFS(当選IPO!$N:$N,当選IPO!$F:$F,$A63,当選IPO!$G:$G,F$45))</f>
        <v/>
      </c>
      <c r="G63" s="73" t="str">
        <f>IF(SUMIFS(当選IPO!$N:$N,当選IPO!$F:$F,$A63,当選IPO!$G:$G,G$45)=0,"",SUMIFS(当選IPO!$N:$N,当選IPO!$F:$F,$A63,当選IPO!$G:$G,G$45))</f>
        <v/>
      </c>
      <c r="H63" s="73" t="str">
        <f>IF(SUMIFS(当選IPO!$N:$N,当選IPO!$F:$F,$A63,当選IPO!$G:$G,H$45)=0,"",SUMIFS(当選IPO!$N:$N,当選IPO!$F:$F,$A63,当選IPO!$G:$G,H$45))</f>
        <v/>
      </c>
      <c r="I63" s="73" t="str">
        <f>IF(SUMIFS(当選IPO!$N:$N,当選IPO!$F:$F,$A63,当選IPO!$G:$G,I$45)=0,"",SUMIFS(当選IPO!$N:$N,当選IPO!$F:$F,$A63,当選IPO!$G:$G,I$45))</f>
        <v/>
      </c>
      <c r="J63" s="73" t="str">
        <f>IF(SUMIFS(当選IPO!$N:$N,当選IPO!$F:$F,$A63,当選IPO!$G:$G,J$45)=0,"",SUMIFS(当選IPO!$N:$N,当選IPO!$F:$F,$A63,当選IPO!$G:$G,J$45))</f>
        <v/>
      </c>
      <c r="K63" s="74" t="str">
        <f>IF(SUMIFS(当選IPO!$N:$N,当選IPO!$F:$F,$A63,当選IPO!$G:$G,K$45)=0,"",SUMIFS(当選IPO!$N:$N,当選IPO!$F:$F,$A63,当選IPO!$G:$G,K$45))</f>
        <v/>
      </c>
      <c r="L63" s="72" t="str">
        <f>IF(COUNTIFS(当選IPO!$F:$F,$A63,当選IPO!$G:$G,L$45)=0,"",COUNTIFS(当選IPO!$F:$F,$A63,当選IPO!$G:$G,L$45))</f>
        <v/>
      </c>
      <c r="M63" s="73" t="str">
        <f>IF(COUNTIFS(当選IPO!$F:$F,$A63,当選IPO!$G:$G,M$45)=0,"",COUNTIFS(当選IPO!$F:$F,$A63,当選IPO!$G:$G,M$45))</f>
        <v/>
      </c>
      <c r="N63" s="73" t="str">
        <f>IF(COUNTIFS(当選IPO!$F:$F,$A63,当選IPO!$G:$G,N$45)=0,"",COUNTIFS(当選IPO!$F:$F,$A63,当選IPO!$G:$G,N$45))</f>
        <v/>
      </c>
      <c r="O63" s="73" t="str">
        <f>IF(COUNTIFS(当選IPO!$F:$F,$A63,当選IPO!$G:$G,O$45)=0,"",COUNTIFS(当選IPO!$F:$F,$A63,当選IPO!$G:$G,O$45))</f>
        <v/>
      </c>
      <c r="P63" s="75" t="str">
        <f>IF(COUNTIFS(当選IPO!$F:$F,$A63,当選IPO!$G:$G,P$45)=0,"",COUNTIFS(当選IPO!$F:$F,$A63,当選IPO!$G:$G,P$45))</f>
        <v/>
      </c>
      <c r="Q63" s="74" t="str">
        <f>IF(COUNTIFS(当選IPO!$F:$F,$A63,当選IPO!$G:$G,Q$45)=0,"",COUNTIFS(当選IPO!$F:$F,$A63,当選IPO!$G:$G,Q$45))</f>
        <v/>
      </c>
    </row>
    <row r="64" spans="1:17" x14ac:dyDescent="0.4">
      <c r="A64" s="6" t="str">
        <f>初期設定!B25</f>
        <v>ワン</v>
      </c>
      <c r="B64" s="59" t="str">
        <f>IF(SUMIF(当選IPO!$F:$F,集計データ!$A64,当選IPO!$N:$N)=0,"",SUMIF(当選IPO!$F:$F,集計データ!$A64,当選IPO!$N:$N))</f>
        <v/>
      </c>
      <c r="C64" s="58" t="str">
        <f>IF(COUNTIF(当選IPO!$F:$F,集計データ!$A64)=0,"",COUNTIF(当選IPO!$F:$F,集計データ!$A64))</f>
        <v/>
      </c>
      <c r="D64" s="79" t="str">
        <f>IF(SUMIF(当選IPO!$F:$F,集計データ!$A64,当選IPO!$D:$D)=0,"",(SUMIF(当選IPO!$F:$F,集計データ!$A64,当選IPO!$I:$I)-SUMIF(当選IPO!$F:$F,集計データ!$A64,当選IPO!$D:$D))/SUMIF(当選IPO!$F:$F,集計データ!$A64,当選IPO!$D:$D))</f>
        <v/>
      </c>
      <c r="E64" s="80" t="str">
        <f>IF(SUMIF(当選IPO!$F:$F,集計データ!$A64,当選IPO!$D:$D)=0,"",SUMIF(当選IPO!$F:$F,集計データ!$A64,当選IPO!$I:$I)/SUMIF(当選IPO!$F:$F,集計データ!$A64,当選IPO!$D:$D))</f>
        <v/>
      </c>
      <c r="F64" s="60" t="str">
        <f>IF(SUMIFS(当選IPO!$N:$N,当選IPO!$F:$F,$A64,当選IPO!$G:$G,F$45)=0,"",SUMIFS(当選IPO!$N:$N,当選IPO!$F:$F,$A64,当選IPO!$G:$G,F$45))</f>
        <v/>
      </c>
      <c r="G64" s="61" t="str">
        <f>IF(SUMIFS(当選IPO!$N:$N,当選IPO!$F:$F,$A64,当選IPO!$G:$G,G$45)=0,"",SUMIFS(当選IPO!$N:$N,当選IPO!$F:$F,$A64,当選IPO!$G:$G,G$45))</f>
        <v/>
      </c>
      <c r="H64" s="61" t="str">
        <f>IF(SUMIFS(当選IPO!$N:$N,当選IPO!$F:$F,$A64,当選IPO!$G:$G,H$45)=0,"",SUMIFS(当選IPO!$N:$N,当選IPO!$F:$F,$A64,当選IPO!$G:$G,H$45))</f>
        <v/>
      </c>
      <c r="I64" s="61" t="str">
        <f>IF(SUMIFS(当選IPO!$N:$N,当選IPO!$F:$F,$A64,当選IPO!$G:$G,I$45)=0,"",SUMIFS(当選IPO!$N:$N,当選IPO!$F:$F,$A64,当選IPO!$G:$G,I$45))</f>
        <v/>
      </c>
      <c r="J64" s="61" t="str">
        <f>IF(SUMIFS(当選IPO!$N:$N,当選IPO!$F:$F,$A64,当選IPO!$G:$G,J$45)=0,"",SUMIFS(当選IPO!$N:$N,当選IPO!$F:$F,$A64,当選IPO!$G:$G,J$45))</f>
        <v/>
      </c>
      <c r="K64" s="62" t="str">
        <f>IF(SUMIFS(当選IPO!$N:$N,当選IPO!$F:$F,$A64,当選IPO!$G:$G,K$45)=0,"",SUMIFS(当選IPO!$N:$N,当選IPO!$F:$F,$A64,当選IPO!$G:$G,K$45))</f>
        <v/>
      </c>
      <c r="L64" s="60" t="str">
        <f>IF(COUNTIFS(当選IPO!$F:$F,$A64,当選IPO!$G:$G,L$45)=0,"",COUNTIFS(当選IPO!$F:$F,$A64,当選IPO!$G:$G,L$45))</f>
        <v/>
      </c>
      <c r="M64" s="61" t="str">
        <f>IF(COUNTIFS(当選IPO!$F:$F,$A64,当選IPO!$G:$G,M$45)=0,"",COUNTIFS(当選IPO!$F:$F,$A64,当選IPO!$G:$G,M$45))</f>
        <v/>
      </c>
      <c r="N64" s="61" t="str">
        <f>IF(COUNTIFS(当選IPO!$F:$F,$A64,当選IPO!$G:$G,N$45)=0,"",COUNTIFS(当選IPO!$F:$F,$A64,当選IPO!$G:$G,N$45))</f>
        <v/>
      </c>
      <c r="O64" s="61" t="str">
        <f>IF(COUNTIFS(当選IPO!$F:$F,$A64,当選IPO!$G:$G,O$45)=0,"",COUNTIFS(当選IPO!$F:$F,$A64,当選IPO!$G:$G,O$45))</f>
        <v/>
      </c>
      <c r="P64" s="63" t="str">
        <f>IF(COUNTIFS(当選IPO!$F:$F,$A64,当選IPO!$G:$G,P$45)=0,"",COUNTIFS(当選IPO!$F:$F,$A64,当選IPO!$G:$G,P$45))</f>
        <v/>
      </c>
      <c r="Q64" s="62" t="str">
        <f>IF(COUNTIFS(当選IPO!$F:$F,$A64,当選IPO!$G:$G,Q$45)=0,"",COUNTIFS(当選IPO!$F:$F,$A64,当選IPO!$G:$G,Q$45))</f>
        <v/>
      </c>
    </row>
    <row r="65" spans="1:17" x14ac:dyDescent="0.4">
      <c r="A65" s="32" t="str">
        <f>初期設定!B26</f>
        <v>岡三</v>
      </c>
      <c r="B65" s="70" t="str">
        <f>IF(SUMIF(当選IPO!$F:$F,集計データ!$A65,当選IPO!$N:$N)=0,"",SUMIF(当選IPO!$F:$F,集計データ!$A65,当選IPO!$N:$N))</f>
        <v/>
      </c>
      <c r="C65" s="71" t="str">
        <f>IF(COUNTIF(当選IPO!$F:$F,集計データ!$A65)=0,"",COUNTIF(当選IPO!$F:$F,集計データ!$A65))</f>
        <v/>
      </c>
      <c r="D65" s="82" t="str">
        <f>IF(SUMIF(当選IPO!$F:$F,集計データ!$A65,当選IPO!$D:$D)=0,"",(SUMIF(当選IPO!$F:$F,集計データ!$A65,当選IPO!$I:$I)-SUMIF(当選IPO!$F:$F,集計データ!$A65,当選IPO!$D:$D))/SUMIF(当選IPO!$F:$F,集計データ!$A65,当選IPO!$D:$D))</f>
        <v/>
      </c>
      <c r="E65" s="81" t="str">
        <f>IF(SUMIF(当選IPO!$F:$F,集計データ!$A65,当選IPO!$D:$D)=0,"",SUMIF(当選IPO!$F:$F,集計データ!$A65,当選IPO!$I:$I)/SUMIF(当選IPO!$F:$F,集計データ!$A65,当選IPO!$D:$D))</f>
        <v/>
      </c>
      <c r="F65" s="72" t="str">
        <f>IF(SUMIFS(当選IPO!$N:$N,当選IPO!$F:$F,$A65,当選IPO!$G:$G,F$45)=0,"",SUMIFS(当選IPO!$N:$N,当選IPO!$F:$F,$A65,当選IPO!$G:$G,F$45))</f>
        <v/>
      </c>
      <c r="G65" s="73" t="str">
        <f>IF(SUMIFS(当選IPO!$N:$N,当選IPO!$F:$F,$A65,当選IPO!$G:$G,G$45)=0,"",SUMIFS(当選IPO!$N:$N,当選IPO!$F:$F,$A65,当選IPO!$G:$G,G$45))</f>
        <v/>
      </c>
      <c r="H65" s="73" t="str">
        <f>IF(SUMIFS(当選IPO!$N:$N,当選IPO!$F:$F,$A65,当選IPO!$G:$G,H$45)=0,"",SUMIFS(当選IPO!$N:$N,当選IPO!$F:$F,$A65,当選IPO!$G:$G,H$45))</f>
        <v/>
      </c>
      <c r="I65" s="73" t="str">
        <f>IF(SUMIFS(当選IPO!$N:$N,当選IPO!$F:$F,$A65,当選IPO!$G:$G,I$45)=0,"",SUMIFS(当選IPO!$N:$N,当選IPO!$F:$F,$A65,当選IPO!$G:$G,I$45))</f>
        <v/>
      </c>
      <c r="J65" s="73" t="str">
        <f>IF(SUMIFS(当選IPO!$N:$N,当選IPO!$F:$F,$A65,当選IPO!$G:$G,J$45)=0,"",SUMIFS(当選IPO!$N:$N,当選IPO!$F:$F,$A65,当選IPO!$G:$G,J$45))</f>
        <v/>
      </c>
      <c r="K65" s="74" t="str">
        <f>IF(SUMIFS(当選IPO!$N:$N,当選IPO!$F:$F,$A65,当選IPO!$G:$G,K$45)=0,"",SUMIFS(当選IPO!$N:$N,当選IPO!$F:$F,$A65,当選IPO!$G:$G,K$45))</f>
        <v/>
      </c>
      <c r="L65" s="72" t="str">
        <f>IF(COUNTIFS(当選IPO!$F:$F,$A65,当選IPO!$G:$G,L$45)=0,"",COUNTIFS(当選IPO!$F:$F,$A65,当選IPO!$G:$G,L$45))</f>
        <v/>
      </c>
      <c r="M65" s="73" t="str">
        <f>IF(COUNTIFS(当選IPO!$F:$F,$A65,当選IPO!$G:$G,M$45)=0,"",COUNTIFS(当選IPO!$F:$F,$A65,当選IPO!$G:$G,M$45))</f>
        <v/>
      </c>
      <c r="N65" s="73" t="str">
        <f>IF(COUNTIFS(当選IPO!$F:$F,$A65,当選IPO!$G:$G,N$45)=0,"",COUNTIFS(当選IPO!$F:$F,$A65,当選IPO!$G:$G,N$45))</f>
        <v/>
      </c>
      <c r="O65" s="73" t="str">
        <f>IF(COUNTIFS(当選IPO!$F:$F,$A65,当選IPO!$G:$G,O$45)=0,"",COUNTIFS(当選IPO!$F:$F,$A65,当選IPO!$G:$G,O$45))</f>
        <v/>
      </c>
      <c r="P65" s="75" t="str">
        <f>IF(COUNTIFS(当選IPO!$F:$F,$A65,当選IPO!$G:$G,P$45)=0,"",COUNTIFS(当選IPO!$F:$F,$A65,当選IPO!$G:$G,P$45))</f>
        <v/>
      </c>
      <c r="Q65" s="74" t="str">
        <f>IF(COUNTIFS(当選IPO!$F:$F,$A65,当選IPO!$G:$G,Q$45)=0,"",COUNTIFS(当選IPO!$F:$F,$A65,当選IPO!$G:$G,Q$45))</f>
        <v/>
      </c>
    </row>
    <row r="66" spans="1:17" x14ac:dyDescent="0.4">
      <c r="A66" s="6" t="str">
        <f>初期設定!B27</f>
        <v>HS</v>
      </c>
      <c r="B66" s="59" t="str">
        <f>IF(SUMIF(当選IPO!$F:$F,集計データ!$A66,当選IPO!$N:$N)=0,"",SUMIF(当選IPO!$F:$F,集計データ!$A66,当選IPO!$N:$N))</f>
        <v/>
      </c>
      <c r="C66" s="58" t="str">
        <f>IF(COUNTIF(当選IPO!$F:$F,集計データ!$A66)=0,"",COUNTIF(当選IPO!$F:$F,集計データ!$A66))</f>
        <v/>
      </c>
      <c r="D66" s="79" t="str">
        <f>IF(SUMIF(当選IPO!$F:$F,集計データ!$A66,当選IPO!$D:$D)=0,"",(SUMIF(当選IPO!$F:$F,集計データ!$A66,当選IPO!$I:$I)-SUMIF(当選IPO!$F:$F,集計データ!$A66,当選IPO!$D:$D))/SUMIF(当選IPO!$F:$F,集計データ!$A66,当選IPO!$D:$D))</f>
        <v/>
      </c>
      <c r="E66" s="80" t="str">
        <f>IF(SUMIF(当選IPO!$F:$F,集計データ!$A66,当選IPO!$D:$D)=0,"",SUMIF(当選IPO!$F:$F,集計データ!$A66,当選IPO!$I:$I)/SUMIF(当選IPO!$F:$F,集計データ!$A66,当選IPO!$D:$D))</f>
        <v/>
      </c>
      <c r="F66" s="60" t="str">
        <f>IF(SUMIFS(当選IPO!$N:$N,当選IPO!$F:$F,$A66,当選IPO!$G:$G,F$45)=0,"",SUMIFS(当選IPO!$N:$N,当選IPO!$F:$F,$A66,当選IPO!$G:$G,F$45))</f>
        <v/>
      </c>
      <c r="G66" s="61" t="str">
        <f>IF(SUMIFS(当選IPO!$N:$N,当選IPO!$F:$F,$A66,当選IPO!$G:$G,G$45)=0,"",SUMIFS(当選IPO!$N:$N,当選IPO!$F:$F,$A66,当選IPO!$G:$G,G$45))</f>
        <v/>
      </c>
      <c r="H66" s="61" t="str">
        <f>IF(SUMIFS(当選IPO!$N:$N,当選IPO!$F:$F,$A66,当選IPO!$G:$G,H$45)=0,"",SUMIFS(当選IPO!$N:$N,当選IPO!$F:$F,$A66,当選IPO!$G:$G,H$45))</f>
        <v/>
      </c>
      <c r="I66" s="61" t="str">
        <f>IF(SUMIFS(当選IPO!$N:$N,当選IPO!$F:$F,$A66,当選IPO!$G:$G,I$45)=0,"",SUMIFS(当選IPO!$N:$N,当選IPO!$F:$F,$A66,当選IPO!$G:$G,I$45))</f>
        <v/>
      </c>
      <c r="J66" s="61" t="str">
        <f>IF(SUMIFS(当選IPO!$N:$N,当選IPO!$F:$F,$A66,当選IPO!$G:$G,J$45)=0,"",SUMIFS(当選IPO!$N:$N,当選IPO!$F:$F,$A66,当選IPO!$G:$G,J$45))</f>
        <v/>
      </c>
      <c r="K66" s="62" t="str">
        <f>IF(SUMIFS(当選IPO!$N:$N,当選IPO!$F:$F,$A66,当選IPO!$G:$G,K$45)=0,"",SUMIFS(当選IPO!$N:$N,当選IPO!$F:$F,$A66,当選IPO!$G:$G,K$45))</f>
        <v/>
      </c>
      <c r="L66" s="60" t="str">
        <f>IF(COUNTIFS(当選IPO!$F:$F,$A66,当選IPO!$G:$G,L$45)=0,"",COUNTIFS(当選IPO!$F:$F,$A66,当選IPO!$G:$G,L$45))</f>
        <v/>
      </c>
      <c r="M66" s="61" t="str">
        <f>IF(COUNTIFS(当選IPO!$F:$F,$A66,当選IPO!$G:$G,M$45)=0,"",COUNTIFS(当選IPO!$F:$F,$A66,当選IPO!$G:$G,M$45))</f>
        <v/>
      </c>
      <c r="N66" s="61" t="str">
        <f>IF(COUNTIFS(当選IPO!$F:$F,$A66,当選IPO!$G:$G,N$45)=0,"",COUNTIFS(当選IPO!$F:$F,$A66,当選IPO!$G:$G,N$45))</f>
        <v/>
      </c>
      <c r="O66" s="61" t="str">
        <f>IF(COUNTIFS(当選IPO!$F:$F,$A66,当選IPO!$G:$G,O$45)=0,"",COUNTIFS(当選IPO!$F:$F,$A66,当選IPO!$G:$G,O$45))</f>
        <v/>
      </c>
      <c r="P66" s="63" t="str">
        <f>IF(COUNTIFS(当選IPO!$F:$F,$A66,当選IPO!$G:$G,P$45)=0,"",COUNTIFS(当選IPO!$F:$F,$A66,当選IPO!$G:$G,P$45))</f>
        <v/>
      </c>
      <c r="Q66" s="62" t="str">
        <f>IF(COUNTIFS(当選IPO!$F:$F,$A66,当選IPO!$G:$G,Q$45)=0,"",COUNTIFS(当選IPO!$F:$F,$A66,当選IPO!$G:$G,Q$45))</f>
        <v/>
      </c>
    </row>
    <row r="67" spans="1:17" x14ac:dyDescent="0.4">
      <c r="A67" s="32" t="str">
        <f>初期設定!B28</f>
        <v>東洋</v>
      </c>
      <c r="B67" s="70" t="str">
        <f>IF(SUMIF(当選IPO!$F:$F,集計データ!$A67,当選IPO!$N:$N)=0,"",SUMIF(当選IPO!$F:$F,集計データ!$A67,当選IPO!$N:$N))</f>
        <v/>
      </c>
      <c r="C67" s="71" t="str">
        <f>IF(COUNTIF(当選IPO!$F:$F,集計データ!$A67)=0,"",COUNTIF(当選IPO!$F:$F,集計データ!$A67))</f>
        <v/>
      </c>
      <c r="D67" s="82" t="str">
        <f>IF(SUMIF(当選IPO!$F:$F,集計データ!$A67,当選IPO!$D:$D)=0,"",(SUMIF(当選IPO!$F:$F,集計データ!$A67,当選IPO!$I:$I)-SUMIF(当選IPO!$F:$F,集計データ!$A67,当選IPO!$D:$D))/SUMIF(当選IPO!$F:$F,集計データ!$A67,当選IPO!$D:$D))</f>
        <v/>
      </c>
      <c r="E67" s="81" t="str">
        <f>IF(SUMIF(当選IPO!$F:$F,集計データ!$A67,当選IPO!$D:$D)=0,"",SUMIF(当選IPO!$F:$F,集計データ!$A67,当選IPO!$I:$I)/SUMIF(当選IPO!$F:$F,集計データ!$A67,当選IPO!$D:$D))</f>
        <v/>
      </c>
      <c r="F67" s="72" t="str">
        <f>IF(SUMIFS(当選IPO!$N:$N,当選IPO!$F:$F,$A67,当選IPO!$G:$G,F$45)=0,"",SUMIFS(当選IPO!$N:$N,当選IPO!$F:$F,$A67,当選IPO!$G:$G,F$45))</f>
        <v/>
      </c>
      <c r="G67" s="73" t="str">
        <f>IF(SUMIFS(当選IPO!$N:$N,当選IPO!$F:$F,$A67,当選IPO!$G:$G,G$45)=0,"",SUMIFS(当選IPO!$N:$N,当選IPO!$F:$F,$A67,当選IPO!$G:$G,G$45))</f>
        <v/>
      </c>
      <c r="H67" s="73" t="str">
        <f>IF(SUMIFS(当選IPO!$N:$N,当選IPO!$F:$F,$A67,当選IPO!$G:$G,H$45)=0,"",SUMIFS(当選IPO!$N:$N,当選IPO!$F:$F,$A67,当選IPO!$G:$G,H$45))</f>
        <v/>
      </c>
      <c r="I67" s="73" t="str">
        <f>IF(SUMIFS(当選IPO!$N:$N,当選IPO!$F:$F,$A67,当選IPO!$G:$G,I$45)=0,"",SUMIFS(当選IPO!$N:$N,当選IPO!$F:$F,$A67,当選IPO!$G:$G,I$45))</f>
        <v/>
      </c>
      <c r="J67" s="73" t="str">
        <f>IF(SUMIFS(当選IPO!$N:$N,当選IPO!$F:$F,$A67,当選IPO!$G:$G,J$45)=0,"",SUMIFS(当選IPO!$N:$N,当選IPO!$F:$F,$A67,当選IPO!$G:$G,J$45))</f>
        <v/>
      </c>
      <c r="K67" s="74" t="str">
        <f>IF(SUMIFS(当選IPO!$N:$N,当選IPO!$F:$F,$A67,当選IPO!$G:$G,K$45)=0,"",SUMIFS(当選IPO!$N:$N,当選IPO!$F:$F,$A67,当選IPO!$G:$G,K$45))</f>
        <v/>
      </c>
      <c r="L67" s="72" t="str">
        <f>IF(COUNTIFS(当選IPO!$F:$F,$A67,当選IPO!$G:$G,L$45)=0,"",COUNTIFS(当選IPO!$F:$F,$A67,当選IPO!$G:$G,L$45))</f>
        <v/>
      </c>
      <c r="M67" s="73" t="str">
        <f>IF(COUNTIFS(当選IPO!$F:$F,$A67,当選IPO!$G:$G,M$45)=0,"",COUNTIFS(当選IPO!$F:$F,$A67,当選IPO!$G:$G,M$45))</f>
        <v/>
      </c>
      <c r="N67" s="73" t="str">
        <f>IF(COUNTIFS(当選IPO!$F:$F,$A67,当選IPO!$G:$G,N$45)=0,"",COUNTIFS(当選IPO!$F:$F,$A67,当選IPO!$G:$G,N$45))</f>
        <v/>
      </c>
      <c r="O67" s="73" t="str">
        <f>IF(COUNTIFS(当選IPO!$F:$F,$A67,当選IPO!$G:$G,O$45)=0,"",COUNTIFS(当選IPO!$F:$F,$A67,当選IPO!$G:$G,O$45))</f>
        <v/>
      </c>
      <c r="P67" s="75" t="str">
        <f>IF(COUNTIFS(当選IPO!$F:$F,$A67,当選IPO!$G:$G,P$45)=0,"",COUNTIFS(当選IPO!$F:$F,$A67,当選IPO!$G:$G,P$45))</f>
        <v/>
      </c>
      <c r="Q67" s="74" t="str">
        <f>IF(COUNTIFS(当選IPO!$F:$F,$A67,当選IPO!$G:$G,Q$45)=0,"",COUNTIFS(当選IPO!$F:$F,$A67,当選IPO!$G:$G,Q$45))</f>
        <v/>
      </c>
    </row>
    <row r="68" spans="1:17" x14ac:dyDescent="0.4">
      <c r="A68" s="6" t="str">
        <f>初期設定!B29</f>
        <v>エース</v>
      </c>
      <c r="B68" s="59" t="str">
        <f>IF(SUMIF(当選IPO!$F:$F,集計データ!$A68,当選IPO!$N:$N)=0,"",SUMIF(当選IPO!$F:$F,集計データ!$A68,当選IPO!$N:$N))</f>
        <v/>
      </c>
      <c r="C68" s="58" t="str">
        <f>IF(COUNTIF(当選IPO!$F:$F,集計データ!$A68)=0,"",COUNTIF(当選IPO!$F:$F,集計データ!$A68))</f>
        <v/>
      </c>
      <c r="D68" s="79" t="str">
        <f>IF(SUMIF(当選IPO!$F:$F,集計データ!$A68,当選IPO!$D:$D)=0,"",(SUMIF(当選IPO!$F:$F,集計データ!$A68,当選IPO!$I:$I)-SUMIF(当選IPO!$F:$F,集計データ!$A68,当選IPO!$D:$D))/SUMIF(当選IPO!$F:$F,集計データ!$A68,当選IPO!$D:$D))</f>
        <v/>
      </c>
      <c r="E68" s="80" t="str">
        <f>IF(SUMIF(当選IPO!$F:$F,集計データ!$A68,当選IPO!$D:$D)=0,"",SUMIF(当選IPO!$F:$F,集計データ!$A68,当選IPO!$I:$I)/SUMIF(当選IPO!$F:$F,集計データ!$A68,当選IPO!$D:$D))</f>
        <v/>
      </c>
      <c r="F68" s="60" t="str">
        <f>IF(SUMIFS(当選IPO!$N:$N,当選IPO!$F:$F,$A68,当選IPO!$G:$G,F$45)=0,"",SUMIFS(当選IPO!$N:$N,当選IPO!$F:$F,$A68,当選IPO!$G:$G,F$45))</f>
        <v/>
      </c>
      <c r="G68" s="61" t="str">
        <f>IF(SUMIFS(当選IPO!$N:$N,当選IPO!$F:$F,$A68,当選IPO!$G:$G,G$45)=0,"",SUMIFS(当選IPO!$N:$N,当選IPO!$F:$F,$A68,当選IPO!$G:$G,G$45))</f>
        <v/>
      </c>
      <c r="H68" s="61" t="str">
        <f>IF(SUMIFS(当選IPO!$N:$N,当選IPO!$F:$F,$A68,当選IPO!$G:$G,H$45)=0,"",SUMIFS(当選IPO!$N:$N,当選IPO!$F:$F,$A68,当選IPO!$G:$G,H$45))</f>
        <v/>
      </c>
      <c r="I68" s="61" t="str">
        <f>IF(SUMIFS(当選IPO!$N:$N,当選IPO!$F:$F,$A68,当選IPO!$G:$G,I$45)=0,"",SUMIFS(当選IPO!$N:$N,当選IPO!$F:$F,$A68,当選IPO!$G:$G,I$45))</f>
        <v/>
      </c>
      <c r="J68" s="61" t="str">
        <f>IF(SUMIFS(当選IPO!$N:$N,当選IPO!$F:$F,$A68,当選IPO!$G:$G,J$45)=0,"",SUMIFS(当選IPO!$N:$N,当選IPO!$F:$F,$A68,当選IPO!$G:$G,J$45))</f>
        <v/>
      </c>
      <c r="K68" s="62" t="str">
        <f>IF(SUMIFS(当選IPO!$N:$N,当選IPO!$F:$F,$A68,当選IPO!$G:$G,K$45)=0,"",SUMIFS(当選IPO!$N:$N,当選IPO!$F:$F,$A68,当選IPO!$G:$G,K$45))</f>
        <v/>
      </c>
      <c r="L68" s="60" t="str">
        <f>IF(COUNTIFS(当選IPO!$F:$F,$A68,当選IPO!$G:$G,L$45)=0,"",COUNTIFS(当選IPO!$F:$F,$A68,当選IPO!$G:$G,L$45))</f>
        <v/>
      </c>
      <c r="M68" s="61" t="str">
        <f>IF(COUNTIFS(当選IPO!$F:$F,$A68,当選IPO!$G:$G,M$45)=0,"",COUNTIFS(当選IPO!$F:$F,$A68,当選IPO!$G:$G,M$45))</f>
        <v/>
      </c>
      <c r="N68" s="61" t="str">
        <f>IF(COUNTIFS(当選IPO!$F:$F,$A68,当選IPO!$G:$G,N$45)=0,"",COUNTIFS(当選IPO!$F:$F,$A68,当選IPO!$G:$G,N$45))</f>
        <v/>
      </c>
      <c r="O68" s="61" t="str">
        <f>IF(COUNTIFS(当選IPO!$F:$F,$A68,当選IPO!$G:$G,O$45)=0,"",COUNTIFS(当選IPO!$F:$F,$A68,当選IPO!$G:$G,O$45))</f>
        <v/>
      </c>
      <c r="P68" s="63" t="str">
        <f>IF(COUNTIFS(当選IPO!$F:$F,$A68,当選IPO!$G:$G,P$45)=0,"",COUNTIFS(当選IPO!$F:$F,$A68,当選IPO!$G:$G,P$45))</f>
        <v/>
      </c>
      <c r="Q68" s="62" t="str">
        <f>IF(COUNTIFS(当選IPO!$F:$F,$A68,当選IPO!$G:$G,Q$45)=0,"",COUNTIFS(当選IPO!$F:$F,$A68,当選IPO!$G:$G,Q$45))</f>
        <v/>
      </c>
    </row>
    <row r="69" spans="1:17" x14ac:dyDescent="0.4">
      <c r="A69" s="32" t="str">
        <f>初期設定!B30</f>
        <v>いちよし</v>
      </c>
      <c r="B69" s="70" t="str">
        <f>IF(SUMIF(当選IPO!$F:$F,集計データ!$A69,当選IPO!$N:$N)=0,"",SUMIF(当選IPO!$F:$F,集計データ!$A69,当選IPO!$N:$N))</f>
        <v/>
      </c>
      <c r="C69" s="71" t="str">
        <f>IF(COUNTIF(当選IPO!$F:$F,集計データ!$A69)=0,"",COUNTIF(当選IPO!$F:$F,集計データ!$A69))</f>
        <v/>
      </c>
      <c r="D69" s="82" t="str">
        <f>IF(SUMIF(当選IPO!$F:$F,集計データ!$A69,当選IPO!$D:$D)=0,"",(SUMIF(当選IPO!$F:$F,集計データ!$A69,当選IPO!$I:$I)-SUMIF(当選IPO!$F:$F,集計データ!$A69,当選IPO!$D:$D))/SUMIF(当選IPO!$F:$F,集計データ!$A69,当選IPO!$D:$D))</f>
        <v/>
      </c>
      <c r="E69" s="81" t="str">
        <f>IF(SUMIF(当選IPO!$F:$F,集計データ!$A69,当選IPO!$D:$D)=0,"",SUMIF(当選IPO!$F:$F,集計データ!$A69,当選IPO!$I:$I)/SUMIF(当選IPO!$F:$F,集計データ!$A69,当選IPO!$D:$D))</f>
        <v/>
      </c>
      <c r="F69" s="72" t="str">
        <f>IF(SUMIFS(当選IPO!$N:$N,当選IPO!$F:$F,$A69,当選IPO!$G:$G,F$45)=0,"",SUMIFS(当選IPO!$N:$N,当選IPO!$F:$F,$A69,当選IPO!$G:$G,F$45))</f>
        <v/>
      </c>
      <c r="G69" s="73" t="str">
        <f>IF(SUMIFS(当選IPO!$N:$N,当選IPO!$F:$F,$A69,当選IPO!$G:$G,G$45)=0,"",SUMIFS(当選IPO!$N:$N,当選IPO!$F:$F,$A69,当選IPO!$G:$G,G$45))</f>
        <v/>
      </c>
      <c r="H69" s="73" t="str">
        <f>IF(SUMIFS(当選IPO!$N:$N,当選IPO!$F:$F,$A69,当選IPO!$G:$G,H$45)=0,"",SUMIFS(当選IPO!$N:$N,当選IPO!$F:$F,$A69,当選IPO!$G:$G,H$45))</f>
        <v/>
      </c>
      <c r="I69" s="73" t="str">
        <f>IF(SUMIFS(当選IPO!$N:$N,当選IPO!$F:$F,$A69,当選IPO!$G:$G,I$45)=0,"",SUMIFS(当選IPO!$N:$N,当選IPO!$F:$F,$A69,当選IPO!$G:$G,I$45))</f>
        <v/>
      </c>
      <c r="J69" s="73" t="str">
        <f>IF(SUMIFS(当選IPO!$N:$N,当選IPO!$F:$F,$A69,当選IPO!$G:$G,J$45)=0,"",SUMIFS(当選IPO!$N:$N,当選IPO!$F:$F,$A69,当選IPO!$G:$G,J$45))</f>
        <v/>
      </c>
      <c r="K69" s="74" t="str">
        <f>IF(SUMIFS(当選IPO!$N:$N,当選IPO!$F:$F,$A69,当選IPO!$G:$G,K$45)=0,"",SUMIFS(当選IPO!$N:$N,当選IPO!$F:$F,$A69,当選IPO!$G:$G,K$45))</f>
        <v/>
      </c>
      <c r="L69" s="72" t="str">
        <f>IF(COUNTIFS(当選IPO!$F:$F,$A69,当選IPO!$G:$G,L$45)=0,"",COUNTIFS(当選IPO!$F:$F,$A69,当選IPO!$G:$G,L$45))</f>
        <v/>
      </c>
      <c r="M69" s="73" t="str">
        <f>IF(COUNTIFS(当選IPO!$F:$F,$A69,当選IPO!$G:$G,M$45)=0,"",COUNTIFS(当選IPO!$F:$F,$A69,当選IPO!$G:$G,M$45))</f>
        <v/>
      </c>
      <c r="N69" s="73" t="str">
        <f>IF(COUNTIFS(当選IPO!$F:$F,$A69,当選IPO!$G:$G,N$45)=0,"",COUNTIFS(当選IPO!$F:$F,$A69,当選IPO!$G:$G,N$45))</f>
        <v/>
      </c>
      <c r="O69" s="73" t="str">
        <f>IF(COUNTIFS(当選IPO!$F:$F,$A69,当選IPO!$G:$G,O$45)=0,"",COUNTIFS(当選IPO!$F:$F,$A69,当選IPO!$G:$G,O$45))</f>
        <v/>
      </c>
      <c r="P69" s="75" t="str">
        <f>IF(COUNTIFS(当選IPO!$F:$F,$A69,当選IPO!$G:$G,P$45)=0,"",COUNTIFS(当選IPO!$F:$F,$A69,当選IPO!$G:$G,P$45))</f>
        <v/>
      </c>
      <c r="Q69" s="74" t="str">
        <f>IF(COUNTIFS(当選IPO!$F:$F,$A69,当選IPO!$G:$G,Q$45)=0,"",COUNTIFS(当選IPO!$F:$F,$A69,当選IPO!$G:$G,Q$45))</f>
        <v/>
      </c>
    </row>
    <row r="70" spans="1:17" x14ac:dyDescent="0.4">
      <c r="A70" s="6" t="str">
        <f>初期設定!B31</f>
        <v>極東</v>
      </c>
      <c r="B70" s="59" t="str">
        <f>IF(SUMIF(当選IPO!$F:$F,集計データ!$A70,当選IPO!$N:$N)=0,"",SUMIF(当選IPO!$F:$F,集計データ!$A70,当選IPO!$N:$N))</f>
        <v/>
      </c>
      <c r="C70" s="58" t="str">
        <f>IF(COUNTIF(当選IPO!$F:$F,集計データ!$A70)=0,"",COUNTIF(当選IPO!$F:$F,集計データ!$A70))</f>
        <v/>
      </c>
      <c r="D70" s="79" t="str">
        <f>IF(SUMIF(当選IPO!$F:$F,集計データ!$A70,当選IPO!$D:$D)=0,"",(SUMIF(当選IPO!$F:$F,集計データ!$A70,当選IPO!$I:$I)-SUMIF(当選IPO!$F:$F,集計データ!$A70,当選IPO!$D:$D))/SUMIF(当選IPO!$F:$F,集計データ!$A70,当選IPO!$D:$D))</f>
        <v/>
      </c>
      <c r="E70" s="80" t="str">
        <f>IF(SUMIF(当選IPO!$F:$F,集計データ!$A70,当選IPO!$D:$D)=0,"",SUMIF(当選IPO!$F:$F,集計データ!$A70,当選IPO!$I:$I)/SUMIF(当選IPO!$F:$F,集計データ!$A70,当選IPO!$D:$D))</f>
        <v/>
      </c>
      <c r="F70" s="60" t="str">
        <f>IF(SUMIFS(当選IPO!$N:$N,当選IPO!$F:$F,$A70,当選IPO!$G:$G,F$45)=0,"",SUMIFS(当選IPO!$N:$N,当選IPO!$F:$F,$A70,当選IPO!$G:$G,F$45))</f>
        <v/>
      </c>
      <c r="G70" s="61" t="str">
        <f>IF(SUMIFS(当選IPO!$N:$N,当選IPO!$F:$F,$A70,当選IPO!$G:$G,G$45)=0,"",SUMIFS(当選IPO!$N:$N,当選IPO!$F:$F,$A70,当選IPO!$G:$G,G$45))</f>
        <v/>
      </c>
      <c r="H70" s="61" t="str">
        <f>IF(SUMIFS(当選IPO!$N:$N,当選IPO!$F:$F,$A70,当選IPO!$G:$G,H$45)=0,"",SUMIFS(当選IPO!$N:$N,当選IPO!$F:$F,$A70,当選IPO!$G:$G,H$45))</f>
        <v/>
      </c>
      <c r="I70" s="61" t="str">
        <f>IF(SUMIFS(当選IPO!$N:$N,当選IPO!$F:$F,$A70,当選IPO!$G:$G,I$45)=0,"",SUMIFS(当選IPO!$N:$N,当選IPO!$F:$F,$A70,当選IPO!$G:$G,I$45))</f>
        <v/>
      </c>
      <c r="J70" s="61" t="str">
        <f>IF(SUMIFS(当選IPO!$N:$N,当選IPO!$F:$F,$A70,当選IPO!$G:$G,J$45)=0,"",SUMIFS(当選IPO!$N:$N,当選IPO!$F:$F,$A70,当選IPO!$G:$G,J$45))</f>
        <v/>
      </c>
      <c r="K70" s="62" t="str">
        <f>IF(SUMIFS(当選IPO!$N:$N,当選IPO!$F:$F,$A70,当選IPO!$G:$G,K$45)=0,"",SUMIFS(当選IPO!$N:$N,当選IPO!$F:$F,$A70,当選IPO!$G:$G,K$45))</f>
        <v/>
      </c>
      <c r="L70" s="60" t="str">
        <f>IF(COUNTIFS(当選IPO!$F:$F,$A70,当選IPO!$G:$G,L$45)=0,"",COUNTIFS(当選IPO!$F:$F,$A70,当選IPO!$G:$G,L$45))</f>
        <v/>
      </c>
      <c r="M70" s="61" t="str">
        <f>IF(COUNTIFS(当選IPO!$F:$F,$A70,当選IPO!$G:$G,M$45)=0,"",COUNTIFS(当選IPO!$F:$F,$A70,当選IPO!$G:$G,M$45))</f>
        <v/>
      </c>
      <c r="N70" s="61" t="str">
        <f>IF(COUNTIFS(当選IPO!$F:$F,$A70,当選IPO!$G:$G,N$45)=0,"",COUNTIFS(当選IPO!$F:$F,$A70,当選IPO!$G:$G,N$45))</f>
        <v/>
      </c>
      <c r="O70" s="61" t="str">
        <f>IF(COUNTIFS(当選IPO!$F:$F,$A70,当選IPO!$G:$G,O$45)=0,"",COUNTIFS(当選IPO!$F:$F,$A70,当選IPO!$G:$G,O$45))</f>
        <v/>
      </c>
      <c r="P70" s="63" t="str">
        <f>IF(COUNTIFS(当選IPO!$F:$F,$A70,当選IPO!$G:$G,P$45)=0,"",COUNTIFS(当選IPO!$F:$F,$A70,当選IPO!$G:$G,P$45))</f>
        <v/>
      </c>
      <c r="Q70" s="62" t="str">
        <f>IF(COUNTIFS(当選IPO!$F:$F,$A70,当選IPO!$G:$G,Q$45)=0,"",COUNTIFS(当選IPO!$F:$F,$A70,当選IPO!$G:$G,Q$45))</f>
        <v/>
      </c>
    </row>
    <row r="71" spans="1:17" x14ac:dyDescent="0.4">
      <c r="A71" s="32" t="str">
        <f>初期設定!B32</f>
        <v>藍澤</v>
      </c>
      <c r="B71" s="70" t="str">
        <f>IF(SUMIF(当選IPO!$F:$F,集計データ!$A71,当選IPO!$N:$N)=0,"",SUMIF(当選IPO!$F:$F,集計データ!$A71,当選IPO!$N:$N))</f>
        <v/>
      </c>
      <c r="C71" s="71" t="str">
        <f>IF(COUNTIF(当選IPO!$F:$F,集計データ!$A71)=0,"",COUNTIF(当選IPO!$F:$F,集計データ!$A71))</f>
        <v/>
      </c>
      <c r="D71" s="82" t="str">
        <f>IF(SUMIF(当選IPO!$F:$F,集計データ!$A71,当選IPO!$D:$D)=0,"",(SUMIF(当選IPO!$F:$F,集計データ!$A71,当選IPO!$I:$I)-SUMIF(当選IPO!$F:$F,集計データ!$A71,当選IPO!$D:$D))/SUMIF(当選IPO!$F:$F,集計データ!$A71,当選IPO!$D:$D))</f>
        <v/>
      </c>
      <c r="E71" s="81" t="str">
        <f>IF(SUMIF(当選IPO!$F:$F,集計データ!$A71,当選IPO!$D:$D)=0,"",SUMIF(当選IPO!$F:$F,集計データ!$A71,当選IPO!$I:$I)/SUMIF(当選IPO!$F:$F,集計データ!$A71,当選IPO!$D:$D))</f>
        <v/>
      </c>
      <c r="F71" s="72" t="str">
        <f>IF(SUMIFS(当選IPO!$N:$N,当選IPO!$F:$F,$A71,当選IPO!$G:$G,F$45)=0,"",SUMIFS(当選IPO!$N:$N,当選IPO!$F:$F,$A71,当選IPO!$G:$G,F$45))</f>
        <v/>
      </c>
      <c r="G71" s="73" t="str">
        <f>IF(SUMIFS(当選IPO!$N:$N,当選IPO!$F:$F,$A71,当選IPO!$G:$G,G$45)=0,"",SUMIFS(当選IPO!$N:$N,当選IPO!$F:$F,$A71,当選IPO!$G:$G,G$45))</f>
        <v/>
      </c>
      <c r="H71" s="73" t="str">
        <f>IF(SUMIFS(当選IPO!$N:$N,当選IPO!$F:$F,$A71,当選IPO!$G:$G,H$45)=0,"",SUMIFS(当選IPO!$N:$N,当選IPO!$F:$F,$A71,当選IPO!$G:$G,H$45))</f>
        <v/>
      </c>
      <c r="I71" s="73" t="str">
        <f>IF(SUMIFS(当選IPO!$N:$N,当選IPO!$F:$F,$A71,当選IPO!$G:$G,I$45)=0,"",SUMIFS(当選IPO!$N:$N,当選IPO!$F:$F,$A71,当選IPO!$G:$G,I$45))</f>
        <v/>
      </c>
      <c r="J71" s="73" t="str">
        <f>IF(SUMIFS(当選IPO!$N:$N,当選IPO!$F:$F,$A71,当選IPO!$G:$G,J$45)=0,"",SUMIFS(当選IPO!$N:$N,当選IPO!$F:$F,$A71,当選IPO!$G:$G,J$45))</f>
        <v/>
      </c>
      <c r="K71" s="74" t="str">
        <f>IF(SUMIFS(当選IPO!$N:$N,当選IPO!$F:$F,$A71,当選IPO!$G:$G,K$45)=0,"",SUMIFS(当選IPO!$N:$N,当選IPO!$F:$F,$A71,当選IPO!$G:$G,K$45))</f>
        <v/>
      </c>
      <c r="L71" s="72" t="str">
        <f>IF(COUNTIFS(当選IPO!$F:$F,$A71,当選IPO!$G:$G,L$45)=0,"",COUNTIFS(当選IPO!$F:$F,$A71,当選IPO!$G:$G,L$45))</f>
        <v/>
      </c>
      <c r="M71" s="73" t="str">
        <f>IF(COUNTIFS(当選IPO!$F:$F,$A71,当選IPO!$G:$G,M$45)=0,"",COUNTIFS(当選IPO!$F:$F,$A71,当選IPO!$G:$G,M$45))</f>
        <v/>
      </c>
      <c r="N71" s="73" t="str">
        <f>IF(COUNTIFS(当選IPO!$F:$F,$A71,当選IPO!$G:$G,N$45)=0,"",COUNTIFS(当選IPO!$F:$F,$A71,当選IPO!$G:$G,N$45))</f>
        <v/>
      </c>
      <c r="O71" s="73" t="str">
        <f>IF(COUNTIFS(当選IPO!$F:$F,$A71,当選IPO!$G:$G,O$45)=0,"",COUNTIFS(当選IPO!$F:$F,$A71,当選IPO!$G:$G,O$45))</f>
        <v/>
      </c>
      <c r="P71" s="75" t="str">
        <f>IF(COUNTIFS(当選IPO!$F:$F,$A71,当選IPO!$G:$G,P$45)=0,"",COUNTIFS(当選IPO!$F:$F,$A71,当選IPO!$G:$G,P$45))</f>
        <v/>
      </c>
      <c r="Q71" s="74" t="str">
        <f>IF(COUNTIFS(当選IPO!$F:$F,$A71,当選IPO!$G:$G,Q$45)=0,"",COUNTIFS(当選IPO!$F:$F,$A71,当選IPO!$G:$G,Q$45))</f>
        <v/>
      </c>
    </row>
    <row r="72" spans="1:17" x14ac:dyDescent="0.4">
      <c r="A72" s="6" t="str">
        <f>初期設定!B33</f>
        <v>水戸</v>
      </c>
      <c r="B72" s="59" t="str">
        <f>IF(SUMIF(当選IPO!$F:$F,集計データ!$A72,当選IPO!$N:$N)=0,"",SUMIF(当選IPO!$F:$F,集計データ!$A72,当選IPO!$N:$N))</f>
        <v/>
      </c>
      <c r="C72" s="58" t="str">
        <f>IF(COUNTIF(当選IPO!$F:$F,集計データ!$A72)=0,"",COUNTIF(当選IPO!$F:$F,集計データ!$A72))</f>
        <v/>
      </c>
      <c r="D72" s="79" t="str">
        <f>IF(SUMIF(当選IPO!$F:$F,集計データ!$A72,当選IPO!$D:$D)=0,"",(SUMIF(当選IPO!$F:$F,集計データ!$A72,当選IPO!$I:$I)-SUMIF(当選IPO!$F:$F,集計データ!$A72,当選IPO!$D:$D))/SUMIF(当選IPO!$F:$F,集計データ!$A72,当選IPO!$D:$D))</f>
        <v/>
      </c>
      <c r="E72" s="80" t="str">
        <f>IF(SUMIF(当選IPO!$F:$F,集計データ!$A72,当選IPO!$D:$D)=0,"",SUMIF(当選IPO!$F:$F,集計データ!$A72,当選IPO!$I:$I)/SUMIF(当選IPO!$F:$F,集計データ!$A72,当選IPO!$D:$D))</f>
        <v/>
      </c>
      <c r="F72" s="60" t="str">
        <f>IF(SUMIFS(当選IPO!$N:$N,当選IPO!$F:$F,$A72,当選IPO!$G:$G,F$45)=0,"",SUMIFS(当選IPO!$N:$N,当選IPO!$F:$F,$A72,当選IPO!$G:$G,F$45))</f>
        <v/>
      </c>
      <c r="G72" s="61" t="str">
        <f>IF(SUMIFS(当選IPO!$N:$N,当選IPO!$F:$F,$A72,当選IPO!$G:$G,G$45)=0,"",SUMIFS(当選IPO!$N:$N,当選IPO!$F:$F,$A72,当選IPO!$G:$G,G$45))</f>
        <v/>
      </c>
      <c r="H72" s="61" t="str">
        <f>IF(SUMIFS(当選IPO!$N:$N,当選IPO!$F:$F,$A72,当選IPO!$G:$G,H$45)=0,"",SUMIFS(当選IPO!$N:$N,当選IPO!$F:$F,$A72,当選IPO!$G:$G,H$45))</f>
        <v/>
      </c>
      <c r="I72" s="61" t="str">
        <f>IF(SUMIFS(当選IPO!$N:$N,当選IPO!$F:$F,$A72,当選IPO!$G:$G,I$45)=0,"",SUMIFS(当選IPO!$N:$N,当選IPO!$F:$F,$A72,当選IPO!$G:$G,I$45))</f>
        <v/>
      </c>
      <c r="J72" s="61" t="str">
        <f>IF(SUMIFS(当選IPO!$N:$N,当選IPO!$F:$F,$A72,当選IPO!$G:$G,J$45)=0,"",SUMIFS(当選IPO!$N:$N,当選IPO!$F:$F,$A72,当選IPO!$G:$G,J$45))</f>
        <v/>
      </c>
      <c r="K72" s="62" t="str">
        <f>IF(SUMIFS(当選IPO!$N:$N,当選IPO!$F:$F,$A72,当選IPO!$G:$G,K$45)=0,"",SUMIFS(当選IPO!$N:$N,当選IPO!$F:$F,$A72,当選IPO!$G:$G,K$45))</f>
        <v/>
      </c>
      <c r="L72" s="60" t="str">
        <f>IF(COUNTIFS(当選IPO!$F:$F,$A72,当選IPO!$G:$G,L$45)=0,"",COUNTIFS(当選IPO!$F:$F,$A72,当選IPO!$G:$G,L$45))</f>
        <v/>
      </c>
      <c r="M72" s="61" t="str">
        <f>IF(COUNTIFS(当選IPO!$F:$F,$A72,当選IPO!$G:$G,M$45)=0,"",COUNTIFS(当選IPO!$F:$F,$A72,当選IPO!$G:$G,M$45))</f>
        <v/>
      </c>
      <c r="N72" s="61" t="str">
        <f>IF(COUNTIFS(当選IPO!$F:$F,$A72,当選IPO!$G:$G,N$45)=0,"",COUNTIFS(当選IPO!$F:$F,$A72,当選IPO!$G:$G,N$45))</f>
        <v/>
      </c>
      <c r="O72" s="61" t="str">
        <f>IF(COUNTIFS(当選IPO!$F:$F,$A72,当選IPO!$G:$G,O$45)=0,"",COUNTIFS(当選IPO!$F:$F,$A72,当選IPO!$G:$G,O$45))</f>
        <v/>
      </c>
      <c r="P72" s="63" t="str">
        <f>IF(COUNTIFS(当選IPO!$F:$F,$A72,当選IPO!$G:$G,P$45)=0,"",COUNTIFS(当選IPO!$F:$F,$A72,当選IPO!$G:$G,P$45))</f>
        <v/>
      </c>
      <c r="Q72" s="62" t="str">
        <f>IF(COUNTIFS(当選IPO!$F:$F,$A72,当選IPO!$G:$G,Q$45)=0,"",COUNTIFS(当選IPO!$F:$F,$A72,当選IPO!$G:$G,Q$45))</f>
        <v/>
      </c>
    </row>
    <row r="73" spans="1:17" x14ac:dyDescent="0.4">
      <c r="A73" s="32" t="str">
        <f>初期設定!B34</f>
        <v>むさし</v>
      </c>
      <c r="B73" s="70" t="str">
        <f>IF(SUMIF(当選IPO!$F:$F,集計データ!$A73,当選IPO!$N:$N)=0,"",SUMIF(当選IPO!$F:$F,集計データ!$A73,当選IPO!$N:$N))</f>
        <v/>
      </c>
      <c r="C73" s="71" t="str">
        <f>IF(COUNTIF(当選IPO!$F:$F,集計データ!$A73)=0,"",COUNTIF(当選IPO!$F:$F,集計データ!$A73))</f>
        <v/>
      </c>
      <c r="D73" s="82" t="str">
        <f>IF(SUMIF(当選IPO!$F:$F,集計データ!$A73,当選IPO!$D:$D)=0,"",(SUMIF(当選IPO!$F:$F,集計データ!$A73,当選IPO!$I:$I)-SUMIF(当選IPO!$F:$F,集計データ!$A73,当選IPO!$D:$D))/SUMIF(当選IPO!$F:$F,集計データ!$A73,当選IPO!$D:$D))</f>
        <v/>
      </c>
      <c r="E73" s="81" t="str">
        <f>IF(SUMIF(当選IPO!$F:$F,集計データ!$A73,当選IPO!$D:$D)=0,"",SUMIF(当選IPO!$F:$F,集計データ!$A73,当選IPO!$I:$I)/SUMIF(当選IPO!$F:$F,集計データ!$A73,当選IPO!$D:$D))</f>
        <v/>
      </c>
      <c r="F73" s="72" t="str">
        <f>IF(SUMIFS(当選IPO!$N:$N,当選IPO!$F:$F,$A73,当選IPO!$G:$G,F$45)=0,"",SUMIFS(当選IPO!$N:$N,当選IPO!$F:$F,$A73,当選IPO!$G:$G,F$45))</f>
        <v/>
      </c>
      <c r="G73" s="73" t="str">
        <f>IF(SUMIFS(当選IPO!$N:$N,当選IPO!$F:$F,$A73,当選IPO!$G:$G,G$45)=0,"",SUMIFS(当選IPO!$N:$N,当選IPO!$F:$F,$A73,当選IPO!$G:$G,G$45))</f>
        <v/>
      </c>
      <c r="H73" s="73" t="str">
        <f>IF(SUMIFS(当選IPO!$N:$N,当選IPO!$F:$F,$A73,当選IPO!$G:$G,H$45)=0,"",SUMIFS(当選IPO!$N:$N,当選IPO!$F:$F,$A73,当選IPO!$G:$G,H$45))</f>
        <v/>
      </c>
      <c r="I73" s="73" t="str">
        <f>IF(SUMIFS(当選IPO!$N:$N,当選IPO!$F:$F,$A73,当選IPO!$G:$G,I$45)=0,"",SUMIFS(当選IPO!$N:$N,当選IPO!$F:$F,$A73,当選IPO!$G:$G,I$45))</f>
        <v/>
      </c>
      <c r="J73" s="73" t="str">
        <f>IF(SUMIFS(当選IPO!$N:$N,当選IPO!$F:$F,$A73,当選IPO!$G:$G,J$45)=0,"",SUMIFS(当選IPO!$N:$N,当選IPO!$F:$F,$A73,当選IPO!$G:$G,J$45))</f>
        <v/>
      </c>
      <c r="K73" s="74" t="str">
        <f>IF(SUMIFS(当選IPO!$N:$N,当選IPO!$F:$F,$A73,当選IPO!$G:$G,K$45)=0,"",SUMIFS(当選IPO!$N:$N,当選IPO!$F:$F,$A73,当選IPO!$G:$G,K$45))</f>
        <v/>
      </c>
      <c r="L73" s="72" t="str">
        <f>IF(COUNTIFS(当選IPO!$F:$F,$A73,当選IPO!$G:$G,L$45)=0,"",COUNTIFS(当選IPO!$F:$F,$A73,当選IPO!$G:$G,L$45))</f>
        <v/>
      </c>
      <c r="M73" s="73" t="str">
        <f>IF(COUNTIFS(当選IPO!$F:$F,$A73,当選IPO!$G:$G,M$45)=0,"",COUNTIFS(当選IPO!$F:$F,$A73,当選IPO!$G:$G,M$45))</f>
        <v/>
      </c>
      <c r="N73" s="73" t="str">
        <f>IF(COUNTIFS(当選IPO!$F:$F,$A73,当選IPO!$G:$G,N$45)=0,"",COUNTIFS(当選IPO!$F:$F,$A73,当選IPO!$G:$G,N$45))</f>
        <v/>
      </c>
      <c r="O73" s="73" t="str">
        <f>IF(COUNTIFS(当選IPO!$F:$F,$A73,当選IPO!$G:$G,O$45)=0,"",COUNTIFS(当選IPO!$F:$F,$A73,当選IPO!$G:$G,O$45))</f>
        <v/>
      </c>
      <c r="P73" s="75" t="str">
        <f>IF(COUNTIFS(当選IPO!$F:$F,$A73,当選IPO!$G:$G,P$45)=0,"",COUNTIFS(当選IPO!$F:$F,$A73,当選IPO!$G:$G,P$45))</f>
        <v/>
      </c>
      <c r="Q73" s="74" t="str">
        <f>IF(COUNTIFS(当選IPO!$F:$F,$A73,当選IPO!$G:$G,Q$45)=0,"",COUNTIFS(当選IPO!$F:$F,$A73,当選IPO!$G:$G,Q$45))</f>
        <v/>
      </c>
    </row>
    <row r="74" spans="1:17" x14ac:dyDescent="0.4">
      <c r="A74" s="6" t="str">
        <f>初期設定!B35</f>
        <v>立花</v>
      </c>
      <c r="B74" s="59" t="str">
        <f>IF(SUMIF(当選IPO!$F:$F,集計データ!$A74,当選IPO!$N:$N)=0,"",SUMIF(当選IPO!$F:$F,集計データ!$A74,当選IPO!$N:$N))</f>
        <v/>
      </c>
      <c r="C74" s="58" t="str">
        <f>IF(COUNTIF(当選IPO!$F:$F,集計データ!$A74)=0,"",COUNTIF(当選IPO!$F:$F,集計データ!$A74))</f>
        <v/>
      </c>
      <c r="D74" s="79" t="str">
        <f>IF(SUMIF(当選IPO!$F:$F,集計データ!$A74,当選IPO!$D:$D)=0,"",(SUMIF(当選IPO!$F:$F,集計データ!$A74,当選IPO!$I:$I)-SUMIF(当選IPO!$F:$F,集計データ!$A74,当選IPO!$D:$D))/SUMIF(当選IPO!$F:$F,集計データ!$A74,当選IPO!$D:$D))</f>
        <v/>
      </c>
      <c r="E74" s="80" t="str">
        <f>IF(SUMIF(当選IPO!$F:$F,集計データ!$A74,当選IPO!$D:$D)=0,"",SUMIF(当選IPO!$F:$F,集計データ!$A74,当選IPO!$I:$I)/SUMIF(当選IPO!$F:$F,集計データ!$A74,当選IPO!$D:$D))</f>
        <v/>
      </c>
      <c r="F74" s="60" t="str">
        <f>IF(SUMIFS(当選IPO!$N:$N,当選IPO!$F:$F,$A74,当選IPO!$G:$G,F$45)=0,"",SUMIFS(当選IPO!$N:$N,当選IPO!$F:$F,$A74,当選IPO!$G:$G,F$45))</f>
        <v/>
      </c>
      <c r="G74" s="61" t="str">
        <f>IF(SUMIFS(当選IPO!$N:$N,当選IPO!$F:$F,$A74,当選IPO!$G:$G,G$45)=0,"",SUMIFS(当選IPO!$N:$N,当選IPO!$F:$F,$A74,当選IPO!$G:$G,G$45))</f>
        <v/>
      </c>
      <c r="H74" s="61" t="str">
        <f>IF(SUMIFS(当選IPO!$N:$N,当選IPO!$F:$F,$A74,当選IPO!$G:$G,H$45)=0,"",SUMIFS(当選IPO!$N:$N,当選IPO!$F:$F,$A74,当選IPO!$G:$G,H$45))</f>
        <v/>
      </c>
      <c r="I74" s="61" t="str">
        <f>IF(SUMIFS(当選IPO!$N:$N,当選IPO!$F:$F,$A74,当選IPO!$G:$G,I$45)=0,"",SUMIFS(当選IPO!$N:$N,当選IPO!$F:$F,$A74,当選IPO!$G:$G,I$45))</f>
        <v/>
      </c>
      <c r="J74" s="61" t="str">
        <f>IF(SUMIFS(当選IPO!$N:$N,当選IPO!$F:$F,$A74,当選IPO!$G:$G,J$45)=0,"",SUMIFS(当選IPO!$N:$N,当選IPO!$F:$F,$A74,当選IPO!$G:$G,J$45))</f>
        <v/>
      </c>
      <c r="K74" s="62" t="str">
        <f>IF(SUMIFS(当選IPO!$N:$N,当選IPO!$F:$F,$A74,当選IPO!$G:$G,K$45)=0,"",SUMIFS(当選IPO!$N:$N,当選IPO!$F:$F,$A74,当選IPO!$G:$G,K$45))</f>
        <v/>
      </c>
      <c r="L74" s="60" t="str">
        <f>IF(COUNTIFS(当選IPO!$F:$F,$A74,当選IPO!$G:$G,L$45)=0,"",COUNTIFS(当選IPO!$F:$F,$A74,当選IPO!$G:$G,L$45))</f>
        <v/>
      </c>
      <c r="M74" s="61" t="str">
        <f>IF(COUNTIFS(当選IPO!$F:$F,$A74,当選IPO!$G:$G,M$45)=0,"",COUNTIFS(当選IPO!$F:$F,$A74,当選IPO!$G:$G,M$45))</f>
        <v/>
      </c>
      <c r="N74" s="61" t="str">
        <f>IF(COUNTIFS(当選IPO!$F:$F,$A74,当選IPO!$G:$G,N$45)=0,"",COUNTIFS(当選IPO!$F:$F,$A74,当選IPO!$G:$G,N$45))</f>
        <v/>
      </c>
      <c r="O74" s="61" t="str">
        <f>IF(COUNTIFS(当選IPO!$F:$F,$A74,当選IPO!$G:$G,O$45)=0,"",COUNTIFS(当選IPO!$F:$F,$A74,当選IPO!$G:$G,O$45))</f>
        <v/>
      </c>
      <c r="P74" s="63" t="str">
        <f>IF(COUNTIFS(当選IPO!$F:$F,$A74,当選IPO!$G:$G,P$45)=0,"",COUNTIFS(当選IPO!$F:$F,$A74,当選IPO!$G:$G,P$45))</f>
        <v/>
      </c>
      <c r="Q74" s="62" t="str">
        <f>IF(COUNTIFS(当選IPO!$F:$F,$A74,当選IPO!$G:$G,Q$45)=0,"",COUNTIFS(当選IPO!$F:$F,$A74,当選IPO!$G:$G,Q$45))</f>
        <v/>
      </c>
    </row>
    <row r="75" spans="1:17" x14ac:dyDescent="0.4">
      <c r="A75" s="32" t="str">
        <f>初期設定!B36</f>
        <v>安藤</v>
      </c>
      <c r="B75" s="70" t="str">
        <f>IF(SUMIF(当選IPO!$F:$F,集計データ!$A75,当選IPO!$N:$N)=0,"",SUMIF(当選IPO!$F:$F,集計データ!$A75,当選IPO!$N:$N))</f>
        <v/>
      </c>
      <c r="C75" s="71" t="str">
        <f>IF(COUNTIF(当選IPO!$F:$F,集計データ!$A75)=0,"",COUNTIF(当選IPO!$F:$F,集計データ!$A75))</f>
        <v/>
      </c>
      <c r="D75" s="82" t="str">
        <f>IF(SUMIF(当選IPO!$F:$F,集計データ!$A75,当選IPO!$D:$D)=0,"",(SUMIF(当選IPO!$F:$F,集計データ!$A75,当選IPO!$I:$I)-SUMIF(当選IPO!$F:$F,集計データ!$A75,当選IPO!$D:$D))/SUMIF(当選IPO!$F:$F,集計データ!$A75,当選IPO!$D:$D))</f>
        <v/>
      </c>
      <c r="E75" s="81" t="str">
        <f>IF(SUMIF(当選IPO!$F:$F,集計データ!$A75,当選IPO!$D:$D)=0,"",SUMIF(当選IPO!$F:$F,集計データ!$A75,当選IPO!$I:$I)/SUMIF(当選IPO!$F:$F,集計データ!$A75,当選IPO!$D:$D))</f>
        <v/>
      </c>
      <c r="F75" s="72" t="str">
        <f>IF(SUMIFS(当選IPO!$N:$N,当選IPO!$F:$F,$A75,当選IPO!$G:$G,F$45)=0,"",SUMIFS(当選IPO!$N:$N,当選IPO!$F:$F,$A75,当選IPO!$G:$G,F$45))</f>
        <v/>
      </c>
      <c r="G75" s="73" t="str">
        <f>IF(SUMIFS(当選IPO!$N:$N,当選IPO!$F:$F,$A75,当選IPO!$G:$G,G$45)=0,"",SUMIFS(当選IPO!$N:$N,当選IPO!$F:$F,$A75,当選IPO!$G:$G,G$45))</f>
        <v/>
      </c>
      <c r="H75" s="73" t="str">
        <f>IF(SUMIFS(当選IPO!$N:$N,当選IPO!$F:$F,$A75,当選IPO!$G:$G,H$45)=0,"",SUMIFS(当選IPO!$N:$N,当選IPO!$F:$F,$A75,当選IPO!$G:$G,H$45))</f>
        <v/>
      </c>
      <c r="I75" s="73" t="str">
        <f>IF(SUMIFS(当選IPO!$N:$N,当選IPO!$F:$F,$A75,当選IPO!$G:$G,I$45)=0,"",SUMIFS(当選IPO!$N:$N,当選IPO!$F:$F,$A75,当選IPO!$G:$G,I$45))</f>
        <v/>
      </c>
      <c r="J75" s="73" t="str">
        <f>IF(SUMIFS(当選IPO!$N:$N,当選IPO!$F:$F,$A75,当選IPO!$G:$G,J$45)=0,"",SUMIFS(当選IPO!$N:$N,当選IPO!$F:$F,$A75,当選IPO!$G:$G,J$45))</f>
        <v/>
      </c>
      <c r="K75" s="74" t="str">
        <f>IF(SUMIFS(当選IPO!$N:$N,当選IPO!$F:$F,$A75,当選IPO!$G:$G,K$45)=0,"",SUMIFS(当選IPO!$N:$N,当選IPO!$F:$F,$A75,当選IPO!$G:$G,K$45))</f>
        <v/>
      </c>
      <c r="L75" s="72" t="str">
        <f>IF(COUNTIFS(当選IPO!$F:$F,$A75,当選IPO!$G:$G,L$45)=0,"",COUNTIFS(当選IPO!$F:$F,$A75,当選IPO!$G:$G,L$45))</f>
        <v/>
      </c>
      <c r="M75" s="73" t="str">
        <f>IF(COUNTIFS(当選IPO!$F:$F,$A75,当選IPO!$G:$G,M$45)=0,"",COUNTIFS(当選IPO!$F:$F,$A75,当選IPO!$G:$G,M$45))</f>
        <v/>
      </c>
      <c r="N75" s="73" t="str">
        <f>IF(COUNTIFS(当選IPO!$F:$F,$A75,当選IPO!$G:$G,N$45)=0,"",COUNTIFS(当選IPO!$F:$F,$A75,当選IPO!$G:$G,N$45))</f>
        <v/>
      </c>
      <c r="O75" s="73" t="str">
        <f>IF(COUNTIFS(当選IPO!$F:$F,$A75,当選IPO!$G:$G,O$45)=0,"",COUNTIFS(当選IPO!$F:$F,$A75,当選IPO!$G:$G,O$45))</f>
        <v/>
      </c>
      <c r="P75" s="75" t="str">
        <f>IF(COUNTIFS(当選IPO!$F:$F,$A75,当選IPO!$G:$G,P$45)=0,"",COUNTIFS(当選IPO!$F:$F,$A75,当選IPO!$G:$G,P$45))</f>
        <v/>
      </c>
      <c r="Q75" s="74" t="str">
        <f>IF(COUNTIFS(当選IPO!$F:$F,$A75,当選IPO!$G:$G,Q$45)=0,"",COUNTIFS(当選IPO!$F:$F,$A75,当選IPO!$G:$G,Q$45))</f>
        <v/>
      </c>
    </row>
    <row r="76" spans="1:17" x14ac:dyDescent="0.4">
      <c r="A76" s="6" t="str">
        <f>初期設定!B37</f>
        <v>-</v>
      </c>
      <c r="B76" s="59" t="str">
        <f>IF(SUMIF(当選IPO!$F:$F,集計データ!$A76,当選IPO!$N:$N)=0,"",SUMIF(当選IPO!$F:$F,集計データ!$A76,当選IPO!$N:$N))</f>
        <v/>
      </c>
      <c r="C76" s="58" t="str">
        <f>IF(COUNTIF(当選IPO!$F:$F,集計データ!$A76)=0,"",COUNTIF(当選IPO!$F:$F,集計データ!$A76))</f>
        <v/>
      </c>
      <c r="D76" s="79" t="str">
        <f>IF(SUMIF(当選IPO!$F:$F,集計データ!$A76,当選IPO!$D:$D)=0,"",(SUMIF(当選IPO!$F:$F,集計データ!$A76,当選IPO!$I:$I)-SUMIF(当選IPO!$F:$F,集計データ!$A76,当選IPO!$D:$D))/SUMIF(当選IPO!$F:$F,集計データ!$A76,当選IPO!$D:$D))</f>
        <v/>
      </c>
      <c r="E76" s="80" t="str">
        <f>IF(SUMIF(当選IPO!$F:$F,集計データ!$A76,当選IPO!$D:$D)=0,"",SUMIF(当選IPO!$F:$F,集計データ!$A76,当選IPO!$I:$I)/SUMIF(当選IPO!$F:$F,集計データ!$A76,当選IPO!$D:$D))</f>
        <v/>
      </c>
      <c r="F76" s="60" t="str">
        <f>IF(SUMIFS(当選IPO!$N:$N,当選IPO!$F:$F,$A76,当選IPO!$G:$G,F$45)=0,"",SUMIFS(当選IPO!$N:$N,当選IPO!$F:$F,$A76,当選IPO!$G:$G,F$45))</f>
        <v/>
      </c>
      <c r="G76" s="61" t="str">
        <f>IF(SUMIFS(当選IPO!$N:$N,当選IPO!$F:$F,$A76,当選IPO!$G:$G,G$45)=0,"",SUMIFS(当選IPO!$N:$N,当選IPO!$F:$F,$A76,当選IPO!$G:$G,G$45))</f>
        <v/>
      </c>
      <c r="H76" s="61" t="str">
        <f>IF(SUMIFS(当選IPO!$N:$N,当選IPO!$F:$F,$A76,当選IPO!$G:$G,H$45)=0,"",SUMIFS(当選IPO!$N:$N,当選IPO!$F:$F,$A76,当選IPO!$G:$G,H$45))</f>
        <v/>
      </c>
      <c r="I76" s="61" t="str">
        <f>IF(SUMIFS(当選IPO!$N:$N,当選IPO!$F:$F,$A76,当選IPO!$G:$G,I$45)=0,"",SUMIFS(当選IPO!$N:$N,当選IPO!$F:$F,$A76,当選IPO!$G:$G,I$45))</f>
        <v/>
      </c>
      <c r="J76" s="61" t="str">
        <f>IF(SUMIFS(当選IPO!$N:$N,当選IPO!$F:$F,$A76,当選IPO!$G:$G,J$45)=0,"",SUMIFS(当選IPO!$N:$N,当選IPO!$F:$F,$A76,当選IPO!$G:$G,J$45))</f>
        <v/>
      </c>
      <c r="K76" s="62" t="str">
        <f>IF(SUMIFS(当選IPO!$N:$N,当選IPO!$F:$F,$A76,当選IPO!$G:$G,K$45)=0,"",SUMIFS(当選IPO!$N:$N,当選IPO!$F:$F,$A76,当選IPO!$G:$G,K$45))</f>
        <v/>
      </c>
      <c r="L76" s="60" t="str">
        <f>IF(COUNTIFS(当選IPO!$F:$F,$A76,当選IPO!$G:$G,L$45)=0,"",COUNTIFS(当選IPO!$F:$F,$A76,当選IPO!$G:$G,L$45))</f>
        <v/>
      </c>
      <c r="M76" s="61" t="str">
        <f>IF(COUNTIFS(当選IPO!$F:$F,$A76,当選IPO!$G:$G,M$45)=0,"",COUNTIFS(当選IPO!$F:$F,$A76,当選IPO!$G:$G,M$45))</f>
        <v/>
      </c>
      <c r="N76" s="61" t="str">
        <f>IF(COUNTIFS(当選IPO!$F:$F,$A76,当選IPO!$G:$G,N$45)=0,"",COUNTIFS(当選IPO!$F:$F,$A76,当選IPO!$G:$G,N$45))</f>
        <v/>
      </c>
      <c r="O76" s="61" t="str">
        <f>IF(COUNTIFS(当選IPO!$F:$F,$A76,当選IPO!$G:$G,O$45)=0,"",COUNTIFS(当選IPO!$F:$F,$A76,当選IPO!$G:$G,O$45))</f>
        <v/>
      </c>
      <c r="P76" s="63" t="str">
        <f>IF(COUNTIFS(当選IPO!$F:$F,$A76,当選IPO!$G:$G,P$45)=0,"",COUNTIFS(当選IPO!$F:$F,$A76,当選IPO!$G:$G,P$45))</f>
        <v/>
      </c>
      <c r="Q76" s="62" t="str">
        <f>IF(COUNTIFS(当選IPO!$F:$F,$A76,当選IPO!$G:$G,Q$45)=0,"",COUNTIFS(当選IPO!$F:$F,$A76,当選IPO!$G:$G,Q$45))</f>
        <v/>
      </c>
    </row>
    <row r="77" spans="1:17" x14ac:dyDescent="0.4">
      <c r="A77" s="32" t="str">
        <f>初期設定!B38</f>
        <v>-</v>
      </c>
      <c r="B77" s="70" t="str">
        <f>IF(SUMIF(当選IPO!$F:$F,集計データ!$A77,当選IPO!$N:$N)=0,"",SUMIF(当選IPO!$F:$F,集計データ!$A77,当選IPO!$N:$N))</f>
        <v/>
      </c>
      <c r="C77" s="71" t="str">
        <f>IF(COUNTIF(当選IPO!$F:$F,集計データ!$A77)=0,"",COUNTIF(当選IPO!$F:$F,集計データ!$A77))</f>
        <v/>
      </c>
      <c r="D77" s="82" t="str">
        <f>IF(SUMIF(当選IPO!$F:$F,集計データ!$A77,当選IPO!$D:$D)=0,"",(SUMIF(当選IPO!$F:$F,集計データ!$A77,当選IPO!$I:$I)-SUMIF(当選IPO!$F:$F,集計データ!$A77,当選IPO!$D:$D))/SUMIF(当選IPO!$F:$F,集計データ!$A77,当選IPO!$D:$D))</f>
        <v/>
      </c>
      <c r="E77" s="81" t="str">
        <f>IF(SUMIF(当選IPO!$F:$F,集計データ!$A77,当選IPO!$D:$D)=0,"",SUMIF(当選IPO!$F:$F,集計データ!$A77,当選IPO!$I:$I)/SUMIF(当選IPO!$F:$F,集計データ!$A77,当選IPO!$D:$D))</f>
        <v/>
      </c>
      <c r="F77" s="72" t="str">
        <f>IF(SUMIFS(当選IPO!$N:$N,当選IPO!$F:$F,$A77,当選IPO!$G:$G,F$45)=0,"",SUMIFS(当選IPO!$N:$N,当選IPO!$F:$F,$A77,当選IPO!$G:$G,F$45))</f>
        <v/>
      </c>
      <c r="G77" s="73" t="str">
        <f>IF(SUMIFS(当選IPO!$N:$N,当選IPO!$F:$F,$A77,当選IPO!$G:$G,G$45)=0,"",SUMIFS(当選IPO!$N:$N,当選IPO!$F:$F,$A77,当選IPO!$G:$G,G$45))</f>
        <v/>
      </c>
      <c r="H77" s="73" t="str">
        <f>IF(SUMIFS(当選IPO!$N:$N,当選IPO!$F:$F,$A77,当選IPO!$G:$G,H$45)=0,"",SUMIFS(当選IPO!$N:$N,当選IPO!$F:$F,$A77,当選IPO!$G:$G,H$45))</f>
        <v/>
      </c>
      <c r="I77" s="73" t="str">
        <f>IF(SUMIFS(当選IPO!$N:$N,当選IPO!$F:$F,$A77,当選IPO!$G:$G,I$45)=0,"",SUMIFS(当選IPO!$N:$N,当選IPO!$F:$F,$A77,当選IPO!$G:$G,I$45))</f>
        <v/>
      </c>
      <c r="J77" s="73" t="str">
        <f>IF(SUMIFS(当選IPO!$N:$N,当選IPO!$F:$F,$A77,当選IPO!$G:$G,J$45)=0,"",SUMIFS(当選IPO!$N:$N,当選IPO!$F:$F,$A77,当選IPO!$G:$G,J$45))</f>
        <v/>
      </c>
      <c r="K77" s="74" t="str">
        <f>IF(SUMIFS(当選IPO!$N:$N,当選IPO!$F:$F,$A77,当選IPO!$G:$G,K$45)=0,"",SUMIFS(当選IPO!$N:$N,当選IPO!$F:$F,$A77,当選IPO!$G:$G,K$45))</f>
        <v/>
      </c>
      <c r="L77" s="72" t="str">
        <f>IF(COUNTIFS(当選IPO!$F:$F,$A77,当選IPO!$G:$G,L$45)=0,"",COUNTIFS(当選IPO!$F:$F,$A77,当選IPO!$G:$G,L$45))</f>
        <v/>
      </c>
      <c r="M77" s="73" t="str">
        <f>IF(COUNTIFS(当選IPO!$F:$F,$A77,当選IPO!$G:$G,M$45)=0,"",COUNTIFS(当選IPO!$F:$F,$A77,当選IPO!$G:$G,M$45))</f>
        <v/>
      </c>
      <c r="N77" s="73" t="str">
        <f>IF(COUNTIFS(当選IPO!$F:$F,$A77,当選IPO!$G:$G,N$45)=0,"",COUNTIFS(当選IPO!$F:$F,$A77,当選IPO!$G:$G,N$45))</f>
        <v/>
      </c>
      <c r="O77" s="73" t="str">
        <f>IF(COUNTIFS(当選IPO!$F:$F,$A77,当選IPO!$G:$G,O$45)=0,"",COUNTIFS(当選IPO!$F:$F,$A77,当選IPO!$G:$G,O$45))</f>
        <v/>
      </c>
      <c r="P77" s="75" t="str">
        <f>IF(COUNTIFS(当選IPO!$F:$F,$A77,当選IPO!$G:$G,P$45)=0,"",COUNTIFS(当選IPO!$F:$F,$A77,当選IPO!$G:$G,P$45))</f>
        <v/>
      </c>
      <c r="Q77" s="74" t="str">
        <f>IF(COUNTIFS(当選IPO!$F:$F,$A77,当選IPO!$G:$G,Q$45)=0,"",COUNTIFS(当選IPO!$F:$F,$A77,当選IPO!$G:$G,Q$45))</f>
        <v/>
      </c>
    </row>
    <row r="78" spans="1:17" x14ac:dyDescent="0.4">
      <c r="A78" s="6" t="str">
        <f>初期設定!B39</f>
        <v>-</v>
      </c>
      <c r="B78" s="59" t="str">
        <f>IF(SUMIF(当選IPO!$F:$F,集計データ!$A78,当選IPO!$N:$N)=0,"",SUMIF(当選IPO!$F:$F,集計データ!$A78,当選IPO!$N:$N))</f>
        <v/>
      </c>
      <c r="C78" s="58" t="str">
        <f>IF(COUNTIF(当選IPO!$F:$F,集計データ!$A78)=0,"",COUNTIF(当選IPO!$F:$F,集計データ!$A78))</f>
        <v/>
      </c>
      <c r="D78" s="79" t="str">
        <f>IF(SUMIF(当選IPO!$F:$F,集計データ!$A78,当選IPO!$D:$D)=0,"",(SUMIF(当選IPO!$F:$F,集計データ!$A78,当選IPO!$I:$I)-SUMIF(当選IPO!$F:$F,集計データ!$A78,当選IPO!$D:$D))/SUMIF(当選IPO!$F:$F,集計データ!$A78,当選IPO!$D:$D))</f>
        <v/>
      </c>
      <c r="E78" s="80" t="str">
        <f>IF(SUMIF(当選IPO!$F:$F,集計データ!$A78,当選IPO!$D:$D)=0,"",SUMIF(当選IPO!$F:$F,集計データ!$A78,当選IPO!$I:$I)/SUMIF(当選IPO!$F:$F,集計データ!$A78,当選IPO!$D:$D))</f>
        <v/>
      </c>
      <c r="F78" s="60" t="str">
        <f>IF(SUMIFS(当選IPO!$N:$N,当選IPO!$F:$F,$A78,当選IPO!$G:$G,F$45)=0,"",SUMIFS(当選IPO!$N:$N,当選IPO!$F:$F,$A78,当選IPO!$G:$G,F$45))</f>
        <v/>
      </c>
      <c r="G78" s="61" t="str">
        <f>IF(SUMIFS(当選IPO!$N:$N,当選IPO!$F:$F,$A78,当選IPO!$G:$G,G$45)=0,"",SUMIFS(当選IPO!$N:$N,当選IPO!$F:$F,$A78,当選IPO!$G:$G,G$45))</f>
        <v/>
      </c>
      <c r="H78" s="61" t="str">
        <f>IF(SUMIFS(当選IPO!$N:$N,当選IPO!$F:$F,$A78,当選IPO!$G:$G,H$45)=0,"",SUMIFS(当選IPO!$N:$N,当選IPO!$F:$F,$A78,当選IPO!$G:$G,H$45))</f>
        <v/>
      </c>
      <c r="I78" s="61" t="str">
        <f>IF(SUMIFS(当選IPO!$N:$N,当選IPO!$F:$F,$A78,当選IPO!$G:$G,I$45)=0,"",SUMIFS(当選IPO!$N:$N,当選IPO!$F:$F,$A78,当選IPO!$G:$G,I$45))</f>
        <v/>
      </c>
      <c r="J78" s="61" t="str">
        <f>IF(SUMIFS(当選IPO!$N:$N,当選IPO!$F:$F,$A78,当選IPO!$G:$G,J$45)=0,"",SUMIFS(当選IPO!$N:$N,当選IPO!$F:$F,$A78,当選IPO!$G:$G,J$45))</f>
        <v/>
      </c>
      <c r="K78" s="62" t="str">
        <f>IF(SUMIFS(当選IPO!$N:$N,当選IPO!$F:$F,$A78,当選IPO!$G:$G,K$45)=0,"",SUMIFS(当選IPO!$N:$N,当選IPO!$F:$F,$A78,当選IPO!$G:$G,K$45))</f>
        <v/>
      </c>
      <c r="L78" s="60" t="str">
        <f>IF(COUNTIFS(当選IPO!$F:$F,$A78,当選IPO!$G:$G,L$45)=0,"",COUNTIFS(当選IPO!$F:$F,$A78,当選IPO!$G:$G,L$45))</f>
        <v/>
      </c>
      <c r="M78" s="61" t="str">
        <f>IF(COUNTIFS(当選IPO!$F:$F,$A78,当選IPO!$G:$G,M$45)=0,"",COUNTIFS(当選IPO!$F:$F,$A78,当選IPO!$G:$G,M$45))</f>
        <v/>
      </c>
      <c r="N78" s="61" t="str">
        <f>IF(COUNTIFS(当選IPO!$F:$F,$A78,当選IPO!$G:$G,N$45)=0,"",COUNTIFS(当選IPO!$F:$F,$A78,当選IPO!$G:$G,N$45))</f>
        <v/>
      </c>
      <c r="O78" s="61" t="str">
        <f>IF(COUNTIFS(当選IPO!$F:$F,$A78,当選IPO!$G:$G,O$45)=0,"",COUNTIFS(当選IPO!$F:$F,$A78,当選IPO!$G:$G,O$45))</f>
        <v/>
      </c>
      <c r="P78" s="63" t="str">
        <f>IF(COUNTIFS(当選IPO!$F:$F,$A78,当選IPO!$G:$G,P$45)=0,"",COUNTIFS(当選IPO!$F:$F,$A78,当選IPO!$G:$G,P$45))</f>
        <v/>
      </c>
      <c r="Q78" s="62" t="str">
        <f>IF(COUNTIFS(当選IPO!$F:$F,$A78,当選IPO!$G:$G,Q$45)=0,"",COUNTIFS(当選IPO!$F:$F,$A78,当選IPO!$G:$G,Q$45))</f>
        <v/>
      </c>
    </row>
    <row r="79" spans="1:17" x14ac:dyDescent="0.4">
      <c r="A79" s="32" t="str">
        <f>初期設定!B40</f>
        <v>-</v>
      </c>
      <c r="B79" s="70" t="str">
        <f>IF(SUMIF(当選IPO!$F:$F,集計データ!$A79,当選IPO!$N:$N)=0,"",SUMIF(当選IPO!$F:$F,集計データ!$A79,当選IPO!$N:$N))</f>
        <v/>
      </c>
      <c r="C79" s="71" t="str">
        <f>IF(COUNTIF(当選IPO!$F:$F,集計データ!$A79)=0,"",COUNTIF(当選IPO!$F:$F,集計データ!$A79))</f>
        <v/>
      </c>
      <c r="D79" s="82" t="str">
        <f>IF(SUMIF(当選IPO!$F:$F,集計データ!$A79,当選IPO!$D:$D)=0,"",(SUMIF(当選IPO!$F:$F,集計データ!$A79,当選IPO!$I:$I)-SUMIF(当選IPO!$F:$F,集計データ!$A79,当選IPO!$D:$D))/SUMIF(当選IPO!$F:$F,集計データ!$A79,当選IPO!$D:$D))</f>
        <v/>
      </c>
      <c r="E79" s="81" t="str">
        <f>IF(SUMIF(当選IPO!$F:$F,集計データ!$A79,当選IPO!$D:$D)=0,"",SUMIF(当選IPO!$F:$F,集計データ!$A79,当選IPO!$I:$I)/SUMIF(当選IPO!$F:$F,集計データ!$A79,当選IPO!$D:$D))</f>
        <v/>
      </c>
      <c r="F79" s="72" t="str">
        <f>IF(SUMIFS(当選IPO!$N:$N,当選IPO!$F:$F,$A79,当選IPO!$G:$G,F$45)=0,"",SUMIFS(当選IPO!$N:$N,当選IPO!$F:$F,$A79,当選IPO!$G:$G,F$45))</f>
        <v/>
      </c>
      <c r="G79" s="73" t="str">
        <f>IF(SUMIFS(当選IPO!$N:$N,当選IPO!$F:$F,$A79,当選IPO!$G:$G,G$45)=0,"",SUMIFS(当選IPO!$N:$N,当選IPO!$F:$F,$A79,当選IPO!$G:$G,G$45))</f>
        <v/>
      </c>
      <c r="H79" s="73" t="str">
        <f>IF(SUMIFS(当選IPO!$N:$N,当選IPO!$F:$F,$A79,当選IPO!$G:$G,H$45)=0,"",SUMIFS(当選IPO!$N:$N,当選IPO!$F:$F,$A79,当選IPO!$G:$G,H$45))</f>
        <v/>
      </c>
      <c r="I79" s="73" t="str">
        <f>IF(SUMIFS(当選IPO!$N:$N,当選IPO!$F:$F,$A79,当選IPO!$G:$G,I$45)=0,"",SUMIFS(当選IPO!$N:$N,当選IPO!$F:$F,$A79,当選IPO!$G:$G,I$45))</f>
        <v/>
      </c>
      <c r="J79" s="73" t="str">
        <f>IF(SUMIFS(当選IPO!$N:$N,当選IPO!$F:$F,$A79,当選IPO!$G:$G,J$45)=0,"",SUMIFS(当選IPO!$N:$N,当選IPO!$F:$F,$A79,当選IPO!$G:$G,J$45))</f>
        <v/>
      </c>
      <c r="K79" s="74" t="str">
        <f>IF(SUMIFS(当選IPO!$N:$N,当選IPO!$F:$F,$A79,当選IPO!$G:$G,K$45)=0,"",SUMIFS(当選IPO!$N:$N,当選IPO!$F:$F,$A79,当選IPO!$G:$G,K$45))</f>
        <v/>
      </c>
      <c r="L79" s="72" t="str">
        <f>IF(COUNTIFS(当選IPO!$F:$F,$A79,当選IPO!$G:$G,L$45)=0,"",COUNTIFS(当選IPO!$F:$F,$A79,当選IPO!$G:$G,L$45))</f>
        <v/>
      </c>
      <c r="M79" s="73" t="str">
        <f>IF(COUNTIFS(当選IPO!$F:$F,$A79,当選IPO!$G:$G,M$45)=0,"",COUNTIFS(当選IPO!$F:$F,$A79,当選IPO!$G:$G,M$45))</f>
        <v/>
      </c>
      <c r="N79" s="73" t="str">
        <f>IF(COUNTIFS(当選IPO!$F:$F,$A79,当選IPO!$G:$G,N$45)=0,"",COUNTIFS(当選IPO!$F:$F,$A79,当選IPO!$G:$G,N$45))</f>
        <v/>
      </c>
      <c r="O79" s="73" t="str">
        <f>IF(COUNTIFS(当選IPO!$F:$F,$A79,当選IPO!$G:$G,O$45)=0,"",COUNTIFS(当選IPO!$F:$F,$A79,当選IPO!$G:$G,O$45))</f>
        <v/>
      </c>
      <c r="P79" s="75" t="str">
        <f>IF(COUNTIFS(当選IPO!$F:$F,$A79,当選IPO!$G:$G,P$45)=0,"",COUNTIFS(当選IPO!$F:$F,$A79,当選IPO!$G:$G,P$45))</f>
        <v/>
      </c>
      <c r="Q79" s="74" t="str">
        <f>IF(COUNTIFS(当選IPO!$F:$F,$A79,当選IPO!$G:$G,Q$45)=0,"",COUNTIFS(当選IPO!$F:$F,$A79,当選IPO!$G:$G,Q$45))</f>
        <v/>
      </c>
    </row>
    <row r="80" spans="1:17" x14ac:dyDescent="0.4">
      <c r="A80" s="6" t="str">
        <f>初期設定!B41</f>
        <v>-</v>
      </c>
      <c r="B80" s="59" t="str">
        <f>IF(SUMIF(当選IPO!$F:$F,集計データ!$A80,当選IPO!$N:$N)=0,"",SUMIF(当選IPO!$F:$F,集計データ!$A80,当選IPO!$N:$N))</f>
        <v/>
      </c>
      <c r="C80" s="58" t="str">
        <f>IF(COUNTIF(当選IPO!$F:$F,集計データ!$A80)=0,"",COUNTIF(当選IPO!$F:$F,集計データ!$A80))</f>
        <v/>
      </c>
      <c r="D80" s="79" t="str">
        <f>IF(SUMIF(当選IPO!$F:$F,集計データ!$A80,当選IPO!$D:$D)=0,"",(SUMIF(当選IPO!$F:$F,集計データ!$A80,当選IPO!$I:$I)-SUMIF(当選IPO!$F:$F,集計データ!$A80,当選IPO!$D:$D))/SUMIF(当選IPO!$F:$F,集計データ!$A80,当選IPO!$D:$D))</f>
        <v/>
      </c>
      <c r="E80" s="80" t="str">
        <f>IF(SUMIF(当選IPO!$F:$F,集計データ!$A80,当選IPO!$D:$D)=0,"",SUMIF(当選IPO!$F:$F,集計データ!$A80,当選IPO!$I:$I)/SUMIF(当選IPO!$F:$F,集計データ!$A80,当選IPO!$D:$D))</f>
        <v/>
      </c>
      <c r="F80" s="60" t="str">
        <f>IF(SUMIFS(当選IPO!$N:$N,当選IPO!$F:$F,$A80,当選IPO!$G:$G,F$45)=0,"",SUMIFS(当選IPO!$N:$N,当選IPO!$F:$F,$A80,当選IPO!$G:$G,F$45))</f>
        <v/>
      </c>
      <c r="G80" s="61" t="str">
        <f>IF(SUMIFS(当選IPO!$N:$N,当選IPO!$F:$F,$A80,当選IPO!$G:$G,G$45)=0,"",SUMIFS(当選IPO!$N:$N,当選IPO!$F:$F,$A80,当選IPO!$G:$G,G$45))</f>
        <v/>
      </c>
      <c r="H80" s="61" t="str">
        <f>IF(SUMIFS(当選IPO!$N:$N,当選IPO!$F:$F,$A80,当選IPO!$G:$G,H$45)=0,"",SUMIFS(当選IPO!$N:$N,当選IPO!$F:$F,$A80,当選IPO!$G:$G,H$45))</f>
        <v/>
      </c>
      <c r="I80" s="61" t="str">
        <f>IF(SUMIFS(当選IPO!$N:$N,当選IPO!$F:$F,$A80,当選IPO!$G:$G,I$45)=0,"",SUMIFS(当選IPO!$N:$N,当選IPO!$F:$F,$A80,当選IPO!$G:$G,I$45))</f>
        <v/>
      </c>
      <c r="J80" s="61" t="str">
        <f>IF(SUMIFS(当選IPO!$N:$N,当選IPO!$F:$F,$A80,当選IPO!$G:$G,J$45)=0,"",SUMIFS(当選IPO!$N:$N,当選IPO!$F:$F,$A80,当選IPO!$G:$G,J$45))</f>
        <v/>
      </c>
      <c r="K80" s="62" t="str">
        <f>IF(SUMIFS(当選IPO!$N:$N,当選IPO!$F:$F,$A80,当選IPO!$G:$G,K$45)=0,"",SUMIFS(当選IPO!$N:$N,当選IPO!$F:$F,$A80,当選IPO!$G:$G,K$45))</f>
        <v/>
      </c>
      <c r="L80" s="60" t="str">
        <f>IF(COUNTIFS(当選IPO!$F:$F,$A80,当選IPO!$G:$G,L$45)=0,"",COUNTIFS(当選IPO!$F:$F,$A80,当選IPO!$G:$G,L$45))</f>
        <v/>
      </c>
      <c r="M80" s="61" t="str">
        <f>IF(COUNTIFS(当選IPO!$F:$F,$A80,当選IPO!$G:$G,M$45)=0,"",COUNTIFS(当選IPO!$F:$F,$A80,当選IPO!$G:$G,M$45))</f>
        <v/>
      </c>
      <c r="N80" s="61" t="str">
        <f>IF(COUNTIFS(当選IPO!$F:$F,$A80,当選IPO!$G:$G,N$45)=0,"",COUNTIFS(当選IPO!$F:$F,$A80,当選IPO!$G:$G,N$45))</f>
        <v/>
      </c>
      <c r="O80" s="61" t="str">
        <f>IF(COUNTIFS(当選IPO!$F:$F,$A80,当選IPO!$G:$G,O$45)=0,"",COUNTIFS(当選IPO!$F:$F,$A80,当選IPO!$G:$G,O$45))</f>
        <v/>
      </c>
      <c r="P80" s="63" t="str">
        <f>IF(COUNTIFS(当選IPO!$F:$F,$A80,当選IPO!$G:$G,P$45)=0,"",COUNTIFS(当選IPO!$F:$F,$A80,当選IPO!$G:$G,P$45))</f>
        <v/>
      </c>
      <c r="Q80" s="62" t="str">
        <f>IF(COUNTIFS(当選IPO!$F:$F,$A80,当選IPO!$G:$G,Q$45)=0,"",COUNTIFS(当選IPO!$F:$F,$A80,当選IPO!$G:$G,Q$45))</f>
        <v/>
      </c>
    </row>
    <row r="81" spans="1:17" x14ac:dyDescent="0.4">
      <c r="A81" s="32" t="str">
        <f>初期設定!B42</f>
        <v>-</v>
      </c>
      <c r="B81" s="70" t="str">
        <f>IF(SUMIF(当選IPO!$F:$F,集計データ!$A81,当選IPO!$N:$N)=0,"",SUMIF(当選IPO!$F:$F,集計データ!$A81,当選IPO!$N:$N))</f>
        <v/>
      </c>
      <c r="C81" s="71" t="str">
        <f>IF(COUNTIF(当選IPO!$F:$F,集計データ!$A81)=0,"",COUNTIF(当選IPO!$F:$F,集計データ!$A81))</f>
        <v/>
      </c>
      <c r="D81" s="82" t="str">
        <f>IF(SUMIF(当選IPO!$F:$F,集計データ!$A81,当選IPO!$D:$D)=0,"",(SUMIF(当選IPO!$F:$F,集計データ!$A81,当選IPO!$I:$I)-SUMIF(当選IPO!$F:$F,集計データ!$A81,当選IPO!$D:$D))/SUMIF(当選IPO!$F:$F,集計データ!$A81,当選IPO!$D:$D))</f>
        <v/>
      </c>
      <c r="E81" s="81" t="str">
        <f>IF(SUMIF(当選IPO!$F:$F,集計データ!$A81,当選IPO!$D:$D)=0,"",SUMIF(当選IPO!$F:$F,集計データ!$A81,当選IPO!$I:$I)/SUMIF(当選IPO!$F:$F,集計データ!$A81,当選IPO!$D:$D))</f>
        <v/>
      </c>
      <c r="F81" s="72" t="str">
        <f>IF(SUMIFS(当選IPO!$N:$N,当選IPO!$F:$F,$A81,当選IPO!$G:$G,F$45)=0,"",SUMIFS(当選IPO!$N:$N,当選IPO!$F:$F,$A81,当選IPO!$G:$G,F$45))</f>
        <v/>
      </c>
      <c r="G81" s="73" t="str">
        <f>IF(SUMIFS(当選IPO!$N:$N,当選IPO!$F:$F,$A81,当選IPO!$G:$G,G$45)=0,"",SUMIFS(当選IPO!$N:$N,当選IPO!$F:$F,$A81,当選IPO!$G:$G,G$45))</f>
        <v/>
      </c>
      <c r="H81" s="73" t="str">
        <f>IF(SUMIFS(当選IPO!$N:$N,当選IPO!$F:$F,$A81,当選IPO!$G:$G,H$45)=0,"",SUMIFS(当選IPO!$N:$N,当選IPO!$F:$F,$A81,当選IPO!$G:$G,H$45))</f>
        <v/>
      </c>
      <c r="I81" s="73" t="str">
        <f>IF(SUMIFS(当選IPO!$N:$N,当選IPO!$F:$F,$A81,当選IPO!$G:$G,I$45)=0,"",SUMIFS(当選IPO!$N:$N,当選IPO!$F:$F,$A81,当選IPO!$G:$G,I$45))</f>
        <v/>
      </c>
      <c r="J81" s="73" t="str">
        <f>IF(SUMIFS(当選IPO!$N:$N,当選IPO!$F:$F,$A81,当選IPO!$G:$G,J$45)=0,"",SUMIFS(当選IPO!$N:$N,当選IPO!$F:$F,$A81,当選IPO!$G:$G,J$45))</f>
        <v/>
      </c>
      <c r="K81" s="74" t="str">
        <f>IF(SUMIFS(当選IPO!$N:$N,当選IPO!$F:$F,$A81,当選IPO!$G:$G,K$45)=0,"",SUMIFS(当選IPO!$N:$N,当選IPO!$F:$F,$A81,当選IPO!$G:$G,K$45))</f>
        <v/>
      </c>
      <c r="L81" s="72" t="str">
        <f>IF(COUNTIFS(当選IPO!$F:$F,$A81,当選IPO!$G:$G,L$45)=0,"",COUNTIFS(当選IPO!$F:$F,$A81,当選IPO!$G:$G,L$45))</f>
        <v/>
      </c>
      <c r="M81" s="73" t="str">
        <f>IF(COUNTIFS(当選IPO!$F:$F,$A81,当選IPO!$G:$G,M$45)=0,"",COUNTIFS(当選IPO!$F:$F,$A81,当選IPO!$G:$G,M$45))</f>
        <v/>
      </c>
      <c r="N81" s="73" t="str">
        <f>IF(COUNTIFS(当選IPO!$F:$F,$A81,当選IPO!$G:$G,N$45)=0,"",COUNTIFS(当選IPO!$F:$F,$A81,当選IPO!$G:$G,N$45))</f>
        <v/>
      </c>
      <c r="O81" s="73" t="str">
        <f>IF(COUNTIFS(当選IPO!$F:$F,$A81,当選IPO!$G:$G,O$45)=0,"",COUNTIFS(当選IPO!$F:$F,$A81,当選IPO!$G:$G,O$45))</f>
        <v/>
      </c>
      <c r="P81" s="75" t="str">
        <f>IF(COUNTIFS(当選IPO!$F:$F,$A81,当選IPO!$G:$G,P$45)=0,"",COUNTIFS(当選IPO!$F:$F,$A81,当選IPO!$G:$G,P$45))</f>
        <v/>
      </c>
      <c r="Q81" s="74" t="str">
        <f>IF(COUNTIFS(当選IPO!$F:$F,$A81,当選IPO!$G:$G,Q$45)=0,"",COUNTIFS(当選IPO!$F:$F,$A81,当選IPO!$G:$G,Q$45))</f>
        <v/>
      </c>
    </row>
    <row r="82" spans="1:17" x14ac:dyDescent="0.4">
      <c r="A82" s="6" t="str">
        <f>初期設定!B43</f>
        <v>-</v>
      </c>
      <c r="B82" s="59" t="str">
        <f>IF(SUMIF(当選IPO!$F:$F,集計データ!$A82,当選IPO!$N:$N)=0,"",SUMIF(当選IPO!$F:$F,集計データ!$A82,当選IPO!$N:$N))</f>
        <v/>
      </c>
      <c r="C82" s="58" t="str">
        <f>IF(COUNTIF(当選IPO!$F:$F,集計データ!$A82)=0,"",COUNTIF(当選IPO!$F:$F,集計データ!$A82))</f>
        <v/>
      </c>
      <c r="D82" s="79" t="str">
        <f>IF(SUMIF(当選IPO!$F:$F,集計データ!$A82,当選IPO!$D:$D)=0,"",(SUMIF(当選IPO!$F:$F,集計データ!$A82,当選IPO!$I:$I)-SUMIF(当選IPO!$F:$F,集計データ!$A82,当選IPO!$D:$D))/SUMIF(当選IPO!$F:$F,集計データ!$A82,当選IPO!$D:$D))</f>
        <v/>
      </c>
      <c r="E82" s="80" t="str">
        <f>IF(SUMIF(当選IPO!$F:$F,集計データ!$A82,当選IPO!$D:$D)=0,"",SUMIF(当選IPO!$F:$F,集計データ!$A82,当選IPO!$I:$I)/SUMIF(当選IPO!$F:$F,集計データ!$A82,当選IPO!$D:$D))</f>
        <v/>
      </c>
      <c r="F82" s="60" t="str">
        <f>IF(SUMIFS(当選IPO!$N:$N,当選IPO!$F:$F,$A82,当選IPO!$G:$G,F$45)=0,"",SUMIFS(当選IPO!$N:$N,当選IPO!$F:$F,$A82,当選IPO!$G:$G,F$45))</f>
        <v/>
      </c>
      <c r="G82" s="61" t="str">
        <f>IF(SUMIFS(当選IPO!$N:$N,当選IPO!$F:$F,$A82,当選IPO!$G:$G,G$45)=0,"",SUMIFS(当選IPO!$N:$N,当選IPO!$F:$F,$A82,当選IPO!$G:$G,G$45))</f>
        <v/>
      </c>
      <c r="H82" s="61" t="str">
        <f>IF(SUMIFS(当選IPO!$N:$N,当選IPO!$F:$F,$A82,当選IPO!$G:$G,H$45)=0,"",SUMIFS(当選IPO!$N:$N,当選IPO!$F:$F,$A82,当選IPO!$G:$G,H$45))</f>
        <v/>
      </c>
      <c r="I82" s="61" t="str">
        <f>IF(SUMIFS(当選IPO!$N:$N,当選IPO!$F:$F,$A82,当選IPO!$G:$G,I$45)=0,"",SUMIFS(当選IPO!$N:$N,当選IPO!$F:$F,$A82,当選IPO!$G:$G,I$45))</f>
        <v/>
      </c>
      <c r="J82" s="61" t="str">
        <f>IF(SUMIFS(当選IPO!$N:$N,当選IPO!$F:$F,$A82,当選IPO!$G:$G,J$45)=0,"",SUMIFS(当選IPO!$N:$N,当選IPO!$F:$F,$A82,当選IPO!$G:$G,J$45))</f>
        <v/>
      </c>
      <c r="K82" s="62" t="str">
        <f>IF(SUMIFS(当選IPO!$N:$N,当選IPO!$F:$F,$A82,当選IPO!$G:$G,K$45)=0,"",SUMIFS(当選IPO!$N:$N,当選IPO!$F:$F,$A82,当選IPO!$G:$G,K$45))</f>
        <v/>
      </c>
      <c r="L82" s="60" t="str">
        <f>IF(COUNTIFS(当選IPO!$F:$F,$A82,当選IPO!$G:$G,L$45)=0,"",COUNTIFS(当選IPO!$F:$F,$A82,当選IPO!$G:$G,L$45))</f>
        <v/>
      </c>
      <c r="M82" s="61" t="str">
        <f>IF(COUNTIFS(当選IPO!$F:$F,$A82,当選IPO!$G:$G,M$45)=0,"",COUNTIFS(当選IPO!$F:$F,$A82,当選IPO!$G:$G,M$45))</f>
        <v/>
      </c>
      <c r="N82" s="61" t="str">
        <f>IF(COUNTIFS(当選IPO!$F:$F,$A82,当選IPO!$G:$G,N$45)=0,"",COUNTIFS(当選IPO!$F:$F,$A82,当選IPO!$G:$G,N$45))</f>
        <v/>
      </c>
      <c r="O82" s="61" t="str">
        <f>IF(COUNTIFS(当選IPO!$F:$F,$A82,当選IPO!$G:$G,O$45)=0,"",COUNTIFS(当選IPO!$F:$F,$A82,当選IPO!$G:$G,O$45))</f>
        <v/>
      </c>
      <c r="P82" s="63" t="str">
        <f>IF(COUNTIFS(当選IPO!$F:$F,$A82,当選IPO!$G:$G,P$45)=0,"",COUNTIFS(当選IPO!$F:$F,$A82,当選IPO!$G:$G,P$45))</f>
        <v/>
      </c>
      <c r="Q82" s="62" t="str">
        <f>IF(COUNTIFS(当選IPO!$F:$F,$A82,当選IPO!$G:$G,Q$45)=0,"",COUNTIFS(当選IPO!$F:$F,$A82,当選IPO!$G:$G,Q$45))</f>
        <v/>
      </c>
    </row>
    <row r="83" spans="1:17" x14ac:dyDescent="0.4">
      <c r="A83" s="32" t="str">
        <f>初期設定!B44</f>
        <v>-</v>
      </c>
      <c r="B83" s="70" t="str">
        <f>IF(SUMIF(当選IPO!$F:$F,集計データ!$A83,当選IPO!$N:$N)=0,"",SUMIF(当選IPO!$F:$F,集計データ!$A83,当選IPO!$N:$N))</f>
        <v/>
      </c>
      <c r="C83" s="71" t="str">
        <f>IF(COUNTIF(当選IPO!$F:$F,集計データ!$A83)=0,"",COUNTIF(当選IPO!$F:$F,集計データ!$A83))</f>
        <v/>
      </c>
      <c r="D83" s="82" t="str">
        <f>IF(SUMIF(当選IPO!$F:$F,集計データ!$A83,当選IPO!$D:$D)=0,"",(SUMIF(当選IPO!$F:$F,集計データ!$A83,当選IPO!$I:$I)-SUMIF(当選IPO!$F:$F,集計データ!$A83,当選IPO!$D:$D))/SUMIF(当選IPO!$F:$F,集計データ!$A83,当選IPO!$D:$D))</f>
        <v/>
      </c>
      <c r="E83" s="81" t="str">
        <f>IF(SUMIF(当選IPO!$F:$F,集計データ!$A83,当選IPO!$D:$D)=0,"",SUMIF(当選IPO!$F:$F,集計データ!$A83,当選IPO!$I:$I)/SUMIF(当選IPO!$F:$F,集計データ!$A83,当選IPO!$D:$D))</f>
        <v/>
      </c>
      <c r="F83" s="72" t="str">
        <f>IF(SUMIFS(当選IPO!$N:$N,当選IPO!$F:$F,$A83,当選IPO!$G:$G,F$45)=0,"",SUMIFS(当選IPO!$N:$N,当選IPO!$F:$F,$A83,当選IPO!$G:$G,F$45))</f>
        <v/>
      </c>
      <c r="G83" s="73" t="str">
        <f>IF(SUMIFS(当選IPO!$N:$N,当選IPO!$F:$F,$A83,当選IPO!$G:$G,G$45)=0,"",SUMIFS(当選IPO!$N:$N,当選IPO!$F:$F,$A83,当選IPO!$G:$G,G$45))</f>
        <v/>
      </c>
      <c r="H83" s="73" t="str">
        <f>IF(SUMIFS(当選IPO!$N:$N,当選IPO!$F:$F,$A83,当選IPO!$G:$G,H$45)=0,"",SUMIFS(当選IPO!$N:$N,当選IPO!$F:$F,$A83,当選IPO!$G:$G,H$45))</f>
        <v/>
      </c>
      <c r="I83" s="73" t="str">
        <f>IF(SUMIFS(当選IPO!$N:$N,当選IPO!$F:$F,$A83,当選IPO!$G:$G,I$45)=0,"",SUMIFS(当選IPO!$N:$N,当選IPO!$F:$F,$A83,当選IPO!$G:$G,I$45))</f>
        <v/>
      </c>
      <c r="J83" s="73" t="str">
        <f>IF(SUMIFS(当選IPO!$N:$N,当選IPO!$F:$F,$A83,当選IPO!$G:$G,J$45)=0,"",SUMIFS(当選IPO!$N:$N,当選IPO!$F:$F,$A83,当選IPO!$G:$G,J$45))</f>
        <v/>
      </c>
      <c r="K83" s="74" t="str">
        <f>IF(SUMIFS(当選IPO!$N:$N,当選IPO!$F:$F,$A83,当選IPO!$G:$G,K$45)=0,"",SUMIFS(当選IPO!$N:$N,当選IPO!$F:$F,$A83,当選IPO!$G:$G,K$45))</f>
        <v/>
      </c>
      <c r="L83" s="72" t="str">
        <f>IF(COUNTIFS(当選IPO!$F:$F,$A83,当選IPO!$G:$G,L$45)=0,"",COUNTIFS(当選IPO!$F:$F,$A83,当選IPO!$G:$G,L$45))</f>
        <v/>
      </c>
      <c r="M83" s="73" t="str">
        <f>IF(COUNTIFS(当選IPO!$F:$F,$A83,当選IPO!$G:$G,M$45)=0,"",COUNTIFS(当選IPO!$F:$F,$A83,当選IPO!$G:$G,M$45))</f>
        <v/>
      </c>
      <c r="N83" s="73" t="str">
        <f>IF(COUNTIFS(当選IPO!$F:$F,$A83,当選IPO!$G:$G,N$45)=0,"",COUNTIFS(当選IPO!$F:$F,$A83,当選IPO!$G:$G,N$45))</f>
        <v/>
      </c>
      <c r="O83" s="73" t="str">
        <f>IF(COUNTIFS(当選IPO!$F:$F,$A83,当選IPO!$G:$G,O$45)=0,"",COUNTIFS(当選IPO!$F:$F,$A83,当選IPO!$G:$G,O$45))</f>
        <v/>
      </c>
      <c r="P83" s="75" t="str">
        <f>IF(COUNTIFS(当選IPO!$F:$F,$A83,当選IPO!$G:$G,P$45)=0,"",COUNTIFS(当選IPO!$F:$F,$A83,当選IPO!$G:$G,P$45))</f>
        <v/>
      </c>
      <c r="Q83" s="74" t="str">
        <f>IF(COUNTIFS(当選IPO!$F:$F,$A83,当選IPO!$G:$G,Q$45)=0,"",COUNTIFS(当選IPO!$F:$F,$A83,当選IPO!$G:$G,Q$45))</f>
        <v/>
      </c>
    </row>
    <row r="84" spans="1:17" x14ac:dyDescent="0.4">
      <c r="A84" s="6" t="str">
        <f>初期設定!B45</f>
        <v>-</v>
      </c>
      <c r="B84" s="59" t="str">
        <f>IF(SUMIF(当選IPO!$F:$F,集計データ!$A84,当選IPO!$N:$N)=0,"",SUMIF(当選IPO!$F:$F,集計データ!$A84,当選IPO!$N:$N))</f>
        <v/>
      </c>
      <c r="C84" s="58" t="str">
        <f>IF(COUNTIF(当選IPO!$F:$F,集計データ!$A84)=0,"",COUNTIF(当選IPO!$F:$F,集計データ!$A84))</f>
        <v/>
      </c>
      <c r="D84" s="79" t="str">
        <f>IF(SUMIF(当選IPO!$F:$F,集計データ!$A84,当選IPO!$D:$D)=0,"",(SUMIF(当選IPO!$F:$F,集計データ!$A84,当選IPO!$I:$I)-SUMIF(当選IPO!$F:$F,集計データ!$A84,当選IPO!$D:$D))/SUMIF(当選IPO!$F:$F,集計データ!$A84,当選IPO!$D:$D))</f>
        <v/>
      </c>
      <c r="E84" s="80" t="str">
        <f>IF(SUMIF(当選IPO!$F:$F,集計データ!$A84,当選IPO!$D:$D)=0,"",SUMIF(当選IPO!$F:$F,集計データ!$A84,当選IPO!$I:$I)/SUMIF(当選IPO!$F:$F,集計データ!$A84,当選IPO!$D:$D))</f>
        <v/>
      </c>
      <c r="F84" s="60" t="str">
        <f>IF(SUMIFS(当選IPO!$N:$N,当選IPO!$F:$F,$A84,当選IPO!$G:$G,F$45)=0,"",SUMIFS(当選IPO!$N:$N,当選IPO!$F:$F,$A84,当選IPO!$G:$G,F$45))</f>
        <v/>
      </c>
      <c r="G84" s="61" t="str">
        <f>IF(SUMIFS(当選IPO!$N:$N,当選IPO!$F:$F,$A84,当選IPO!$G:$G,G$45)=0,"",SUMIFS(当選IPO!$N:$N,当選IPO!$F:$F,$A84,当選IPO!$G:$G,G$45))</f>
        <v/>
      </c>
      <c r="H84" s="61" t="str">
        <f>IF(SUMIFS(当選IPO!$N:$N,当選IPO!$F:$F,$A84,当選IPO!$G:$G,H$45)=0,"",SUMIFS(当選IPO!$N:$N,当選IPO!$F:$F,$A84,当選IPO!$G:$G,H$45))</f>
        <v/>
      </c>
      <c r="I84" s="61" t="str">
        <f>IF(SUMIFS(当選IPO!$N:$N,当選IPO!$F:$F,$A84,当選IPO!$G:$G,I$45)=0,"",SUMIFS(当選IPO!$N:$N,当選IPO!$F:$F,$A84,当選IPO!$G:$G,I$45))</f>
        <v/>
      </c>
      <c r="J84" s="61" t="str">
        <f>IF(SUMIFS(当選IPO!$N:$N,当選IPO!$F:$F,$A84,当選IPO!$G:$G,J$45)=0,"",SUMIFS(当選IPO!$N:$N,当選IPO!$F:$F,$A84,当選IPO!$G:$G,J$45))</f>
        <v/>
      </c>
      <c r="K84" s="62" t="str">
        <f>IF(SUMIFS(当選IPO!$N:$N,当選IPO!$F:$F,$A84,当選IPO!$G:$G,K$45)=0,"",SUMIFS(当選IPO!$N:$N,当選IPO!$F:$F,$A84,当選IPO!$G:$G,K$45))</f>
        <v/>
      </c>
      <c r="L84" s="60" t="str">
        <f>IF(COUNTIFS(当選IPO!$F:$F,$A84,当選IPO!$G:$G,L$45)=0,"",COUNTIFS(当選IPO!$F:$F,$A84,当選IPO!$G:$G,L$45))</f>
        <v/>
      </c>
      <c r="M84" s="61" t="str">
        <f>IF(COUNTIFS(当選IPO!$F:$F,$A84,当選IPO!$G:$G,M$45)=0,"",COUNTIFS(当選IPO!$F:$F,$A84,当選IPO!$G:$G,M$45))</f>
        <v/>
      </c>
      <c r="N84" s="61" t="str">
        <f>IF(COUNTIFS(当選IPO!$F:$F,$A84,当選IPO!$G:$G,N$45)=0,"",COUNTIFS(当選IPO!$F:$F,$A84,当選IPO!$G:$G,N$45))</f>
        <v/>
      </c>
      <c r="O84" s="61" t="str">
        <f>IF(COUNTIFS(当選IPO!$F:$F,$A84,当選IPO!$G:$G,O$45)=0,"",COUNTIFS(当選IPO!$F:$F,$A84,当選IPO!$G:$G,O$45))</f>
        <v/>
      </c>
      <c r="P84" s="63" t="str">
        <f>IF(COUNTIFS(当選IPO!$F:$F,$A84,当選IPO!$G:$G,P$45)=0,"",COUNTIFS(当選IPO!$F:$F,$A84,当選IPO!$G:$G,P$45))</f>
        <v/>
      </c>
      <c r="Q84" s="62" t="str">
        <f>IF(COUNTIFS(当選IPO!$F:$F,$A84,当選IPO!$G:$G,Q$45)=0,"",COUNTIFS(当選IPO!$F:$F,$A84,当選IPO!$G:$G,Q$45))</f>
        <v/>
      </c>
    </row>
    <row r="85" spans="1:17" x14ac:dyDescent="0.4">
      <c r="A85" s="32" t="str">
        <f>初期設定!B46</f>
        <v>-</v>
      </c>
      <c r="B85" s="70" t="str">
        <f>IF(SUMIF(当選IPO!$F:$F,集計データ!$A85,当選IPO!$N:$N)=0,"",SUMIF(当選IPO!$F:$F,集計データ!$A85,当選IPO!$N:$N))</f>
        <v/>
      </c>
      <c r="C85" s="71" t="str">
        <f>IF(COUNTIF(当選IPO!$F:$F,集計データ!$A85)=0,"",COUNTIF(当選IPO!$F:$F,集計データ!$A85))</f>
        <v/>
      </c>
      <c r="D85" s="82" t="str">
        <f>IF(SUMIF(当選IPO!$F:$F,集計データ!$A85,当選IPO!$D:$D)=0,"",(SUMIF(当選IPO!$F:$F,集計データ!$A85,当選IPO!$I:$I)-SUMIF(当選IPO!$F:$F,集計データ!$A85,当選IPO!$D:$D))/SUMIF(当選IPO!$F:$F,集計データ!$A85,当選IPO!$D:$D))</f>
        <v/>
      </c>
      <c r="E85" s="81" t="str">
        <f>IF(SUMIF(当選IPO!$F:$F,集計データ!$A85,当選IPO!$D:$D)=0,"",SUMIF(当選IPO!$F:$F,集計データ!$A85,当選IPO!$I:$I)/SUMIF(当選IPO!$F:$F,集計データ!$A85,当選IPO!$D:$D))</f>
        <v/>
      </c>
      <c r="F85" s="72" t="str">
        <f>IF(SUMIFS(当選IPO!$N:$N,当選IPO!$F:$F,$A85,当選IPO!$G:$G,F$45)=0,"",SUMIFS(当選IPO!$N:$N,当選IPO!$F:$F,$A85,当選IPO!$G:$G,F$45))</f>
        <v/>
      </c>
      <c r="G85" s="73" t="str">
        <f>IF(SUMIFS(当選IPO!$N:$N,当選IPO!$F:$F,$A85,当選IPO!$G:$G,G$45)=0,"",SUMIFS(当選IPO!$N:$N,当選IPO!$F:$F,$A85,当選IPO!$G:$G,G$45))</f>
        <v/>
      </c>
      <c r="H85" s="73" t="str">
        <f>IF(SUMIFS(当選IPO!$N:$N,当選IPO!$F:$F,$A85,当選IPO!$G:$G,H$45)=0,"",SUMIFS(当選IPO!$N:$N,当選IPO!$F:$F,$A85,当選IPO!$G:$G,H$45))</f>
        <v/>
      </c>
      <c r="I85" s="73" t="str">
        <f>IF(SUMIFS(当選IPO!$N:$N,当選IPO!$F:$F,$A85,当選IPO!$G:$G,I$45)=0,"",SUMIFS(当選IPO!$N:$N,当選IPO!$F:$F,$A85,当選IPO!$G:$G,I$45))</f>
        <v/>
      </c>
      <c r="J85" s="73" t="str">
        <f>IF(SUMIFS(当選IPO!$N:$N,当選IPO!$F:$F,$A85,当選IPO!$G:$G,J$45)=0,"",SUMIFS(当選IPO!$N:$N,当選IPO!$F:$F,$A85,当選IPO!$G:$G,J$45))</f>
        <v/>
      </c>
      <c r="K85" s="74" t="str">
        <f>IF(SUMIFS(当選IPO!$N:$N,当選IPO!$F:$F,$A85,当選IPO!$G:$G,K$45)=0,"",SUMIFS(当選IPO!$N:$N,当選IPO!$F:$F,$A85,当選IPO!$G:$G,K$45))</f>
        <v/>
      </c>
      <c r="L85" s="72" t="str">
        <f>IF(COUNTIFS(当選IPO!$F:$F,$A85,当選IPO!$G:$G,L$45)=0,"",COUNTIFS(当選IPO!$F:$F,$A85,当選IPO!$G:$G,L$45))</f>
        <v/>
      </c>
      <c r="M85" s="73" t="str">
        <f>IF(COUNTIFS(当選IPO!$F:$F,$A85,当選IPO!$G:$G,M$45)=0,"",COUNTIFS(当選IPO!$F:$F,$A85,当選IPO!$G:$G,M$45))</f>
        <v/>
      </c>
      <c r="N85" s="73" t="str">
        <f>IF(COUNTIFS(当選IPO!$F:$F,$A85,当選IPO!$G:$G,N$45)=0,"",COUNTIFS(当選IPO!$F:$F,$A85,当選IPO!$G:$G,N$45))</f>
        <v/>
      </c>
      <c r="O85" s="73" t="str">
        <f>IF(COUNTIFS(当選IPO!$F:$F,$A85,当選IPO!$G:$G,O$45)=0,"",COUNTIFS(当選IPO!$F:$F,$A85,当選IPO!$G:$G,O$45))</f>
        <v/>
      </c>
      <c r="P85" s="75" t="str">
        <f>IF(COUNTIFS(当選IPO!$F:$F,$A85,当選IPO!$G:$G,P$45)=0,"",COUNTIFS(当選IPO!$F:$F,$A85,当選IPO!$G:$G,P$45))</f>
        <v/>
      </c>
      <c r="Q85" s="74" t="str">
        <f>IF(COUNTIFS(当選IPO!$F:$F,$A85,当選IPO!$G:$G,Q$45)=0,"",COUNTIFS(当選IPO!$F:$F,$A85,当選IPO!$G:$G,Q$45))</f>
        <v/>
      </c>
    </row>
  </sheetData>
  <mergeCells count="9">
    <mergeCell ref="F44:K44"/>
    <mergeCell ref="L44:Q44"/>
    <mergeCell ref="A2:A3"/>
    <mergeCell ref="A38:A40"/>
    <mergeCell ref="A23:A25"/>
    <mergeCell ref="A26:A28"/>
    <mergeCell ref="A29:A31"/>
    <mergeCell ref="A32:A34"/>
    <mergeCell ref="A35:A37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E46"/>
  <sheetViews>
    <sheetView tabSelected="1" workbookViewId="0">
      <selection activeCell="D1" sqref="D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5" x14ac:dyDescent="0.4">
      <c r="A1" s="104" t="s">
        <v>119</v>
      </c>
      <c r="B1" s="64"/>
    </row>
    <row r="2" spans="1:5" x14ac:dyDescent="0.4">
      <c r="A2" s="26" t="s">
        <v>124</v>
      </c>
    </row>
    <row r="3" spans="1:5" x14ac:dyDescent="0.4">
      <c r="A3" s="26" t="s">
        <v>91</v>
      </c>
    </row>
    <row r="4" spans="1:5" x14ac:dyDescent="0.4">
      <c r="A4" s="26" t="s">
        <v>125</v>
      </c>
    </row>
    <row r="6" spans="1:5" ht="48" customHeight="1" x14ac:dyDescent="0.4">
      <c r="A6" s="30" t="s">
        <v>12</v>
      </c>
      <c r="B6" s="30" t="s">
        <v>49</v>
      </c>
      <c r="C6" s="30" t="s">
        <v>19</v>
      </c>
      <c r="D6" s="30" t="s">
        <v>20</v>
      </c>
      <c r="E6" s="30" t="s">
        <v>93</v>
      </c>
    </row>
    <row r="7" spans="1:5" x14ac:dyDescent="0.4">
      <c r="A7" s="31" t="s">
        <v>21</v>
      </c>
      <c r="B7" s="32" t="s">
        <v>50</v>
      </c>
      <c r="C7" s="51" t="s">
        <v>97</v>
      </c>
      <c r="D7" s="32" t="s">
        <v>85</v>
      </c>
      <c r="E7" s="37" t="s">
        <v>94</v>
      </c>
    </row>
    <row r="8" spans="1:5" x14ac:dyDescent="0.4">
      <c r="A8" s="31" t="s">
        <v>22</v>
      </c>
      <c r="B8" s="32" t="s">
        <v>52</v>
      </c>
      <c r="C8" s="51" t="s">
        <v>80</v>
      </c>
      <c r="D8" s="32" t="s">
        <v>86</v>
      </c>
      <c r="E8" s="32" t="s">
        <v>92</v>
      </c>
    </row>
    <row r="9" spans="1:5" x14ac:dyDescent="0.4">
      <c r="A9" s="31" t="s">
        <v>23</v>
      </c>
      <c r="B9" s="32" t="s">
        <v>53</v>
      </c>
      <c r="C9" s="51" t="s">
        <v>81</v>
      </c>
      <c r="D9" s="32" t="s">
        <v>87</v>
      </c>
      <c r="E9" s="44"/>
    </row>
    <row r="10" spans="1:5" x14ac:dyDescent="0.4">
      <c r="A10" s="31" t="s">
        <v>24</v>
      </c>
      <c r="B10" s="32" t="s">
        <v>54</v>
      </c>
      <c r="C10" s="51" t="s">
        <v>82</v>
      </c>
      <c r="D10" s="32" t="s">
        <v>89</v>
      </c>
      <c r="E10" s="44"/>
    </row>
    <row r="11" spans="1:5" x14ac:dyDescent="0.4">
      <c r="A11" s="31" t="s">
        <v>25</v>
      </c>
      <c r="B11" s="32" t="s">
        <v>55</v>
      </c>
      <c r="C11" s="51" t="s">
        <v>83</v>
      </c>
      <c r="D11" s="32" t="s">
        <v>90</v>
      </c>
      <c r="E11" s="44"/>
    </row>
    <row r="12" spans="1:5" x14ac:dyDescent="0.4">
      <c r="A12" s="31" t="s">
        <v>26</v>
      </c>
      <c r="B12" s="32" t="s">
        <v>56</v>
      </c>
      <c r="C12" s="32" t="s">
        <v>92</v>
      </c>
      <c r="D12" s="32" t="s">
        <v>92</v>
      </c>
      <c r="E12" s="44"/>
    </row>
    <row r="13" spans="1:5" x14ac:dyDescent="0.4">
      <c r="A13" s="31" t="s">
        <v>27</v>
      </c>
      <c r="B13" s="32" t="s">
        <v>57</v>
      </c>
      <c r="C13" s="44"/>
      <c r="D13" s="44"/>
      <c r="E13" s="44"/>
    </row>
    <row r="14" spans="1:5" x14ac:dyDescent="0.4">
      <c r="A14" s="31" t="s">
        <v>28</v>
      </c>
      <c r="B14" s="32" t="s">
        <v>58</v>
      </c>
      <c r="C14" s="44"/>
      <c r="D14" s="44"/>
      <c r="E14" s="44"/>
    </row>
    <row r="15" spans="1:5" x14ac:dyDescent="0.4">
      <c r="A15" s="31" t="s">
        <v>29</v>
      </c>
      <c r="B15" s="32" t="s">
        <v>59</v>
      </c>
      <c r="C15" s="44"/>
      <c r="D15" s="44"/>
      <c r="E15" s="44"/>
    </row>
    <row r="16" spans="1:5" x14ac:dyDescent="0.4">
      <c r="A16" s="31" t="s">
        <v>30</v>
      </c>
      <c r="B16" s="32" t="s">
        <v>60</v>
      </c>
      <c r="C16" s="44"/>
      <c r="D16" s="44"/>
      <c r="E16" s="44"/>
    </row>
    <row r="17" spans="1:5" x14ac:dyDescent="0.4">
      <c r="A17" s="31" t="s">
        <v>31</v>
      </c>
      <c r="B17" s="32" t="s">
        <v>61</v>
      </c>
      <c r="C17" s="44"/>
      <c r="D17" s="44"/>
      <c r="E17" s="44"/>
    </row>
    <row r="18" spans="1:5" x14ac:dyDescent="0.4">
      <c r="A18" s="31" t="s">
        <v>32</v>
      </c>
      <c r="B18" s="32" t="s">
        <v>62</v>
      </c>
      <c r="C18" s="44"/>
      <c r="D18" s="44"/>
      <c r="E18" s="44"/>
    </row>
    <row r="19" spans="1:5" x14ac:dyDescent="0.4">
      <c r="A19" s="31" t="s">
        <v>33</v>
      </c>
      <c r="B19" s="32" t="s">
        <v>63</v>
      </c>
      <c r="C19" s="44"/>
      <c r="D19" s="44"/>
      <c r="E19" s="44"/>
    </row>
    <row r="20" spans="1:5" x14ac:dyDescent="0.4">
      <c r="A20" s="31" t="s">
        <v>34</v>
      </c>
      <c r="B20" s="32" t="s">
        <v>64</v>
      </c>
      <c r="C20" s="44"/>
      <c r="D20" s="44"/>
      <c r="E20" s="44"/>
    </row>
    <row r="21" spans="1:5" x14ac:dyDescent="0.4">
      <c r="A21" s="31" t="s">
        <v>35</v>
      </c>
      <c r="B21" s="32" t="s">
        <v>65</v>
      </c>
      <c r="C21" s="44"/>
      <c r="D21" s="44"/>
      <c r="E21" s="44"/>
    </row>
    <row r="22" spans="1:5" x14ac:dyDescent="0.4">
      <c r="A22" s="31" t="s">
        <v>36</v>
      </c>
      <c r="B22" s="32" t="s">
        <v>66</v>
      </c>
      <c r="C22" s="44"/>
      <c r="D22" s="44"/>
      <c r="E22" s="44"/>
    </row>
    <row r="23" spans="1:5" x14ac:dyDescent="0.4">
      <c r="A23" s="31" t="s">
        <v>37</v>
      </c>
      <c r="B23" s="32" t="s">
        <v>67</v>
      </c>
      <c r="C23" s="44"/>
      <c r="D23" s="44"/>
      <c r="E23" s="44"/>
    </row>
    <row r="24" spans="1:5" x14ac:dyDescent="0.4">
      <c r="A24" s="31" t="s">
        <v>38</v>
      </c>
      <c r="B24" s="32" t="s">
        <v>68</v>
      </c>
      <c r="C24" s="44"/>
      <c r="D24" s="44"/>
      <c r="E24" s="44"/>
    </row>
    <row r="25" spans="1:5" x14ac:dyDescent="0.4">
      <c r="A25" s="31" t="s">
        <v>39</v>
      </c>
      <c r="B25" s="32" t="s">
        <v>69</v>
      </c>
      <c r="C25" s="44"/>
      <c r="D25" s="44"/>
      <c r="E25" s="44"/>
    </row>
    <row r="26" spans="1:5" x14ac:dyDescent="0.4">
      <c r="A26" s="31" t="s">
        <v>40</v>
      </c>
      <c r="B26" s="32" t="s">
        <v>70</v>
      </c>
      <c r="C26" s="44"/>
      <c r="D26" s="44"/>
      <c r="E26" s="44"/>
    </row>
    <row r="27" spans="1:5" x14ac:dyDescent="0.4">
      <c r="A27" s="31" t="s">
        <v>41</v>
      </c>
      <c r="B27" s="32" t="s">
        <v>71</v>
      </c>
      <c r="C27" s="44"/>
      <c r="D27" s="44"/>
      <c r="E27" s="44"/>
    </row>
    <row r="28" spans="1:5" x14ac:dyDescent="0.4">
      <c r="A28" s="31" t="s">
        <v>42</v>
      </c>
      <c r="B28" s="32" t="s">
        <v>72</v>
      </c>
      <c r="C28" s="44"/>
      <c r="D28" s="44"/>
      <c r="E28" s="44"/>
    </row>
    <row r="29" spans="1:5" x14ac:dyDescent="0.4">
      <c r="A29" s="31" t="s">
        <v>43</v>
      </c>
      <c r="B29" s="32" t="s">
        <v>73</v>
      </c>
      <c r="C29" s="44"/>
      <c r="D29" s="44"/>
      <c r="E29" s="44"/>
    </row>
    <row r="30" spans="1:5" x14ac:dyDescent="0.4">
      <c r="A30" s="31" t="s">
        <v>44</v>
      </c>
      <c r="B30" s="32" t="s">
        <v>74</v>
      </c>
      <c r="C30" s="44"/>
      <c r="D30" s="44"/>
      <c r="E30" s="44"/>
    </row>
    <row r="31" spans="1:5" x14ac:dyDescent="0.4">
      <c r="A31" s="31" t="s">
        <v>45</v>
      </c>
      <c r="B31" s="32" t="s">
        <v>75</v>
      </c>
      <c r="C31" s="44"/>
      <c r="D31" s="44"/>
      <c r="E31" s="44"/>
    </row>
    <row r="32" spans="1:5" x14ac:dyDescent="0.4">
      <c r="A32" s="31" t="s">
        <v>46</v>
      </c>
      <c r="B32" s="32" t="s">
        <v>76</v>
      </c>
      <c r="C32" s="44"/>
      <c r="D32" s="44"/>
      <c r="E32" s="44"/>
    </row>
    <row r="33" spans="1:5" x14ac:dyDescent="0.4">
      <c r="A33" s="31" t="s">
        <v>47</v>
      </c>
      <c r="B33" s="32" t="s">
        <v>77</v>
      </c>
      <c r="C33" s="44"/>
      <c r="D33" s="44"/>
      <c r="E33" s="44"/>
    </row>
    <row r="34" spans="1:5" x14ac:dyDescent="0.4">
      <c r="A34" s="31" t="s">
        <v>48</v>
      </c>
      <c r="B34" s="32" t="s">
        <v>78</v>
      </c>
      <c r="C34" s="44"/>
      <c r="D34" s="44"/>
      <c r="E34" s="44"/>
    </row>
    <row r="35" spans="1:5" x14ac:dyDescent="0.4">
      <c r="A35" s="31" t="s">
        <v>120</v>
      </c>
      <c r="B35" s="32" t="s">
        <v>123</v>
      </c>
      <c r="C35" s="44"/>
      <c r="D35" s="44"/>
      <c r="E35" s="44"/>
    </row>
    <row r="36" spans="1:5" x14ac:dyDescent="0.4">
      <c r="A36" s="31" t="s">
        <v>121</v>
      </c>
      <c r="B36" s="32" t="s">
        <v>122</v>
      </c>
      <c r="C36" s="44"/>
      <c r="D36" s="44"/>
      <c r="E36" s="44"/>
    </row>
    <row r="37" spans="1:5" x14ac:dyDescent="0.4">
      <c r="A37" s="31"/>
      <c r="B37" s="32" t="s">
        <v>92</v>
      </c>
      <c r="C37" s="44"/>
      <c r="D37" s="44"/>
      <c r="E37" s="44"/>
    </row>
    <row r="38" spans="1:5" x14ac:dyDescent="0.4">
      <c r="A38" s="31"/>
      <c r="B38" s="32" t="s">
        <v>92</v>
      </c>
      <c r="C38" s="44"/>
      <c r="D38" s="44"/>
      <c r="E38" s="44"/>
    </row>
    <row r="39" spans="1:5" x14ac:dyDescent="0.4">
      <c r="A39" s="31"/>
      <c r="B39" s="32" t="s">
        <v>92</v>
      </c>
      <c r="C39" s="44"/>
      <c r="D39" s="44"/>
      <c r="E39" s="44"/>
    </row>
    <row r="40" spans="1:5" x14ac:dyDescent="0.4">
      <c r="A40" s="31"/>
      <c r="B40" s="32" t="s">
        <v>92</v>
      </c>
      <c r="C40" s="44"/>
      <c r="D40" s="44"/>
      <c r="E40" s="44"/>
    </row>
    <row r="41" spans="1:5" x14ac:dyDescent="0.4">
      <c r="A41" s="31"/>
      <c r="B41" s="32" t="s">
        <v>92</v>
      </c>
      <c r="C41" s="44"/>
      <c r="D41" s="44"/>
      <c r="E41" s="44"/>
    </row>
    <row r="42" spans="1:5" x14ac:dyDescent="0.4">
      <c r="A42" s="31"/>
      <c r="B42" s="32" t="s">
        <v>92</v>
      </c>
      <c r="C42" s="44"/>
      <c r="D42" s="44"/>
      <c r="E42" s="44"/>
    </row>
    <row r="43" spans="1:5" x14ac:dyDescent="0.4">
      <c r="A43" s="31"/>
      <c r="B43" s="32" t="s">
        <v>92</v>
      </c>
      <c r="C43" s="44"/>
      <c r="D43" s="44"/>
      <c r="E43" s="44"/>
    </row>
    <row r="44" spans="1:5" x14ac:dyDescent="0.4">
      <c r="A44" s="31"/>
      <c r="B44" s="32" t="s">
        <v>92</v>
      </c>
      <c r="C44" s="44"/>
      <c r="D44" s="44"/>
      <c r="E44" s="44"/>
    </row>
    <row r="45" spans="1:5" x14ac:dyDescent="0.4">
      <c r="A45" s="31"/>
      <c r="B45" s="32" t="s">
        <v>92</v>
      </c>
      <c r="C45" s="44"/>
      <c r="D45" s="44"/>
      <c r="E45" s="44"/>
    </row>
    <row r="46" spans="1:5" x14ac:dyDescent="0.4">
      <c r="A46" s="31"/>
      <c r="B46" s="32" t="s">
        <v>92</v>
      </c>
      <c r="C46" s="44"/>
      <c r="D46" s="44"/>
      <c r="E46" s="44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856"/>
  <sheetViews>
    <sheetView workbookViewId="0">
      <selection activeCell="F1" sqref="F1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x14ac:dyDescent="0.4">
      <c r="A1" s="26" t="s">
        <v>112</v>
      </c>
      <c r="G1" s="2"/>
      <c r="H1" s="15"/>
      <c r="I1" s="2"/>
      <c r="J1" s="2"/>
      <c r="K1" s="2"/>
      <c r="L1" s="2"/>
      <c r="M1" s="15"/>
      <c r="N1" s="15"/>
    </row>
    <row r="2" spans="1:17" x14ac:dyDescent="0.4">
      <c r="A2" s="41" t="s">
        <v>113</v>
      </c>
      <c r="G2" s="2"/>
      <c r="H2" s="15"/>
      <c r="I2" s="2"/>
      <c r="J2" s="2"/>
      <c r="K2" s="2"/>
      <c r="L2" s="2"/>
      <c r="M2" s="15"/>
      <c r="N2" s="15"/>
    </row>
    <row r="3" spans="1:17" x14ac:dyDescent="0.4">
      <c r="A3" s="41" t="s">
        <v>126</v>
      </c>
      <c r="G3" s="2"/>
      <c r="I3" s="2"/>
      <c r="J3" s="2"/>
      <c r="K3" s="2"/>
      <c r="L3" s="2"/>
      <c r="N3"/>
      <c r="O3" s="83"/>
      <c r="P3" s="83"/>
    </row>
    <row r="4" spans="1:17" x14ac:dyDescent="0.4">
      <c r="A4" s="41" t="s">
        <v>9808</v>
      </c>
      <c r="B4" s="108"/>
      <c r="E4" s="20"/>
      <c r="G4" s="16"/>
      <c r="H4" s="2"/>
      <c r="I4"/>
      <c r="J4" s="2"/>
      <c r="K4" s="2"/>
      <c r="L4" s="2"/>
      <c r="M4" s="2"/>
      <c r="N4"/>
      <c r="O4"/>
      <c r="P4" s="83"/>
      <c r="Q4" s="83"/>
    </row>
    <row r="5" spans="1:17" x14ac:dyDescent="0.4">
      <c r="A5" s="25" t="s">
        <v>114</v>
      </c>
      <c r="G5" s="2"/>
      <c r="H5" s="15"/>
      <c r="I5" s="2"/>
      <c r="J5" s="2"/>
      <c r="K5" s="2"/>
      <c r="L5" s="2"/>
      <c r="M5" s="15"/>
      <c r="N5" s="15"/>
    </row>
    <row r="6" spans="1:17" x14ac:dyDescent="0.4">
      <c r="G6" s="2"/>
      <c r="H6" s="15"/>
      <c r="I6" s="2"/>
      <c r="J6" s="2"/>
      <c r="K6" s="2"/>
      <c r="L6" s="2"/>
      <c r="M6" s="15"/>
      <c r="N6" s="15"/>
    </row>
    <row r="7" spans="1:17" ht="38.1" customHeight="1" x14ac:dyDescent="0.4">
      <c r="A7" s="38" t="s">
        <v>8</v>
      </c>
      <c r="B7" s="18" t="s">
        <v>1</v>
      </c>
      <c r="C7" s="9" t="s">
        <v>0</v>
      </c>
      <c r="D7" s="8" t="s">
        <v>9</v>
      </c>
      <c r="E7" s="9" t="s">
        <v>10</v>
      </c>
      <c r="F7" s="8" t="s">
        <v>12</v>
      </c>
      <c r="G7" s="8" t="s">
        <v>14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13</v>
      </c>
      <c r="M7" s="23" t="s">
        <v>6</v>
      </c>
      <c r="N7" s="12" t="s">
        <v>4</v>
      </c>
      <c r="O7" s="35" t="s">
        <v>16</v>
      </c>
      <c r="P7" s="35" t="s">
        <v>17</v>
      </c>
      <c r="Q7" s="17" t="s">
        <v>15</v>
      </c>
    </row>
    <row r="8" spans="1:17" x14ac:dyDescent="0.4">
      <c r="A8" s="5">
        <v>43453</v>
      </c>
      <c r="B8" s="19">
        <v>9434</v>
      </c>
      <c r="C8" s="3" t="str">
        <f>IFERROR(VLOOKUP(B8,証券コード!$A$2:$B$10000,2,FALSE),"")</f>
        <v>ソフトバンク</v>
      </c>
      <c r="D8" s="4">
        <v>1500</v>
      </c>
      <c r="E8" s="6">
        <v>100</v>
      </c>
      <c r="F8" s="29" t="s">
        <v>51</v>
      </c>
      <c r="G8" s="33" t="s">
        <v>97</v>
      </c>
      <c r="H8" s="5">
        <v>43453</v>
      </c>
      <c r="I8" s="4">
        <v>1463</v>
      </c>
      <c r="J8" s="21">
        <f t="shared" ref="J8:J9" si="0">IF(I8="","",(I8-D8)*E8)</f>
        <v>-3700</v>
      </c>
      <c r="K8" s="28">
        <f t="shared" ref="K8:K71" si="1">IF(I8="","",ROUNDDOWN((I8-D8)/D8,4))</f>
        <v>-2.46E-2</v>
      </c>
      <c r="L8" s="27">
        <f>IF(I8="","",ROUNDDOWN(I8/D8,4))</f>
        <v>0.97529999999999994</v>
      </c>
      <c r="M8" s="3">
        <v>198</v>
      </c>
      <c r="N8" s="22">
        <f t="shared" ref="N8:N9" si="2">IF(ISERROR(J8-M8),"",J8-M8)</f>
        <v>-3898</v>
      </c>
      <c r="O8" s="36" t="s">
        <v>88</v>
      </c>
      <c r="P8" s="36" t="s">
        <v>94</v>
      </c>
      <c r="Q8" s="3"/>
    </row>
    <row r="9" spans="1:17" x14ac:dyDescent="0.4">
      <c r="A9" s="5">
        <v>43524</v>
      </c>
      <c r="B9" s="19">
        <v>7050</v>
      </c>
      <c r="C9" s="3" t="str">
        <f>IFERROR(VLOOKUP(B9,証券コード!$A$2:$B$10000,2,FALSE),"")</f>
        <v>フロンティアインターナショナル</v>
      </c>
      <c r="D9" s="4">
        <v>2410</v>
      </c>
      <c r="E9" s="6">
        <v>100</v>
      </c>
      <c r="F9" s="29" t="s">
        <v>11</v>
      </c>
      <c r="G9" s="33" t="s">
        <v>80</v>
      </c>
      <c r="H9" s="5">
        <v>43524</v>
      </c>
      <c r="I9" s="4">
        <v>2715</v>
      </c>
      <c r="J9" s="21">
        <f t="shared" si="0"/>
        <v>30500</v>
      </c>
      <c r="K9" s="28">
        <f t="shared" si="1"/>
        <v>0.1265</v>
      </c>
      <c r="L9" s="27">
        <f t="shared" ref="L9" si="3">IF(I9="","",ROUNDDOWN(I9/D9,4))</f>
        <v>1.1265000000000001</v>
      </c>
      <c r="M9" s="3"/>
      <c r="N9" s="22">
        <f t="shared" si="2"/>
        <v>30500</v>
      </c>
      <c r="O9" s="36" t="s">
        <v>98</v>
      </c>
      <c r="P9" s="36"/>
      <c r="Q9" s="3"/>
    </row>
    <row r="10" spans="1:17" x14ac:dyDescent="0.4">
      <c r="A10" s="5">
        <v>43607</v>
      </c>
      <c r="B10" s="19">
        <v>4442</v>
      </c>
      <c r="C10" s="3" t="str">
        <f>IFERROR(VLOOKUP(B10,証券コード!$A$2:$B$10000,2,FALSE),"")</f>
        <v>バルテス</v>
      </c>
      <c r="D10" s="4">
        <v>660</v>
      </c>
      <c r="E10" s="6">
        <v>200</v>
      </c>
      <c r="F10" s="29" t="s">
        <v>11</v>
      </c>
      <c r="G10" s="33" t="s">
        <v>97</v>
      </c>
      <c r="H10" s="3"/>
      <c r="I10" s="4">
        <v>1820</v>
      </c>
      <c r="J10" s="21">
        <f>IF(I10="","",(I10-D10)*E10)</f>
        <v>232000</v>
      </c>
      <c r="K10" s="28">
        <f t="shared" si="1"/>
        <v>1.7575000000000001</v>
      </c>
      <c r="L10" s="27">
        <f>IF(I10="","",ROUNDDOWN(I10/D10,4))</f>
        <v>2.7574999999999998</v>
      </c>
      <c r="M10" s="3">
        <v>180</v>
      </c>
      <c r="N10" s="22">
        <f>IF(ISERROR(J10-M10),"",J10-M10)</f>
        <v>231820</v>
      </c>
      <c r="O10" s="36" t="s">
        <v>84</v>
      </c>
      <c r="P10" s="36"/>
      <c r="Q10" s="3"/>
    </row>
    <row r="11" spans="1:17" x14ac:dyDescent="0.4">
      <c r="A11" s="5">
        <v>43543</v>
      </c>
      <c r="B11" s="19">
        <v>4436</v>
      </c>
      <c r="C11" s="3" t="str">
        <f>IFERROR(VLOOKUP(B11,証券コード!$A$2:$B$10000,2,FALSE),"")</f>
        <v>ミンカブ・ジ・インフォノイド</v>
      </c>
      <c r="D11" s="4">
        <v>1050</v>
      </c>
      <c r="E11" s="6">
        <v>100</v>
      </c>
      <c r="F11" s="29" t="s">
        <v>99</v>
      </c>
      <c r="G11" s="33" t="s">
        <v>79</v>
      </c>
      <c r="H11" s="5">
        <v>43543</v>
      </c>
      <c r="I11" s="4">
        <v>1400</v>
      </c>
      <c r="J11" s="21">
        <f t="shared" ref="J11:J74" si="4">IF(I11="","",(I11-D11)*E11)</f>
        <v>35000</v>
      </c>
      <c r="K11" s="28">
        <f t="shared" si="1"/>
        <v>0.33329999999999999</v>
      </c>
      <c r="L11" s="27">
        <f t="shared" ref="L11:L74" si="5">IF(I11="","",ROUNDDOWN(I11/D11,4))</f>
        <v>1.3332999999999999</v>
      </c>
      <c r="M11" s="3"/>
      <c r="N11" s="22">
        <f t="shared" ref="N11:N74" si="6">IF(ISERROR(J11-M11),"",J11-M11)</f>
        <v>35000</v>
      </c>
      <c r="O11" s="36" t="s">
        <v>88</v>
      </c>
      <c r="P11" s="36" t="s">
        <v>18</v>
      </c>
      <c r="Q11" s="3"/>
    </row>
    <row r="12" spans="1:17" x14ac:dyDescent="0.4">
      <c r="A12" s="5">
        <v>43543</v>
      </c>
      <c r="B12" s="19">
        <v>4436</v>
      </c>
      <c r="C12" s="3" t="str">
        <f>IFERROR(VLOOKUP(B12,証券コード!$A$2:$B$10000,2,FALSE),"")</f>
        <v>ミンカブ・ジ・インフォノイド</v>
      </c>
      <c r="D12" s="4">
        <v>1050</v>
      </c>
      <c r="E12" s="6">
        <v>100</v>
      </c>
      <c r="F12" s="29" t="s">
        <v>99</v>
      </c>
      <c r="G12" s="33" t="s">
        <v>80</v>
      </c>
      <c r="H12" s="5">
        <v>43543</v>
      </c>
      <c r="I12" s="4">
        <v>1400</v>
      </c>
      <c r="J12" s="21">
        <f t="shared" si="4"/>
        <v>35000</v>
      </c>
      <c r="K12" s="28">
        <f t="shared" si="1"/>
        <v>0.33329999999999999</v>
      </c>
      <c r="L12" s="27">
        <f t="shared" si="5"/>
        <v>1.3332999999999999</v>
      </c>
      <c r="M12" s="3"/>
      <c r="N12" s="22">
        <f t="shared" si="6"/>
        <v>35000</v>
      </c>
      <c r="O12" s="36" t="s">
        <v>88</v>
      </c>
      <c r="P12" s="36" t="s">
        <v>18</v>
      </c>
      <c r="Q12" s="3"/>
    </row>
    <row r="13" spans="1:17" x14ac:dyDescent="0.4">
      <c r="A13" s="5"/>
      <c r="B13" s="19"/>
      <c r="C13" s="3" t="str">
        <f>IFERROR(VLOOKUP(B13,証券コード!$A$2:$B$10000,2,FALSE),"")</f>
        <v/>
      </c>
      <c r="D13" s="4"/>
      <c r="E13" s="6"/>
      <c r="F13" s="29"/>
      <c r="G13" s="33"/>
      <c r="H13" s="3"/>
      <c r="I13" s="4"/>
      <c r="J13" s="21" t="str">
        <f t="shared" si="4"/>
        <v/>
      </c>
      <c r="K13" s="28" t="str">
        <f t="shared" si="1"/>
        <v/>
      </c>
      <c r="L13" s="27" t="str">
        <f t="shared" si="5"/>
        <v/>
      </c>
      <c r="M13" s="3"/>
      <c r="N13" s="22" t="str">
        <f t="shared" si="6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IFERROR(VLOOKUP(B14,証券コード!$A$2:$B$10000,2,FALSE),"")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1"/>
        <v/>
      </c>
      <c r="L14" s="27" t="str">
        <f t="shared" si="5"/>
        <v/>
      </c>
      <c r="M14" s="3"/>
      <c r="N14" s="22" t="str">
        <f t="shared" si="6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IFERROR(VLOOKUP(B15,証券コード!$A$2:$B$10000,2,FALSE),"")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1"/>
        <v/>
      </c>
      <c r="L15" s="27" t="str">
        <f t="shared" si="5"/>
        <v/>
      </c>
      <c r="M15" s="3"/>
      <c r="N15" s="22" t="str">
        <f t="shared" si="6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IFERROR(VLOOKUP(B16,証券コード!$A$2:$B$10000,2,FALSE),"")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1"/>
        <v/>
      </c>
      <c r="L16" s="27" t="str">
        <f t="shared" si="5"/>
        <v/>
      </c>
      <c r="M16" s="3"/>
      <c r="N16" s="22" t="str">
        <f t="shared" si="6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IFERROR(VLOOKUP(B17,証券コード!$A$2:$B$10000,2,FALSE),"")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1"/>
        <v/>
      </c>
      <c r="L17" s="27" t="str">
        <f t="shared" si="5"/>
        <v/>
      </c>
      <c r="M17" s="3"/>
      <c r="N17" s="22" t="str">
        <f t="shared" si="6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IFERROR(VLOOKUP(B18,証券コード!$A$2:$B$10000,2,FALSE),"")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1"/>
        <v/>
      </c>
      <c r="L18" s="27" t="str">
        <f t="shared" si="5"/>
        <v/>
      </c>
      <c r="M18" s="3"/>
      <c r="N18" s="22" t="str">
        <f t="shared" si="6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IFERROR(VLOOKUP(B19,証券コード!$A$2:$B$10000,2,FALSE),"")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1"/>
        <v/>
      </c>
      <c r="L19" s="27" t="str">
        <f t="shared" si="5"/>
        <v/>
      </c>
      <c r="M19" s="3"/>
      <c r="N19" s="22" t="str">
        <f t="shared" si="6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IFERROR(VLOOKUP(B20,証券コード!$A$2:$B$10000,2,FALSE),"")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1"/>
        <v/>
      </c>
      <c r="L20" s="27" t="str">
        <f t="shared" si="5"/>
        <v/>
      </c>
      <c r="M20" s="3"/>
      <c r="N20" s="22" t="str">
        <f t="shared" si="6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IFERROR(VLOOKUP(B21,証券コード!$A$2:$B$10000,2,FALSE),"")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1"/>
        <v/>
      </c>
      <c r="L21" s="27" t="str">
        <f t="shared" si="5"/>
        <v/>
      </c>
      <c r="M21" s="3"/>
      <c r="N21" s="22" t="str">
        <f t="shared" si="6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IFERROR(VLOOKUP(B22,証券コード!$A$2:$B$10000,2,FALSE),"")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1"/>
        <v/>
      </c>
      <c r="L22" s="27" t="str">
        <f t="shared" si="5"/>
        <v/>
      </c>
      <c r="M22" s="3"/>
      <c r="N22" s="22" t="str">
        <f t="shared" si="6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IFERROR(VLOOKUP(B23,証券コード!$A$2:$B$10000,2,FALSE),"")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1"/>
        <v/>
      </c>
      <c r="L23" s="27" t="str">
        <f t="shared" si="5"/>
        <v/>
      </c>
      <c r="M23" s="3"/>
      <c r="N23" s="22" t="str">
        <f t="shared" si="6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IFERROR(VLOOKUP(B24,証券コード!$A$2:$B$10000,2,FALSE),"")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1"/>
        <v/>
      </c>
      <c r="L24" s="27" t="str">
        <f t="shared" si="5"/>
        <v/>
      </c>
      <c r="M24" s="3"/>
      <c r="N24" s="22" t="str">
        <f t="shared" si="6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IFERROR(VLOOKUP(B25,証券コード!$A$2:$B$10000,2,FALSE),"")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1"/>
        <v/>
      </c>
      <c r="L25" s="27" t="str">
        <f t="shared" si="5"/>
        <v/>
      </c>
      <c r="M25" s="3"/>
      <c r="N25" s="22" t="str">
        <f t="shared" si="6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IFERROR(VLOOKUP(B26,証券コード!$A$2:$B$10000,2,FALSE),"")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1"/>
        <v/>
      </c>
      <c r="L26" s="27" t="str">
        <f t="shared" si="5"/>
        <v/>
      </c>
      <c r="M26" s="3"/>
      <c r="N26" s="22" t="str">
        <f t="shared" si="6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IFERROR(VLOOKUP(B27,証券コード!$A$2:$B$10000,2,FALSE),"")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1"/>
        <v/>
      </c>
      <c r="L27" s="27" t="str">
        <f t="shared" si="5"/>
        <v/>
      </c>
      <c r="M27" s="3"/>
      <c r="N27" s="22" t="str">
        <f t="shared" si="6"/>
        <v/>
      </c>
      <c r="O27" s="36"/>
      <c r="P27" s="36"/>
      <c r="Q27" s="3"/>
    </row>
    <row r="28" spans="1:17" x14ac:dyDescent="0.4">
      <c r="A28" s="5"/>
      <c r="B28" s="19"/>
      <c r="C28" s="3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1"/>
        <v/>
      </c>
      <c r="L28" s="27" t="str">
        <f t="shared" si="5"/>
        <v/>
      </c>
      <c r="M28" s="3"/>
      <c r="N28" s="22" t="str">
        <f t="shared" si="6"/>
        <v/>
      </c>
      <c r="O28" s="36"/>
      <c r="P28" s="36"/>
      <c r="Q28" s="3"/>
    </row>
    <row r="29" spans="1:17" x14ac:dyDescent="0.4">
      <c r="A29" s="5"/>
      <c r="B29" s="19"/>
      <c r="C29" s="3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1"/>
        <v/>
      </c>
      <c r="L29" s="27" t="str">
        <f t="shared" si="5"/>
        <v/>
      </c>
      <c r="M29" s="3"/>
      <c r="N29" s="22" t="str">
        <f t="shared" si="6"/>
        <v/>
      </c>
      <c r="O29" s="36"/>
      <c r="P29" s="36"/>
      <c r="Q29" s="3"/>
    </row>
    <row r="30" spans="1:17" x14ac:dyDescent="0.4">
      <c r="A30" s="5"/>
      <c r="B30" s="19"/>
      <c r="C30" s="3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1"/>
        <v/>
      </c>
      <c r="L30" s="27" t="str">
        <f t="shared" si="5"/>
        <v/>
      </c>
      <c r="M30" s="3"/>
      <c r="N30" s="22" t="str">
        <f t="shared" si="6"/>
        <v/>
      </c>
      <c r="O30" s="36"/>
      <c r="P30" s="36"/>
      <c r="Q30" s="3"/>
    </row>
    <row r="31" spans="1:17" x14ac:dyDescent="0.4">
      <c r="A31" s="5"/>
      <c r="B31" s="19"/>
      <c r="C31" s="3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1"/>
        <v/>
      </c>
      <c r="L31" s="27" t="str">
        <f t="shared" si="5"/>
        <v/>
      </c>
      <c r="M31" s="3"/>
      <c r="N31" s="22" t="str">
        <f t="shared" si="6"/>
        <v/>
      </c>
      <c r="O31" s="36"/>
      <c r="P31" s="36"/>
      <c r="Q31" s="3"/>
    </row>
    <row r="32" spans="1:17" x14ac:dyDescent="0.4">
      <c r="A32" s="5"/>
      <c r="B32" s="19"/>
      <c r="C32" s="3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1"/>
        <v/>
      </c>
      <c r="L32" s="27" t="str">
        <f t="shared" si="5"/>
        <v/>
      </c>
      <c r="M32" s="3"/>
      <c r="N32" s="22" t="str">
        <f t="shared" si="6"/>
        <v/>
      </c>
      <c r="O32" s="36"/>
      <c r="P32" s="36"/>
      <c r="Q32" s="3"/>
    </row>
    <row r="33" spans="1:17" x14ac:dyDescent="0.4">
      <c r="A33" s="5"/>
      <c r="B33" s="19"/>
      <c r="C33" s="3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1"/>
        <v/>
      </c>
      <c r="L33" s="27" t="str">
        <f t="shared" si="5"/>
        <v/>
      </c>
      <c r="M33" s="3"/>
      <c r="N33" s="22" t="str">
        <f t="shared" si="6"/>
        <v/>
      </c>
      <c r="O33" s="36"/>
      <c r="P33" s="36"/>
      <c r="Q33" s="3"/>
    </row>
    <row r="34" spans="1:17" x14ac:dyDescent="0.4">
      <c r="A34" s="5"/>
      <c r="B34" s="19"/>
      <c r="C34" s="3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1"/>
        <v/>
      </c>
      <c r="L34" s="27" t="str">
        <f t="shared" si="5"/>
        <v/>
      </c>
      <c r="M34" s="3"/>
      <c r="N34" s="22" t="str">
        <f t="shared" si="6"/>
        <v/>
      </c>
      <c r="O34" s="36"/>
      <c r="P34" s="36"/>
      <c r="Q34" s="3"/>
    </row>
    <row r="35" spans="1:17" x14ac:dyDescent="0.4">
      <c r="A35" s="5"/>
      <c r="B35" s="19"/>
      <c r="C35" s="3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1"/>
        <v/>
      </c>
      <c r="L35" s="27" t="str">
        <f t="shared" si="5"/>
        <v/>
      </c>
      <c r="M35" s="3"/>
      <c r="N35" s="22" t="str">
        <f t="shared" si="6"/>
        <v/>
      </c>
      <c r="O35" s="36"/>
      <c r="P35" s="36"/>
      <c r="Q35" s="3"/>
    </row>
    <row r="36" spans="1:17" x14ac:dyDescent="0.4">
      <c r="A36" s="5"/>
      <c r="B36" s="19"/>
      <c r="C36" s="3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1"/>
        <v/>
      </c>
      <c r="L36" s="27" t="str">
        <f t="shared" si="5"/>
        <v/>
      </c>
      <c r="M36" s="3"/>
      <c r="N36" s="22" t="str">
        <f t="shared" si="6"/>
        <v/>
      </c>
      <c r="O36" s="36"/>
      <c r="P36" s="36"/>
      <c r="Q36" s="3"/>
    </row>
    <row r="37" spans="1:17" x14ac:dyDescent="0.4">
      <c r="A37" s="5"/>
      <c r="B37" s="19"/>
      <c r="C37" s="3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1"/>
        <v/>
      </c>
      <c r="L37" s="27" t="str">
        <f t="shared" si="5"/>
        <v/>
      </c>
      <c r="M37" s="3"/>
      <c r="N37" s="22" t="str">
        <f t="shared" si="6"/>
        <v/>
      </c>
      <c r="O37" s="36"/>
      <c r="P37" s="36"/>
      <c r="Q37" s="3"/>
    </row>
    <row r="38" spans="1:17" x14ac:dyDescent="0.4">
      <c r="A38" s="5"/>
      <c r="B38" s="19"/>
      <c r="C38" s="3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1"/>
        <v/>
      </c>
      <c r="L38" s="27" t="str">
        <f t="shared" si="5"/>
        <v/>
      </c>
      <c r="M38" s="3"/>
      <c r="N38" s="22" t="str">
        <f t="shared" si="6"/>
        <v/>
      </c>
      <c r="O38" s="36"/>
      <c r="P38" s="36"/>
      <c r="Q38" s="3"/>
    </row>
    <row r="39" spans="1:17" x14ac:dyDescent="0.4">
      <c r="A39" s="5"/>
      <c r="B39" s="19"/>
      <c r="C39" s="3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1"/>
        <v/>
      </c>
      <c r="L39" s="27" t="str">
        <f t="shared" si="5"/>
        <v/>
      </c>
      <c r="M39" s="3"/>
      <c r="N39" s="22" t="str">
        <f t="shared" si="6"/>
        <v/>
      </c>
      <c r="O39" s="36"/>
      <c r="P39" s="36"/>
      <c r="Q39" s="3"/>
    </row>
    <row r="40" spans="1:17" x14ac:dyDescent="0.4">
      <c r="A40" s="5"/>
      <c r="B40" s="19"/>
      <c r="C40" s="3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1"/>
        <v/>
      </c>
      <c r="L40" s="27" t="str">
        <f t="shared" si="5"/>
        <v/>
      </c>
      <c r="M40" s="3"/>
      <c r="N40" s="22" t="str">
        <f t="shared" si="6"/>
        <v/>
      </c>
      <c r="O40" s="36"/>
      <c r="P40" s="36"/>
      <c r="Q40" s="3"/>
    </row>
    <row r="41" spans="1:17" x14ac:dyDescent="0.4">
      <c r="A41" s="5"/>
      <c r="B41" s="19"/>
      <c r="C41" s="3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1"/>
        <v/>
      </c>
      <c r="L41" s="27" t="str">
        <f t="shared" si="5"/>
        <v/>
      </c>
      <c r="M41" s="3"/>
      <c r="N41" s="22" t="str">
        <f t="shared" si="6"/>
        <v/>
      </c>
      <c r="O41" s="36"/>
      <c r="P41" s="36"/>
      <c r="Q41" s="3"/>
    </row>
    <row r="42" spans="1:17" x14ac:dyDescent="0.4">
      <c r="A42" s="5"/>
      <c r="B42" s="19"/>
      <c r="C42" s="3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1"/>
        <v/>
      </c>
      <c r="L42" s="27" t="str">
        <f t="shared" si="5"/>
        <v/>
      </c>
      <c r="M42" s="3"/>
      <c r="N42" s="22" t="str">
        <f t="shared" si="6"/>
        <v/>
      </c>
      <c r="O42" s="36"/>
      <c r="P42" s="36"/>
      <c r="Q42" s="3"/>
    </row>
    <row r="43" spans="1:17" x14ac:dyDescent="0.4">
      <c r="A43" s="5"/>
      <c r="B43" s="19"/>
      <c r="C43" s="3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1"/>
        <v/>
      </c>
      <c r="L43" s="27" t="str">
        <f t="shared" si="5"/>
        <v/>
      </c>
      <c r="M43" s="3"/>
      <c r="N43" s="22" t="str">
        <f t="shared" si="6"/>
        <v/>
      </c>
      <c r="O43" s="36"/>
      <c r="P43" s="36"/>
      <c r="Q43" s="3"/>
    </row>
    <row r="44" spans="1:17" x14ac:dyDescent="0.4">
      <c r="A44" s="5"/>
      <c r="B44" s="19"/>
      <c r="C44" s="3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1"/>
        <v/>
      </c>
      <c r="L44" s="27" t="str">
        <f t="shared" si="5"/>
        <v/>
      </c>
      <c r="M44" s="3"/>
      <c r="N44" s="22" t="str">
        <f t="shared" si="6"/>
        <v/>
      </c>
      <c r="O44" s="36"/>
      <c r="P44" s="36"/>
      <c r="Q44" s="3"/>
    </row>
    <row r="45" spans="1:17" x14ac:dyDescent="0.4">
      <c r="A45" s="5"/>
      <c r="B45" s="19"/>
      <c r="C45" s="3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1"/>
        <v/>
      </c>
      <c r="L45" s="27" t="str">
        <f t="shared" si="5"/>
        <v/>
      </c>
      <c r="M45" s="3"/>
      <c r="N45" s="22" t="str">
        <f t="shared" si="6"/>
        <v/>
      </c>
      <c r="O45" s="36"/>
      <c r="P45" s="36"/>
      <c r="Q45" s="3"/>
    </row>
    <row r="46" spans="1:17" x14ac:dyDescent="0.4">
      <c r="A46" s="5"/>
      <c r="B46" s="19"/>
      <c r="C46" s="3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1"/>
        <v/>
      </c>
      <c r="L46" s="27" t="str">
        <f t="shared" si="5"/>
        <v/>
      </c>
      <c r="M46" s="3"/>
      <c r="N46" s="22" t="str">
        <f t="shared" si="6"/>
        <v/>
      </c>
      <c r="O46" s="36"/>
      <c r="P46" s="36"/>
      <c r="Q46" s="3"/>
    </row>
    <row r="47" spans="1:17" x14ac:dyDescent="0.4">
      <c r="A47" s="5"/>
      <c r="B47" s="19"/>
      <c r="C47" s="3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1"/>
        <v/>
      </c>
      <c r="L47" s="27" t="str">
        <f t="shared" si="5"/>
        <v/>
      </c>
      <c r="M47" s="3"/>
      <c r="N47" s="22" t="str">
        <f t="shared" si="6"/>
        <v/>
      </c>
      <c r="O47" s="36"/>
      <c r="P47" s="36"/>
      <c r="Q47" s="3"/>
    </row>
    <row r="48" spans="1:17" x14ac:dyDescent="0.4">
      <c r="A48" s="5"/>
      <c r="B48" s="19"/>
      <c r="C48" s="3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1"/>
        <v/>
      </c>
      <c r="L48" s="27" t="str">
        <f t="shared" si="5"/>
        <v/>
      </c>
      <c r="M48" s="3"/>
      <c r="N48" s="22" t="str">
        <f t="shared" si="6"/>
        <v/>
      </c>
      <c r="O48" s="36"/>
      <c r="P48" s="36"/>
      <c r="Q48" s="3"/>
    </row>
    <row r="49" spans="1:17" x14ac:dyDescent="0.4">
      <c r="A49" s="5"/>
      <c r="B49" s="19"/>
      <c r="C49" s="3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1"/>
        <v/>
      </c>
      <c r="L49" s="27" t="str">
        <f t="shared" si="5"/>
        <v/>
      </c>
      <c r="M49" s="3"/>
      <c r="N49" s="22" t="str">
        <f t="shared" si="6"/>
        <v/>
      </c>
      <c r="O49" s="36"/>
      <c r="P49" s="36"/>
      <c r="Q49" s="3"/>
    </row>
    <row r="50" spans="1:17" x14ac:dyDescent="0.4">
      <c r="A50" s="5"/>
      <c r="B50" s="19"/>
      <c r="C50" s="3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1"/>
        <v/>
      </c>
      <c r="L50" s="27" t="str">
        <f t="shared" si="5"/>
        <v/>
      </c>
      <c r="M50" s="3"/>
      <c r="N50" s="22" t="str">
        <f t="shared" si="6"/>
        <v/>
      </c>
      <c r="O50" s="36"/>
      <c r="P50" s="36"/>
      <c r="Q50" s="3"/>
    </row>
    <row r="51" spans="1:17" x14ac:dyDescent="0.4">
      <c r="A51" s="5"/>
      <c r="B51" s="19"/>
      <c r="C51" s="3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1"/>
        <v/>
      </c>
      <c r="L51" s="27" t="str">
        <f t="shared" si="5"/>
        <v/>
      </c>
      <c r="M51" s="3"/>
      <c r="N51" s="22" t="str">
        <f t="shared" si="6"/>
        <v/>
      </c>
      <c r="O51" s="36"/>
      <c r="P51" s="36"/>
      <c r="Q51" s="3"/>
    </row>
    <row r="52" spans="1:17" x14ac:dyDescent="0.4">
      <c r="A52" s="5"/>
      <c r="B52" s="19"/>
      <c r="C52" s="3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1"/>
        <v/>
      </c>
      <c r="L52" s="27" t="str">
        <f t="shared" si="5"/>
        <v/>
      </c>
      <c r="M52" s="3"/>
      <c r="N52" s="22" t="str">
        <f t="shared" si="6"/>
        <v/>
      </c>
      <c r="O52" s="36"/>
      <c r="P52" s="36"/>
      <c r="Q52" s="3"/>
    </row>
    <row r="53" spans="1:17" x14ac:dyDescent="0.4">
      <c r="A53" s="5"/>
      <c r="B53" s="19"/>
      <c r="C53" s="3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1"/>
        <v/>
      </c>
      <c r="L53" s="27" t="str">
        <f t="shared" si="5"/>
        <v/>
      </c>
      <c r="M53" s="3"/>
      <c r="N53" s="22" t="str">
        <f t="shared" si="6"/>
        <v/>
      </c>
      <c r="O53" s="36"/>
      <c r="P53" s="36"/>
      <c r="Q53" s="3"/>
    </row>
    <row r="54" spans="1:17" x14ac:dyDescent="0.4">
      <c r="A54" s="5"/>
      <c r="B54" s="19"/>
      <c r="C54" s="3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1"/>
        <v/>
      </c>
      <c r="L54" s="27" t="str">
        <f t="shared" si="5"/>
        <v/>
      </c>
      <c r="M54" s="3"/>
      <c r="N54" s="22" t="str">
        <f t="shared" si="6"/>
        <v/>
      </c>
      <c r="O54" s="36"/>
      <c r="P54" s="36"/>
      <c r="Q54" s="3"/>
    </row>
    <row r="55" spans="1:17" x14ac:dyDescent="0.4">
      <c r="A55" s="5"/>
      <c r="B55" s="19"/>
      <c r="C55" s="3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1"/>
        <v/>
      </c>
      <c r="L55" s="27" t="str">
        <f t="shared" si="5"/>
        <v/>
      </c>
      <c r="M55" s="3"/>
      <c r="N55" s="22" t="str">
        <f t="shared" si="6"/>
        <v/>
      </c>
      <c r="O55" s="36"/>
      <c r="P55" s="36"/>
      <c r="Q55" s="3"/>
    </row>
    <row r="56" spans="1:17" x14ac:dyDescent="0.4">
      <c r="A56" s="5"/>
      <c r="B56" s="19"/>
      <c r="C56" s="3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1"/>
        <v/>
      </c>
      <c r="L56" s="27" t="str">
        <f t="shared" si="5"/>
        <v/>
      </c>
      <c r="M56" s="3"/>
      <c r="N56" s="22" t="str">
        <f t="shared" si="6"/>
        <v/>
      </c>
      <c r="O56" s="36"/>
      <c r="P56" s="36"/>
      <c r="Q56" s="3"/>
    </row>
    <row r="57" spans="1:17" x14ac:dyDescent="0.4">
      <c r="A57" s="5"/>
      <c r="B57" s="19"/>
      <c r="C57" s="3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1"/>
        <v/>
      </c>
      <c r="L57" s="27" t="str">
        <f t="shared" si="5"/>
        <v/>
      </c>
      <c r="M57" s="3"/>
      <c r="N57" s="22" t="str">
        <f t="shared" si="6"/>
        <v/>
      </c>
      <c r="O57" s="36"/>
      <c r="P57" s="36"/>
      <c r="Q57" s="3"/>
    </row>
    <row r="58" spans="1:17" x14ac:dyDescent="0.4">
      <c r="A58" s="5"/>
      <c r="B58" s="19"/>
      <c r="C58" s="3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1"/>
        <v/>
      </c>
      <c r="L58" s="27" t="str">
        <f t="shared" si="5"/>
        <v/>
      </c>
      <c r="M58" s="3"/>
      <c r="N58" s="22" t="str">
        <f t="shared" si="6"/>
        <v/>
      </c>
      <c r="O58" s="36"/>
      <c r="P58" s="36"/>
      <c r="Q58" s="3"/>
    </row>
    <row r="59" spans="1:17" x14ac:dyDescent="0.4">
      <c r="A59" s="5"/>
      <c r="B59" s="19"/>
      <c r="C59" s="3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1"/>
        <v/>
      </c>
      <c r="L59" s="27" t="str">
        <f t="shared" si="5"/>
        <v/>
      </c>
      <c r="M59" s="3"/>
      <c r="N59" s="22" t="str">
        <f t="shared" si="6"/>
        <v/>
      </c>
      <c r="O59" s="36"/>
      <c r="P59" s="36"/>
      <c r="Q59" s="3"/>
    </row>
    <row r="60" spans="1:17" x14ac:dyDescent="0.4">
      <c r="A60" s="5"/>
      <c r="B60" s="19"/>
      <c r="C60" s="3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1"/>
        <v/>
      </c>
      <c r="L60" s="27" t="str">
        <f t="shared" si="5"/>
        <v/>
      </c>
      <c r="M60" s="3"/>
      <c r="N60" s="22" t="str">
        <f t="shared" si="6"/>
        <v/>
      </c>
      <c r="O60" s="36"/>
      <c r="P60" s="36"/>
      <c r="Q60" s="3"/>
    </row>
    <row r="61" spans="1:17" x14ac:dyDescent="0.4">
      <c r="A61" s="5"/>
      <c r="B61" s="19"/>
      <c r="C61" s="3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1"/>
        <v/>
      </c>
      <c r="L61" s="27" t="str">
        <f t="shared" si="5"/>
        <v/>
      </c>
      <c r="M61" s="3"/>
      <c r="N61" s="22" t="str">
        <f t="shared" si="6"/>
        <v/>
      </c>
      <c r="O61" s="36"/>
      <c r="P61" s="36"/>
      <c r="Q61" s="3"/>
    </row>
    <row r="62" spans="1:17" x14ac:dyDescent="0.4">
      <c r="A62" s="5"/>
      <c r="B62" s="19"/>
      <c r="C62" s="3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1"/>
        <v/>
      </c>
      <c r="L62" s="27" t="str">
        <f t="shared" si="5"/>
        <v/>
      </c>
      <c r="M62" s="3"/>
      <c r="N62" s="22" t="str">
        <f t="shared" si="6"/>
        <v/>
      </c>
      <c r="O62" s="36"/>
      <c r="P62" s="36"/>
      <c r="Q62" s="3"/>
    </row>
    <row r="63" spans="1:17" x14ac:dyDescent="0.4">
      <c r="A63" s="5"/>
      <c r="B63" s="19"/>
      <c r="C63" s="3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1"/>
        <v/>
      </c>
      <c r="L63" s="27" t="str">
        <f t="shared" si="5"/>
        <v/>
      </c>
      <c r="M63" s="3"/>
      <c r="N63" s="22" t="str">
        <f t="shared" si="6"/>
        <v/>
      </c>
      <c r="O63" s="36"/>
      <c r="P63" s="36"/>
      <c r="Q63" s="3"/>
    </row>
    <row r="64" spans="1:17" x14ac:dyDescent="0.4">
      <c r="A64" s="5"/>
      <c r="B64" s="19"/>
      <c r="C64" s="3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1"/>
        <v/>
      </c>
      <c r="L64" s="27" t="str">
        <f t="shared" si="5"/>
        <v/>
      </c>
      <c r="M64" s="3"/>
      <c r="N64" s="22" t="str">
        <f t="shared" si="6"/>
        <v/>
      </c>
      <c r="O64" s="36"/>
      <c r="P64" s="36"/>
      <c r="Q64" s="3"/>
    </row>
    <row r="65" spans="1:17" x14ac:dyDescent="0.4">
      <c r="A65" s="5"/>
      <c r="B65" s="19"/>
      <c r="C65" s="3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1"/>
        <v/>
      </c>
      <c r="L65" s="27" t="str">
        <f t="shared" si="5"/>
        <v/>
      </c>
      <c r="M65" s="3"/>
      <c r="N65" s="22" t="str">
        <f t="shared" si="6"/>
        <v/>
      </c>
      <c r="O65" s="36"/>
      <c r="P65" s="36"/>
      <c r="Q65" s="3"/>
    </row>
    <row r="66" spans="1:17" x14ac:dyDescent="0.4">
      <c r="A66" s="5"/>
      <c r="B66" s="19"/>
      <c r="C66" s="3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si="1"/>
        <v/>
      </c>
      <c r="L66" s="27" t="str">
        <f t="shared" si="5"/>
        <v/>
      </c>
      <c r="M66" s="3"/>
      <c r="N66" s="22" t="str">
        <f t="shared" si="6"/>
        <v/>
      </c>
      <c r="O66" s="36"/>
      <c r="P66" s="36"/>
      <c r="Q66" s="3"/>
    </row>
    <row r="67" spans="1:17" x14ac:dyDescent="0.4">
      <c r="A67" s="5"/>
      <c r="B67" s="19"/>
      <c r="C67" s="3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1"/>
        <v/>
      </c>
      <c r="L67" s="27" t="str">
        <f t="shared" si="5"/>
        <v/>
      </c>
      <c r="M67" s="3"/>
      <c r="N67" s="22" t="str">
        <f t="shared" si="6"/>
        <v/>
      </c>
      <c r="O67" s="36"/>
      <c r="P67" s="36"/>
      <c r="Q67" s="3"/>
    </row>
    <row r="68" spans="1:17" x14ac:dyDescent="0.4">
      <c r="A68" s="5"/>
      <c r="B68" s="19"/>
      <c r="C68" s="3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1"/>
        <v/>
      </c>
      <c r="L68" s="27" t="str">
        <f t="shared" si="5"/>
        <v/>
      </c>
      <c r="M68" s="3"/>
      <c r="N68" s="22" t="str">
        <f t="shared" si="6"/>
        <v/>
      </c>
      <c r="O68" s="36"/>
      <c r="P68" s="36"/>
      <c r="Q68" s="3"/>
    </row>
    <row r="69" spans="1:17" x14ac:dyDescent="0.4">
      <c r="A69" s="5"/>
      <c r="B69" s="19"/>
      <c r="C69" s="3"/>
      <c r="D69" s="4"/>
      <c r="E69" s="6"/>
      <c r="F69" s="29"/>
      <c r="G69" s="33"/>
      <c r="H69" s="3"/>
      <c r="I69" s="4"/>
      <c r="J69" s="21" t="str">
        <f t="shared" si="4"/>
        <v/>
      </c>
      <c r="K69" s="28" t="str">
        <f t="shared" si="1"/>
        <v/>
      </c>
      <c r="L69" s="27" t="str">
        <f t="shared" si="5"/>
        <v/>
      </c>
      <c r="M69" s="3"/>
      <c r="N69" s="22" t="str">
        <f t="shared" si="6"/>
        <v/>
      </c>
      <c r="O69" s="36"/>
      <c r="P69" s="36"/>
      <c r="Q69" s="3"/>
    </row>
    <row r="70" spans="1:17" x14ac:dyDescent="0.4">
      <c r="A70" s="5"/>
      <c r="B70" s="19"/>
      <c r="C70" s="3"/>
      <c r="D70" s="4"/>
      <c r="E70" s="6"/>
      <c r="F70" s="29"/>
      <c r="G70" s="33"/>
      <c r="H70" s="3"/>
      <c r="I70" s="4"/>
      <c r="J70" s="21" t="str">
        <f t="shared" si="4"/>
        <v/>
      </c>
      <c r="K70" s="28" t="str">
        <f t="shared" si="1"/>
        <v/>
      </c>
      <c r="L70" s="27" t="str">
        <f t="shared" si="5"/>
        <v/>
      </c>
      <c r="M70" s="3"/>
      <c r="N70" s="22" t="str">
        <f t="shared" si="6"/>
        <v/>
      </c>
      <c r="O70" s="36"/>
      <c r="P70" s="36"/>
      <c r="Q70" s="3"/>
    </row>
    <row r="71" spans="1:17" x14ac:dyDescent="0.4">
      <c r="A71" s="5"/>
      <c r="B71" s="19"/>
      <c r="C71" s="3"/>
      <c r="D71" s="4"/>
      <c r="E71" s="6"/>
      <c r="F71" s="29"/>
      <c r="G71" s="33"/>
      <c r="H71" s="3"/>
      <c r="I71" s="4"/>
      <c r="J71" s="21" t="str">
        <f t="shared" si="4"/>
        <v/>
      </c>
      <c r="K71" s="28" t="str">
        <f t="shared" si="1"/>
        <v/>
      </c>
      <c r="L71" s="27" t="str">
        <f t="shared" si="5"/>
        <v/>
      </c>
      <c r="M71" s="3"/>
      <c r="N71" s="22" t="str">
        <f t="shared" si="6"/>
        <v/>
      </c>
      <c r="O71" s="36"/>
      <c r="P71" s="36"/>
      <c r="Q71" s="3"/>
    </row>
    <row r="72" spans="1:17" x14ac:dyDescent="0.4">
      <c r="A72" s="5"/>
      <c r="B72" s="19"/>
      <c r="C72" s="3"/>
      <c r="D72" s="4"/>
      <c r="E72" s="6"/>
      <c r="F72" s="29"/>
      <c r="G72" s="33"/>
      <c r="H72" s="3"/>
      <c r="I72" s="4"/>
      <c r="J72" s="21" t="str">
        <f t="shared" si="4"/>
        <v/>
      </c>
      <c r="K72" s="28" t="str">
        <f t="shared" ref="K72:K135" si="7">IF(I72="","",ROUNDDOWN((I72-D72)/D72,4))</f>
        <v/>
      </c>
      <c r="L72" s="27" t="str">
        <f t="shared" si="5"/>
        <v/>
      </c>
      <c r="M72" s="3"/>
      <c r="N72" s="22" t="str">
        <f t="shared" si="6"/>
        <v/>
      </c>
      <c r="O72" s="36"/>
      <c r="P72" s="36"/>
      <c r="Q72" s="3"/>
    </row>
    <row r="73" spans="1:17" x14ac:dyDescent="0.4">
      <c r="A73" s="5"/>
      <c r="B73" s="19"/>
      <c r="C73" s="3"/>
      <c r="D73" s="4"/>
      <c r="E73" s="6"/>
      <c r="F73" s="29"/>
      <c r="G73" s="33"/>
      <c r="H73" s="3"/>
      <c r="I73" s="4"/>
      <c r="J73" s="21" t="str">
        <f t="shared" si="4"/>
        <v/>
      </c>
      <c r="K73" s="28" t="str">
        <f t="shared" si="7"/>
        <v/>
      </c>
      <c r="L73" s="27" t="str">
        <f t="shared" si="5"/>
        <v/>
      </c>
      <c r="M73" s="3"/>
      <c r="N73" s="22" t="str">
        <f t="shared" si="6"/>
        <v/>
      </c>
      <c r="O73" s="36"/>
      <c r="P73" s="36"/>
      <c r="Q73" s="3"/>
    </row>
    <row r="74" spans="1:17" x14ac:dyDescent="0.4">
      <c r="A74" s="5"/>
      <c r="B74" s="19"/>
      <c r="C74" s="3"/>
      <c r="D74" s="4"/>
      <c r="E74" s="6"/>
      <c r="F74" s="29"/>
      <c r="G74" s="33"/>
      <c r="H74" s="3"/>
      <c r="I74" s="4"/>
      <c r="J74" s="21" t="str">
        <f t="shared" si="4"/>
        <v/>
      </c>
      <c r="K74" s="28" t="str">
        <f t="shared" si="7"/>
        <v/>
      </c>
      <c r="L74" s="27" t="str">
        <f t="shared" si="5"/>
        <v/>
      </c>
      <c r="M74" s="3"/>
      <c r="N74" s="22" t="str">
        <f t="shared" si="6"/>
        <v/>
      </c>
      <c r="O74" s="36"/>
      <c r="P74" s="36"/>
      <c r="Q74" s="3"/>
    </row>
    <row r="75" spans="1:17" x14ac:dyDescent="0.4">
      <c r="A75" s="5"/>
      <c r="B75" s="19"/>
      <c r="C75" s="3"/>
      <c r="D75" s="4"/>
      <c r="E75" s="6"/>
      <c r="F75" s="29"/>
      <c r="G75" s="33"/>
      <c r="H75" s="3"/>
      <c r="I75" s="4"/>
      <c r="J75" s="21" t="str">
        <f t="shared" ref="J75:J138" si="8">IF(I75="","",(I75-D75)*E75)</f>
        <v/>
      </c>
      <c r="K75" s="28" t="str">
        <f t="shared" si="7"/>
        <v/>
      </c>
      <c r="L75" s="27" t="str">
        <f t="shared" ref="L75:L138" si="9">IF(I75="","",ROUNDDOWN(I75/D75,4))</f>
        <v/>
      </c>
      <c r="M75" s="3"/>
      <c r="N75" s="22" t="str">
        <f t="shared" ref="N75:N138" si="10">IF(ISERROR(J75-M75),"",J75-M75)</f>
        <v/>
      </c>
      <c r="O75" s="36"/>
      <c r="P75" s="36"/>
      <c r="Q75" s="3"/>
    </row>
    <row r="76" spans="1:17" x14ac:dyDescent="0.4">
      <c r="A76" s="5"/>
      <c r="B76" s="19"/>
      <c r="C76" s="3"/>
      <c r="D76" s="4"/>
      <c r="E76" s="6"/>
      <c r="F76" s="29"/>
      <c r="G76" s="33"/>
      <c r="H76" s="3"/>
      <c r="I76" s="4"/>
      <c r="J76" s="21" t="str">
        <f t="shared" si="8"/>
        <v/>
      </c>
      <c r="K76" s="28" t="str">
        <f t="shared" si="7"/>
        <v/>
      </c>
      <c r="L76" s="27" t="str">
        <f t="shared" si="9"/>
        <v/>
      </c>
      <c r="M76" s="3"/>
      <c r="N76" s="22" t="str">
        <f t="shared" si="10"/>
        <v/>
      </c>
      <c r="O76" s="36"/>
      <c r="P76" s="36"/>
      <c r="Q76" s="3"/>
    </row>
    <row r="77" spans="1:17" x14ac:dyDescent="0.4">
      <c r="A77" s="5"/>
      <c r="B77" s="19"/>
      <c r="C77" s="3"/>
      <c r="D77" s="4"/>
      <c r="E77" s="6"/>
      <c r="F77" s="29"/>
      <c r="G77" s="33"/>
      <c r="H77" s="3"/>
      <c r="I77" s="4"/>
      <c r="J77" s="21" t="str">
        <f t="shared" si="8"/>
        <v/>
      </c>
      <c r="K77" s="28" t="str">
        <f t="shared" si="7"/>
        <v/>
      </c>
      <c r="L77" s="27" t="str">
        <f t="shared" si="9"/>
        <v/>
      </c>
      <c r="M77" s="3"/>
      <c r="N77" s="22" t="str">
        <f t="shared" si="10"/>
        <v/>
      </c>
      <c r="O77" s="36"/>
      <c r="P77" s="36"/>
      <c r="Q77" s="3"/>
    </row>
    <row r="78" spans="1:17" x14ac:dyDescent="0.4">
      <c r="A78" s="5"/>
      <c r="B78" s="19"/>
      <c r="C78" s="3"/>
      <c r="D78" s="4"/>
      <c r="E78" s="6"/>
      <c r="F78" s="29"/>
      <c r="G78" s="33"/>
      <c r="H78" s="3"/>
      <c r="I78" s="4"/>
      <c r="J78" s="21" t="str">
        <f t="shared" si="8"/>
        <v/>
      </c>
      <c r="K78" s="28" t="str">
        <f t="shared" si="7"/>
        <v/>
      </c>
      <c r="L78" s="27" t="str">
        <f t="shared" si="9"/>
        <v/>
      </c>
      <c r="M78" s="3"/>
      <c r="N78" s="22" t="str">
        <f t="shared" si="10"/>
        <v/>
      </c>
      <c r="O78" s="36"/>
      <c r="P78" s="36"/>
      <c r="Q78" s="3"/>
    </row>
    <row r="79" spans="1:17" x14ac:dyDescent="0.4">
      <c r="A79" s="5"/>
      <c r="B79" s="19"/>
      <c r="C79" s="3"/>
      <c r="D79" s="4"/>
      <c r="E79" s="6"/>
      <c r="F79" s="29"/>
      <c r="G79" s="33"/>
      <c r="H79" s="3"/>
      <c r="I79" s="4"/>
      <c r="J79" s="21" t="str">
        <f t="shared" si="8"/>
        <v/>
      </c>
      <c r="K79" s="28" t="str">
        <f t="shared" si="7"/>
        <v/>
      </c>
      <c r="L79" s="27" t="str">
        <f t="shared" si="9"/>
        <v/>
      </c>
      <c r="M79" s="3"/>
      <c r="N79" s="22" t="str">
        <f t="shared" si="10"/>
        <v/>
      </c>
      <c r="O79" s="36"/>
      <c r="P79" s="36"/>
      <c r="Q79" s="3"/>
    </row>
    <row r="80" spans="1:17" x14ac:dyDescent="0.4">
      <c r="A80" s="5"/>
      <c r="B80" s="19"/>
      <c r="C80" s="3"/>
      <c r="D80" s="4"/>
      <c r="E80" s="6"/>
      <c r="F80" s="29"/>
      <c r="G80" s="33"/>
      <c r="H80" s="3"/>
      <c r="I80" s="4"/>
      <c r="J80" s="21" t="str">
        <f t="shared" si="8"/>
        <v/>
      </c>
      <c r="K80" s="28" t="str">
        <f t="shared" si="7"/>
        <v/>
      </c>
      <c r="L80" s="27" t="str">
        <f t="shared" si="9"/>
        <v/>
      </c>
      <c r="M80" s="3"/>
      <c r="N80" s="22" t="str">
        <f t="shared" si="10"/>
        <v/>
      </c>
      <c r="O80" s="36"/>
      <c r="P80" s="36"/>
      <c r="Q80" s="3"/>
    </row>
    <row r="81" spans="1:17" x14ac:dyDescent="0.4">
      <c r="A81" s="5"/>
      <c r="B81" s="19"/>
      <c r="C81" s="3"/>
      <c r="D81" s="4"/>
      <c r="E81" s="6"/>
      <c r="F81" s="29"/>
      <c r="G81" s="33"/>
      <c r="H81" s="3"/>
      <c r="I81" s="4"/>
      <c r="J81" s="21" t="str">
        <f t="shared" si="8"/>
        <v/>
      </c>
      <c r="K81" s="28" t="str">
        <f t="shared" si="7"/>
        <v/>
      </c>
      <c r="L81" s="27" t="str">
        <f t="shared" si="9"/>
        <v/>
      </c>
      <c r="M81" s="3"/>
      <c r="N81" s="22" t="str">
        <f t="shared" si="10"/>
        <v/>
      </c>
      <c r="O81" s="36"/>
      <c r="P81" s="36"/>
      <c r="Q81" s="3"/>
    </row>
    <row r="82" spans="1:17" x14ac:dyDescent="0.4">
      <c r="A82" s="5"/>
      <c r="B82" s="19"/>
      <c r="C82" s="3"/>
      <c r="D82" s="4"/>
      <c r="E82" s="6"/>
      <c r="F82" s="29"/>
      <c r="G82" s="33"/>
      <c r="H82" s="3"/>
      <c r="I82" s="4"/>
      <c r="J82" s="21" t="str">
        <f t="shared" si="8"/>
        <v/>
      </c>
      <c r="K82" s="28" t="str">
        <f t="shared" si="7"/>
        <v/>
      </c>
      <c r="L82" s="27" t="str">
        <f t="shared" si="9"/>
        <v/>
      </c>
      <c r="M82" s="3"/>
      <c r="N82" s="22" t="str">
        <f t="shared" si="10"/>
        <v/>
      </c>
      <c r="O82" s="36"/>
      <c r="P82" s="36"/>
      <c r="Q82" s="3"/>
    </row>
    <row r="83" spans="1:17" x14ac:dyDescent="0.4">
      <c r="A83" s="5"/>
      <c r="B83" s="19"/>
      <c r="C83" s="3"/>
      <c r="D83" s="4"/>
      <c r="E83" s="6"/>
      <c r="F83" s="29"/>
      <c r="G83" s="33"/>
      <c r="H83" s="3"/>
      <c r="I83" s="4"/>
      <c r="J83" s="21" t="str">
        <f t="shared" si="8"/>
        <v/>
      </c>
      <c r="K83" s="28" t="str">
        <f t="shared" si="7"/>
        <v/>
      </c>
      <c r="L83" s="27" t="str">
        <f t="shared" si="9"/>
        <v/>
      </c>
      <c r="M83" s="3"/>
      <c r="N83" s="22" t="str">
        <f t="shared" si="10"/>
        <v/>
      </c>
      <c r="O83" s="36"/>
      <c r="P83" s="36"/>
      <c r="Q83" s="3"/>
    </row>
    <row r="84" spans="1:17" x14ac:dyDescent="0.4">
      <c r="A84" s="5"/>
      <c r="B84" s="19"/>
      <c r="C84" s="3"/>
      <c r="D84" s="4"/>
      <c r="E84" s="6"/>
      <c r="F84" s="29"/>
      <c r="G84" s="33"/>
      <c r="H84" s="3"/>
      <c r="I84" s="4"/>
      <c r="J84" s="21" t="str">
        <f t="shared" si="8"/>
        <v/>
      </c>
      <c r="K84" s="28" t="str">
        <f t="shared" si="7"/>
        <v/>
      </c>
      <c r="L84" s="27" t="str">
        <f t="shared" si="9"/>
        <v/>
      </c>
      <c r="M84" s="3"/>
      <c r="N84" s="22" t="str">
        <f t="shared" si="10"/>
        <v/>
      </c>
      <c r="O84" s="36"/>
      <c r="P84" s="36"/>
      <c r="Q84" s="3"/>
    </row>
    <row r="85" spans="1:17" x14ac:dyDescent="0.4">
      <c r="A85" s="5"/>
      <c r="B85" s="19"/>
      <c r="C85" s="3"/>
      <c r="D85" s="4"/>
      <c r="E85" s="6"/>
      <c r="F85" s="29"/>
      <c r="G85" s="33"/>
      <c r="H85" s="3"/>
      <c r="I85" s="4"/>
      <c r="J85" s="21" t="str">
        <f t="shared" si="8"/>
        <v/>
      </c>
      <c r="K85" s="28" t="str">
        <f t="shared" si="7"/>
        <v/>
      </c>
      <c r="L85" s="27" t="str">
        <f t="shared" si="9"/>
        <v/>
      </c>
      <c r="M85" s="3"/>
      <c r="N85" s="22" t="str">
        <f t="shared" si="10"/>
        <v/>
      </c>
      <c r="O85" s="36"/>
      <c r="P85" s="36"/>
      <c r="Q85" s="3"/>
    </row>
    <row r="86" spans="1:17" x14ac:dyDescent="0.4">
      <c r="A86" s="5"/>
      <c r="B86" s="19"/>
      <c r="C86" s="3"/>
      <c r="D86" s="4"/>
      <c r="E86" s="6"/>
      <c r="F86" s="29"/>
      <c r="G86" s="33"/>
      <c r="H86" s="3"/>
      <c r="I86" s="4"/>
      <c r="J86" s="21" t="str">
        <f t="shared" si="8"/>
        <v/>
      </c>
      <c r="K86" s="28" t="str">
        <f t="shared" si="7"/>
        <v/>
      </c>
      <c r="L86" s="27" t="str">
        <f t="shared" si="9"/>
        <v/>
      </c>
      <c r="M86" s="3"/>
      <c r="N86" s="22" t="str">
        <f t="shared" si="10"/>
        <v/>
      </c>
      <c r="O86" s="36"/>
      <c r="P86" s="36"/>
      <c r="Q86" s="3"/>
    </row>
    <row r="87" spans="1:17" x14ac:dyDescent="0.4">
      <c r="A87" s="5"/>
      <c r="B87" s="19"/>
      <c r="C87" s="3"/>
      <c r="D87" s="4"/>
      <c r="E87" s="6"/>
      <c r="F87" s="29"/>
      <c r="G87" s="33"/>
      <c r="H87" s="3"/>
      <c r="I87" s="4"/>
      <c r="J87" s="21" t="str">
        <f t="shared" si="8"/>
        <v/>
      </c>
      <c r="K87" s="28" t="str">
        <f t="shared" si="7"/>
        <v/>
      </c>
      <c r="L87" s="27" t="str">
        <f t="shared" si="9"/>
        <v/>
      </c>
      <c r="M87" s="3"/>
      <c r="N87" s="22" t="str">
        <f t="shared" si="10"/>
        <v/>
      </c>
      <c r="O87" s="36"/>
      <c r="P87" s="36"/>
      <c r="Q87" s="3"/>
    </row>
    <row r="88" spans="1:17" x14ac:dyDescent="0.4">
      <c r="A88" s="5"/>
      <c r="B88" s="19"/>
      <c r="C88" s="3"/>
      <c r="D88" s="4"/>
      <c r="E88" s="6"/>
      <c r="F88" s="29"/>
      <c r="G88" s="33"/>
      <c r="H88" s="3"/>
      <c r="I88" s="4"/>
      <c r="J88" s="21" t="str">
        <f t="shared" si="8"/>
        <v/>
      </c>
      <c r="K88" s="28" t="str">
        <f t="shared" si="7"/>
        <v/>
      </c>
      <c r="L88" s="27" t="str">
        <f t="shared" si="9"/>
        <v/>
      </c>
      <c r="M88" s="3"/>
      <c r="N88" s="22" t="str">
        <f t="shared" si="10"/>
        <v/>
      </c>
      <c r="O88" s="36"/>
      <c r="P88" s="36"/>
      <c r="Q88" s="3"/>
    </row>
    <row r="89" spans="1:17" x14ac:dyDescent="0.4">
      <c r="A89" s="5"/>
      <c r="B89" s="19"/>
      <c r="C89" s="3"/>
      <c r="D89" s="4"/>
      <c r="E89" s="6"/>
      <c r="F89" s="29"/>
      <c r="G89" s="33"/>
      <c r="H89" s="3"/>
      <c r="I89" s="4"/>
      <c r="J89" s="21" t="str">
        <f t="shared" si="8"/>
        <v/>
      </c>
      <c r="K89" s="28" t="str">
        <f t="shared" si="7"/>
        <v/>
      </c>
      <c r="L89" s="27" t="str">
        <f t="shared" si="9"/>
        <v/>
      </c>
      <c r="M89" s="3"/>
      <c r="N89" s="22" t="str">
        <f t="shared" si="10"/>
        <v/>
      </c>
      <c r="O89" s="36"/>
      <c r="P89" s="36"/>
      <c r="Q89" s="3"/>
    </row>
    <row r="90" spans="1:17" x14ac:dyDescent="0.4">
      <c r="A90" s="5"/>
      <c r="B90" s="19"/>
      <c r="C90" s="3"/>
      <c r="D90" s="4"/>
      <c r="E90" s="6"/>
      <c r="F90" s="29"/>
      <c r="G90" s="33"/>
      <c r="H90" s="3"/>
      <c r="I90" s="4"/>
      <c r="J90" s="21" t="str">
        <f t="shared" si="8"/>
        <v/>
      </c>
      <c r="K90" s="28" t="str">
        <f t="shared" si="7"/>
        <v/>
      </c>
      <c r="L90" s="27" t="str">
        <f t="shared" si="9"/>
        <v/>
      </c>
      <c r="M90" s="3"/>
      <c r="N90" s="22" t="str">
        <f t="shared" si="10"/>
        <v/>
      </c>
      <c r="O90" s="36"/>
      <c r="P90" s="36"/>
      <c r="Q90" s="3"/>
    </row>
    <row r="91" spans="1:17" x14ac:dyDescent="0.4">
      <c r="A91" s="5"/>
      <c r="B91" s="19"/>
      <c r="C91" s="3"/>
      <c r="D91" s="4"/>
      <c r="E91" s="6"/>
      <c r="F91" s="29"/>
      <c r="G91" s="33"/>
      <c r="H91" s="3"/>
      <c r="I91" s="4"/>
      <c r="J91" s="21" t="str">
        <f t="shared" si="8"/>
        <v/>
      </c>
      <c r="K91" s="28" t="str">
        <f t="shared" si="7"/>
        <v/>
      </c>
      <c r="L91" s="27" t="str">
        <f t="shared" si="9"/>
        <v/>
      </c>
      <c r="M91" s="3"/>
      <c r="N91" s="22" t="str">
        <f t="shared" si="10"/>
        <v/>
      </c>
      <c r="O91" s="36"/>
      <c r="P91" s="36"/>
      <c r="Q91" s="3"/>
    </row>
    <row r="92" spans="1:17" x14ac:dyDescent="0.4">
      <c r="A92" s="5"/>
      <c r="B92" s="19"/>
      <c r="C92" s="3"/>
      <c r="D92" s="4"/>
      <c r="E92" s="6"/>
      <c r="F92" s="29"/>
      <c r="G92" s="33"/>
      <c r="H92" s="3"/>
      <c r="I92" s="4"/>
      <c r="J92" s="21" t="str">
        <f t="shared" si="8"/>
        <v/>
      </c>
      <c r="K92" s="28" t="str">
        <f t="shared" si="7"/>
        <v/>
      </c>
      <c r="L92" s="27" t="str">
        <f t="shared" si="9"/>
        <v/>
      </c>
      <c r="M92" s="3"/>
      <c r="N92" s="22" t="str">
        <f t="shared" si="10"/>
        <v/>
      </c>
      <c r="O92" s="36"/>
      <c r="P92" s="36"/>
      <c r="Q92" s="3"/>
    </row>
    <row r="93" spans="1:17" x14ac:dyDescent="0.4">
      <c r="A93" s="5"/>
      <c r="B93" s="19"/>
      <c r="C93" s="3"/>
      <c r="D93" s="4"/>
      <c r="E93" s="6"/>
      <c r="F93" s="29"/>
      <c r="G93" s="33"/>
      <c r="H93" s="3"/>
      <c r="I93" s="4"/>
      <c r="J93" s="21" t="str">
        <f t="shared" si="8"/>
        <v/>
      </c>
      <c r="K93" s="28" t="str">
        <f t="shared" si="7"/>
        <v/>
      </c>
      <c r="L93" s="27" t="str">
        <f t="shared" si="9"/>
        <v/>
      </c>
      <c r="M93" s="3"/>
      <c r="N93" s="22" t="str">
        <f t="shared" si="10"/>
        <v/>
      </c>
      <c r="O93" s="36"/>
      <c r="P93" s="36"/>
      <c r="Q93" s="3"/>
    </row>
    <row r="94" spans="1:17" x14ac:dyDescent="0.4">
      <c r="A94" s="5"/>
      <c r="B94" s="19"/>
      <c r="C94" s="3"/>
      <c r="D94" s="4"/>
      <c r="E94" s="6"/>
      <c r="F94" s="29"/>
      <c r="G94" s="33"/>
      <c r="H94" s="3"/>
      <c r="I94" s="4"/>
      <c r="J94" s="21" t="str">
        <f t="shared" si="8"/>
        <v/>
      </c>
      <c r="K94" s="28" t="str">
        <f t="shared" si="7"/>
        <v/>
      </c>
      <c r="L94" s="27" t="str">
        <f t="shared" si="9"/>
        <v/>
      </c>
      <c r="M94" s="3"/>
      <c r="N94" s="22" t="str">
        <f t="shared" si="10"/>
        <v/>
      </c>
      <c r="O94" s="36"/>
      <c r="P94" s="36"/>
      <c r="Q94" s="3"/>
    </row>
    <row r="95" spans="1:17" x14ac:dyDescent="0.4">
      <c r="A95" s="5"/>
      <c r="B95" s="19"/>
      <c r="C95" s="3"/>
      <c r="D95" s="4"/>
      <c r="E95" s="6"/>
      <c r="F95" s="29"/>
      <c r="G95" s="33"/>
      <c r="H95" s="3"/>
      <c r="I95" s="4"/>
      <c r="J95" s="21" t="str">
        <f t="shared" si="8"/>
        <v/>
      </c>
      <c r="K95" s="28" t="str">
        <f t="shared" si="7"/>
        <v/>
      </c>
      <c r="L95" s="27" t="str">
        <f t="shared" si="9"/>
        <v/>
      </c>
      <c r="M95" s="3"/>
      <c r="N95" s="22" t="str">
        <f t="shared" si="10"/>
        <v/>
      </c>
      <c r="O95" s="36"/>
      <c r="P95" s="36"/>
      <c r="Q95" s="3"/>
    </row>
    <row r="96" spans="1:17" x14ac:dyDescent="0.4">
      <c r="A96" s="5"/>
      <c r="B96" s="19"/>
      <c r="C96" s="3"/>
      <c r="D96" s="4"/>
      <c r="E96" s="6"/>
      <c r="F96" s="29"/>
      <c r="G96" s="33"/>
      <c r="H96" s="3"/>
      <c r="I96" s="4"/>
      <c r="J96" s="21" t="str">
        <f t="shared" si="8"/>
        <v/>
      </c>
      <c r="K96" s="28" t="str">
        <f t="shared" si="7"/>
        <v/>
      </c>
      <c r="L96" s="27" t="str">
        <f t="shared" si="9"/>
        <v/>
      </c>
      <c r="M96" s="3"/>
      <c r="N96" s="22" t="str">
        <f t="shared" si="10"/>
        <v/>
      </c>
      <c r="O96" s="36"/>
      <c r="P96" s="36"/>
      <c r="Q96" s="3"/>
    </row>
    <row r="97" spans="1:17" x14ac:dyDescent="0.4">
      <c r="A97" s="5"/>
      <c r="B97" s="19"/>
      <c r="C97" s="3"/>
      <c r="D97" s="4"/>
      <c r="E97" s="6"/>
      <c r="F97" s="29"/>
      <c r="G97" s="33"/>
      <c r="H97" s="3"/>
      <c r="I97" s="4"/>
      <c r="J97" s="21" t="str">
        <f t="shared" si="8"/>
        <v/>
      </c>
      <c r="K97" s="28" t="str">
        <f t="shared" si="7"/>
        <v/>
      </c>
      <c r="L97" s="27" t="str">
        <f t="shared" si="9"/>
        <v/>
      </c>
      <c r="M97" s="3"/>
      <c r="N97" s="22" t="str">
        <f t="shared" si="10"/>
        <v/>
      </c>
      <c r="O97" s="36"/>
      <c r="P97" s="36"/>
      <c r="Q97" s="3"/>
    </row>
    <row r="98" spans="1:17" x14ac:dyDescent="0.4">
      <c r="A98" s="5"/>
      <c r="B98" s="19"/>
      <c r="C98" s="3"/>
      <c r="D98" s="4"/>
      <c r="E98" s="6"/>
      <c r="F98" s="29"/>
      <c r="G98" s="33"/>
      <c r="H98" s="3"/>
      <c r="I98" s="4"/>
      <c r="J98" s="21" t="str">
        <f t="shared" si="8"/>
        <v/>
      </c>
      <c r="K98" s="28" t="str">
        <f t="shared" si="7"/>
        <v/>
      </c>
      <c r="L98" s="27" t="str">
        <f t="shared" si="9"/>
        <v/>
      </c>
      <c r="M98" s="3"/>
      <c r="N98" s="22" t="str">
        <f t="shared" si="10"/>
        <v/>
      </c>
      <c r="O98" s="36"/>
      <c r="P98" s="36"/>
      <c r="Q98" s="3"/>
    </row>
    <row r="99" spans="1:17" x14ac:dyDescent="0.4">
      <c r="A99" s="5"/>
      <c r="B99" s="19"/>
      <c r="C99" s="3"/>
      <c r="D99" s="4"/>
      <c r="E99" s="6"/>
      <c r="F99" s="29"/>
      <c r="G99" s="33"/>
      <c r="H99" s="3"/>
      <c r="I99" s="4"/>
      <c r="J99" s="21" t="str">
        <f t="shared" si="8"/>
        <v/>
      </c>
      <c r="K99" s="28" t="str">
        <f t="shared" si="7"/>
        <v/>
      </c>
      <c r="L99" s="27" t="str">
        <f t="shared" si="9"/>
        <v/>
      </c>
      <c r="M99" s="3"/>
      <c r="N99" s="22" t="str">
        <f t="shared" si="10"/>
        <v/>
      </c>
      <c r="O99" s="36"/>
      <c r="P99" s="36"/>
      <c r="Q99" s="3"/>
    </row>
    <row r="100" spans="1:17" x14ac:dyDescent="0.4">
      <c r="A100" s="5"/>
      <c r="B100" s="19"/>
      <c r="C100" s="3"/>
      <c r="D100" s="4"/>
      <c r="E100" s="6"/>
      <c r="F100" s="29"/>
      <c r="G100" s="33"/>
      <c r="H100" s="3"/>
      <c r="I100" s="4"/>
      <c r="J100" s="21" t="str">
        <f t="shared" si="8"/>
        <v/>
      </c>
      <c r="K100" s="28" t="str">
        <f t="shared" si="7"/>
        <v/>
      </c>
      <c r="L100" s="27" t="str">
        <f t="shared" si="9"/>
        <v/>
      </c>
      <c r="M100" s="3"/>
      <c r="N100" s="22" t="str">
        <f t="shared" si="10"/>
        <v/>
      </c>
      <c r="O100" s="36"/>
      <c r="P100" s="36"/>
      <c r="Q100" s="3"/>
    </row>
    <row r="101" spans="1:17" x14ac:dyDescent="0.4">
      <c r="A101" s="5"/>
      <c r="B101" s="19"/>
      <c r="C101" s="3"/>
      <c r="D101" s="4"/>
      <c r="E101" s="6"/>
      <c r="F101" s="29"/>
      <c r="G101" s="33"/>
      <c r="H101" s="3"/>
      <c r="I101" s="4"/>
      <c r="J101" s="21" t="str">
        <f t="shared" si="8"/>
        <v/>
      </c>
      <c r="K101" s="28" t="str">
        <f t="shared" si="7"/>
        <v/>
      </c>
      <c r="L101" s="27" t="str">
        <f t="shared" si="9"/>
        <v/>
      </c>
      <c r="M101" s="3"/>
      <c r="N101" s="22" t="str">
        <f t="shared" si="10"/>
        <v/>
      </c>
      <c r="O101" s="36"/>
      <c r="P101" s="36"/>
      <c r="Q101" s="3"/>
    </row>
    <row r="102" spans="1:17" x14ac:dyDescent="0.4">
      <c r="A102" s="5"/>
      <c r="B102" s="19"/>
      <c r="C102" s="3"/>
      <c r="D102" s="4"/>
      <c r="E102" s="6"/>
      <c r="F102" s="29"/>
      <c r="G102" s="33"/>
      <c r="H102" s="3"/>
      <c r="I102" s="4"/>
      <c r="J102" s="21" t="str">
        <f t="shared" si="8"/>
        <v/>
      </c>
      <c r="K102" s="28" t="str">
        <f t="shared" si="7"/>
        <v/>
      </c>
      <c r="L102" s="27" t="str">
        <f t="shared" si="9"/>
        <v/>
      </c>
      <c r="M102" s="3"/>
      <c r="N102" s="22" t="str">
        <f t="shared" si="10"/>
        <v/>
      </c>
      <c r="O102" s="36"/>
      <c r="P102" s="36"/>
      <c r="Q102" s="3"/>
    </row>
    <row r="103" spans="1:17" x14ac:dyDescent="0.4">
      <c r="A103" s="5"/>
      <c r="B103" s="19"/>
      <c r="C103" s="3"/>
      <c r="D103" s="4"/>
      <c r="E103" s="6"/>
      <c r="F103" s="29"/>
      <c r="G103" s="33"/>
      <c r="H103" s="3"/>
      <c r="I103" s="4"/>
      <c r="J103" s="21" t="str">
        <f t="shared" si="8"/>
        <v/>
      </c>
      <c r="K103" s="28" t="str">
        <f t="shared" si="7"/>
        <v/>
      </c>
      <c r="L103" s="27" t="str">
        <f t="shared" si="9"/>
        <v/>
      </c>
      <c r="M103" s="3"/>
      <c r="N103" s="22" t="str">
        <f t="shared" si="10"/>
        <v/>
      </c>
      <c r="O103" s="36"/>
      <c r="P103" s="36"/>
      <c r="Q103" s="3"/>
    </row>
    <row r="104" spans="1:17" x14ac:dyDescent="0.4">
      <c r="A104" s="5"/>
      <c r="B104" s="19"/>
      <c r="C104" s="3"/>
      <c r="D104" s="4"/>
      <c r="E104" s="6"/>
      <c r="F104" s="29"/>
      <c r="G104" s="33"/>
      <c r="H104" s="3"/>
      <c r="I104" s="4"/>
      <c r="J104" s="21" t="str">
        <f t="shared" si="8"/>
        <v/>
      </c>
      <c r="K104" s="28" t="str">
        <f t="shared" si="7"/>
        <v/>
      </c>
      <c r="L104" s="27" t="str">
        <f t="shared" si="9"/>
        <v/>
      </c>
      <c r="M104" s="3"/>
      <c r="N104" s="22" t="str">
        <f t="shared" si="10"/>
        <v/>
      </c>
      <c r="O104" s="36"/>
      <c r="P104" s="36"/>
      <c r="Q104" s="3"/>
    </row>
    <row r="105" spans="1:17" x14ac:dyDescent="0.4">
      <c r="A105" s="5"/>
      <c r="B105" s="19"/>
      <c r="C105" s="3"/>
      <c r="D105" s="4"/>
      <c r="E105" s="6"/>
      <c r="F105" s="29"/>
      <c r="G105" s="33"/>
      <c r="H105" s="3"/>
      <c r="I105" s="4"/>
      <c r="J105" s="21" t="str">
        <f t="shared" si="8"/>
        <v/>
      </c>
      <c r="K105" s="28" t="str">
        <f t="shared" si="7"/>
        <v/>
      </c>
      <c r="L105" s="27" t="str">
        <f t="shared" si="9"/>
        <v/>
      </c>
      <c r="M105" s="3"/>
      <c r="N105" s="22" t="str">
        <f t="shared" si="10"/>
        <v/>
      </c>
      <c r="O105" s="36"/>
      <c r="P105" s="36"/>
      <c r="Q105" s="3"/>
    </row>
    <row r="106" spans="1:17" x14ac:dyDescent="0.4">
      <c r="A106" s="5"/>
      <c r="B106" s="19"/>
      <c r="C106" s="3"/>
      <c r="D106" s="4"/>
      <c r="E106" s="6"/>
      <c r="F106" s="29"/>
      <c r="G106" s="33"/>
      <c r="H106" s="3"/>
      <c r="I106" s="4"/>
      <c r="J106" s="21" t="str">
        <f t="shared" si="8"/>
        <v/>
      </c>
      <c r="K106" s="28" t="str">
        <f t="shared" si="7"/>
        <v/>
      </c>
      <c r="L106" s="27" t="str">
        <f t="shared" si="9"/>
        <v/>
      </c>
      <c r="M106" s="3"/>
      <c r="N106" s="22" t="str">
        <f t="shared" si="10"/>
        <v/>
      </c>
      <c r="O106" s="36"/>
      <c r="P106" s="36"/>
      <c r="Q106" s="3"/>
    </row>
    <row r="107" spans="1:17" x14ac:dyDescent="0.4">
      <c r="A107" s="5"/>
      <c r="B107" s="19"/>
      <c r="C107" s="3"/>
      <c r="D107" s="4"/>
      <c r="E107" s="6"/>
      <c r="F107" s="29"/>
      <c r="G107" s="33"/>
      <c r="H107" s="3"/>
      <c r="I107" s="4"/>
      <c r="J107" s="21" t="str">
        <f t="shared" si="8"/>
        <v/>
      </c>
      <c r="K107" s="28" t="str">
        <f t="shared" si="7"/>
        <v/>
      </c>
      <c r="L107" s="27" t="str">
        <f t="shared" si="9"/>
        <v/>
      </c>
      <c r="M107" s="3"/>
      <c r="N107" s="22" t="str">
        <f t="shared" si="10"/>
        <v/>
      </c>
      <c r="O107" s="36"/>
      <c r="P107" s="36"/>
      <c r="Q107" s="3"/>
    </row>
    <row r="108" spans="1:17" x14ac:dyDescent="0.4">
      <c r="A108" s="5"/>
      <c r="B108" s="19"/>
      <c r="C108" s="3"/>
      <c r="D108" s="4"/>
      <c r="E108" s="6"/>
      <c r="F108" s="29"/>
      <c r="G108" s="33"/>
      <c r="H108" s="3"/>
      <c r="I108" s="4"/>
      <c r="J108" s="21" t="str">
        <f t="shared" si="8"/>
        <v/>
      </c>
      <c r="K108" s="28" t="str">
        <f t="shared" si="7"/>
        <v/>
      </c>
      <c r="L108" s="27" t="str">
        <f t="shared" si="9"/>
        <v/>
      </c>
      <c r="M108" s="3"/>
      <c r="N108" s="22" t="str">
        <f t="shared" si="10"/>
        <v/>
      </c>
      <c r="O108" s="36"/>
      <c r="P108" s="36"/>
      <c r="Q108" s="3"/>
    </row>
    <row r="109" spans="1:17" x14ac:dyDescent="0.4">
      <c r="A109" s="5"/>
      <c r="B109" s="19"/>
      <c r="C109" s="3"/>
      <c r="D109" s="4"/>
      <c r="E109" s="6"/>
      <c r="F109" s="29"/>
      <c r="G109" s="33"/>
      <c r="H109" s="3"/>
      <c r="I109" s="4"/>
      <c r="J109" s="21" t="str">
        <f t="shared" si="8"/>
        <v/>
      </c>
      <c r="K109" s="28" t="str">
        <f t="shared" si="7"/>
        <v/>
      </c>
      <c r="L109" s="27" t="str">
        <f t="shared" si="9"/>
        <v/>
      </c>
      <c r="M109" s="3"/>
      <c r="N109" s="22" t="str">
        <f t="shared" si="10"/>
        <v/>
      </c>
      <c r="O109" s="36"/>
      <c r="P109" s="36"/>
      <c r="Q109" s="3"/>
    </row>
    <row r="110" spans="1:17" x14ac:dyDescent="0.4">
      <c r="A110" s="5"/>
      <c r="B110" s="19"/>
      <c r="C110" s="3"/>
      <c r="D110" s="4"/>
      <c r="E110" s="6"/>
      <c r="F110" s="29"/>
      <c r="G110" s="33"/>
      <c r="H110" s="3"/>
      <c r="I110" s="4"/>
      <c r="J110" s="21" t="str">
        <f t="shared" si="8"/>
        <v/>
      </c>
      <c r="K110" s="28" t="str">
        <f t="shared" si="7"/>
        <v/>
      </c>
      <c r="L110" s="27" t="str">
        <f t="shared" si="9"/>
        <v/>
      </c>
      <c r="M110" s="3"/>
      <c r="N110" s="22" t="str">
        <f t="shared" si="10"/>
        <v/>
      </c>
      <c r="O110" s="36"/>
      <c r="P110" s="36"/>
      <c r="Q110" s="3"/>
    </row>
    <row r="111" spans="1:17" x14ac:dyDescent="0.4">
      <c r="A111" s="5"/>
      <c r="B111" s="19"/>
      <c r="C111" s="3"/>
      <c r="D111" s="4"/>
      <c r="E111" s="6"/>
      <c r="F111" s="29"/>
      <c r="G111" s="33"/>
      <c r="H111" s="3"/>
      <c r="I111" s="4"/>
      <c r="J111" s="21" t="str">
        <f t="shared" si="8"/>
        <v/>
      </c>
      <c r="K111" s="28" t="str">
        <f t="shared" si="7"/>
        <v/>
      </c>
      <c r="L111" s="27" t="str">
        <f t="shared" si="9"/>
        <v/>
      </c>
      <c r="M111" s="3"/>
      <c r="N111" s="22" t="str">
        <f t="shared" si="10"/>
        <v/>
      </c>
      <c r="O111" s="36"/>
      <c r="P111" s="36"/>
      <c r="Q111" s="3"/>
    </row>
    <row r="112" spans="1:17" x14ac:dyDescent="0.4">
      <c r="A112" s="5"/>
      <c r="B112" s="19"/>
      <c r="C112" s="3"/>
      <c r="D112" s="4"/>
      <c r="E112" s="6"/>
      <c r="F112" s="29"/>
      <c r="G112" s="33"/>
      <c r="H112" s="3"/>
      <c r="I112" s="4"/>
      <c r="J112" s="21" t="str">
        <f t="shared" si="8"/>
        <v/>
      </c>
      <c r="K112" s="28" t="str">
        <f t="shared" si="7"/>
        <v/>
      </c>
      <c r="L112" s="27" t="str">
        <f t="shared" si="9"/>
        <v/>
      </c>
      <c r="M112" s="3"/>
      <c r="N112" s="22" t="str">
        <f t="shared" si="10"/>
        <v/>
      </c>
      <c r="O112" s="36"/>
      <c r="P112" s="36"/>
      <c r="Q112" s="3"/>
    </row>
    <row r="113" spans="1:17" x14ac:dyDescent="0.4">
      <c r="A113" s="5"/>
      <c r="B113" s="19"/>
      <c r="C113" s="3"/>
      <c r="D113" s="4"/>
      <c r="E113" s="6"/>
      <c r="F113" s="29"/>
      <c r="G113" s="33"/>
      <c r="H113" s="3"/>
      <c r="I113" s="4"/>
      <c r="J113" s="21" t="str">
        <f t="shared" si="8"/>
        <v/>
      </c>
      <c r="K113" s="28" t="str">
        <f t="shared" si="7"/>
        <v/>
      </c>
      <c r="L113" s="27" t="str">
        <f t="shared" si="9"/>
        <v/>
      </c>
      <c r="M113" s="3"/>
      <c r="N113" s="22" t="str">
        <f t="shared" si="10"/>
        <v/>
      </c>
      <c r="O113" s="36"/>
      <c r="P113" s="36"/>
      <c r="Q113" s="3"/>
    </row>
    <row r="114" spans="1:17" x14ac:dyDescent="0.4">
      <c r="A114" s="5"/>
      <c r="B114" s="19"/>
      <c r="C114" s="3"/>
      <c r="D114" s="4"/>
      <c r="E114" s="6"/>
      <c r="F114" s="29"/>
      <c r="G114" s="33"/>
      <c r="H114" s="3"/>
      <c r="I114" s="4"/>
      <c r="J114" s="21" t="str">
        <f t="shared" si="8"/>
        <v/>
      </c>
      <c r="K114" s="28" t="str">
        <f t="shared" si="7"/>
        <v/>
      </c>
      <c r="L114" s="27" t="str">
        <f t="shared" si="9"/>
        <v/>
      </c>
      <c r="M114" s="3"/>
      <c r="N114" s="22" t="str">
        <f t="shared" si="10"/>
        <v/>
      </c>
      <c r="O114" s="36"/>
      <c r="P114" s="36"/>
      <c r="Q114" s="3"/>
    </row>
    <row r="115" spans="1:17" x14ac:dyDescent="0.4">
      <c r="A115" s="5"/>
      <c r="B115" s="19"/>
      <c r="C115" s="3"/>
      <c r="D115" s="4"/>
      <c r="E115" s="6"/>
      <c r="F115" s="29"/>
      <c r="G115" s="33"/>
      <c r="H115" s="3"/>
      <c r="I115" s="4"/>
      <c r="J115" s="21" t="str">
        <f t="shared" si="8"/>
        <v/>
      </c>
      <c r="K115" s="28" t="str">
        <f t="shared" si="7"/>
        <v/>
      </c>
      <c r="L115" s="27" t="str">
        <f t="shared" si="9"/>
        <v/>
      </c>
      <c r="M115" s="3"/>
      <c r="N115" s="22" t="str">
        <f t="shared" si="10"/>
        <v/>
      </c>
      <c r="O115" s="36"/>
      <c r="P115" s="36"/>
      <c r="Q115" s="3"/>
    </row>
    <row r="116" spans="1:17" x14ac:dyDescent="0.4">
      <c r="A116" s="5"/>
      <c r="B116" s="19"/>
      <c r="C116" s="3"/>
      <c r="D116" s="4"/>
      <c r="E116" s="6"/>
      <c r="F116" s="29"/>
      <c r="G116" s="33"/>
      <c r="H116" s="3"/>
      <c r="I116" s="4"/>
      <c r="J116" s="21" t="str">
        <f t="shared" si="8"/>
        <v/>
      </c>
      <c r="K116" s="28" t="str">
        <f t="shared" si="7"/>
        <v/>
      </c>
      <c r="L116" s="27" t="str">
        <f t="shared" si="9"/>
        <v/>
      </c>
      <c r="M116" s="3"/>
      <c r="N116" s="22" t="str">
        <f t="shared" si="10"/>
        <v/>
      </c>
      <c r="O116" s="36"/>
      <c r="P116" s="36"/>
      <c r="Q116" s="3"/>
    </row>
    <row r="117" spans="1:17" x14ac:dyDescent="0.4">
      <c r="A117" s="5"/>
      <c r="B117" s="19"/>
      <c r="C117" s="3"/>
      <c r="D117" s="4"/>
      <c r="E117" s="6"/>
      <c r="F117" s="29"/>
      <c r="G117" s="33"/>
      <c r="H117" s="3"/>
      <c r="I117" s="4"/>
      <c r="J117" s="21" t="str">
        <f t="shared" si="8"/>
        <v/>
      </c>
      <c r="K117" s="28" t="str">
        <f t="shared" si="7"/>
        <v/>
      </c>
      <c r="L117" s="27" t="str">
        <f t="shared" si="9"/>
        <v/>
      </c>
      <c r="M117" s="3"/>
      <c r="N117" s="22" t="str">
        <f t="shared" si="10"/>
        <v/>
      </c>
      <c r="O117" s="36"/>
      <c r="P117" s="36"/>
      <c r="Q117" s="3"/>
    </row>
    <row r="118" spans="1:17" x14ac:dyDescent="0.4">
      <c r="A118" s="5"/>
      <c r="B118" s="19"/>
      <c r="C118" s="3"/>
      <c r="D118" s="4"/>
      <c r="E118" s="6"/>
      <c r="F118" s="29"/>
      <c r="G118" s="33"/>
      <c r="H118" s="3"/>
      <c r="I118" s="4"/>
      <c r="J118" s="21" t="str">
        <f t="shared" si="8"/>
        <v/>
      </c>
      <c r="K118" s="28" t="str">
        <f t="shared" si="7"/>
        <v/>
      </c>
      <c r="L118" s="27" t="str">
        <f t="shared" si="9"/>
        <v/>
      </c>
      <c r="M118" s="3"/>
      <c r="N118" s="22" t="str">
        <f t="shared" si="10"/>
        <v/>
      </c>
      <c r="O118" s="36"/>
      <c r="P118" s="36"/>
      <c r="Q118" s="3"/>
    </row>
    <row r="119" spans="1:17" x14ac:dyDescent="0.4">
      <c r="A119" s="5"/>
      <c r="B119" s="19"/>
      <c r="C119" s="3"/>
      <c r="D119" s="4"/>
      <c r="E119" s="6"/>
      <c r="F119" s="29"/>
      <c r="G119" s="33"/>
      <c r="H119" s="3"/>
      <c r="I119" s="4"/>
      <c r="J119" s="21" t="str">
        <f t="shared" si="8"/>
        <v/>
      </c>
      <c r="K119" s="28" t="str">
        <f t="shared" si="7"/>
        <v/>
      </c>
      <c r="L119" s="27" t="str">
        <f t="shared" si="9"/>
        <v/>
      </c>
      <c r="M119" s="3"/>
      <c r="N119" s="22" t="str">
        <f t="shared" si="10"/>
        <v/>
      </c>
      <c r="O119" s="36"/>
      <c r="P119" s="36"/>
      <c r="Q119" s="3"/>
    </row>
    <row r="120" spans="1:17" x14ac:dyDescent="0.4">
      <c r="A120" s="5"/>
      <c r="B120" s="19"/>
      <c r="C120" s="3"/>
      <c r="D120" s="4"/>
      <c r="E120" s="6"/>
      <c r="F120" s="29"/>
      <c r="G120" s="33"/>
      <c r="H120" s="3"/>
      <c r="I120" s="4"/>
      <c r="J120" s="21" t="str">
        <f t="shared" si="8"/>
        <v/>
      </c>
      <c r="K120" s="28" t="str">
        <f t="shared" si="7"/>
        <v/>
      </c>
      <c r="L120" s="27" t="str">
        <f t="shared" si="9"/>
        <v/>
      </c>
      <c r="M120" s="3"/>
      <c r="N120" s="22" t="str">
        <f t="shared" si="10"/>
        <v/>
      </c>
      <c r="O120" s="36"/>
      <c r="P120" s="36"/>
      <c r="Q120" s="3"/>
    </row>
    <row r="121" spans="1:17" x14ac:dyDescent="0.4">
      <c r="A121" s="5"/>
      <c r="B121" s="19"/>
      <c r="C121" s="3"/>
      <c r="D121" s="4"/>
      <c r="E121" s="6"/>
      <c r="F121" s="29"/>
      <c r="G121" s="33"/>
      <c r="H121" s="3"/>
      <c r="I121" s="4"/>
      <c r="J121" s="21" t="str">
        <f t="shared" si="8"/>
        <v/>
      </c>
      <c r="K121" s="28" t="str">
        <f t="shared" si="7"/>
        <v/>
      </c>
      <c r="L121" s="27" t="str">
        <f t="shared" si="9"/>
        <v/>
      </c>
      <c r="M121" s="3"/>
      <c r="N121" s="22" t="str">
        <f t="shared" si="10"/>
        <v/>
      </c>
      <c r="O121" s="36"/>
      <c r="P121" s="36"/>
      <c r="Q121" s="3"/>
    </row>
    <row r="122" spans="1:17" x14ac:dyDescent="0.4">
      <c r="A122" s="5"/>
      <c r="B122" s="19"/>
      <c r="C122" s="3"/>
      <c r="D122" s="4"/>
      <c r="E122" s="6"/>
      <c r="F122" s="29"/>
      <c r="G122" s="33"/>
      <c r="H122" s="3"/>
      <c r="I122" s="4"/>
      <c r="J122" s="21" t="str">
        <f t="shared" si="8"/>
        <v/>
      </c>
      <c r="K122" s="28" t="str">
        <f t="shared" si="7"/>
        <v/>
      </c>
      <c r="L122" s="27" t="str">
        <f t="shared" si="9"/>
        <v/>
      </c>
      <c r="M122" s="3"/>
      <c r="N122" s="22" t="str">
        <f t="shared" si="10"/>
        <v/>
      </c>
      <c r="O122" s="36"/>
      <c r="P122" s="36"/>
      <c r="Q122" s="3"/>
    </row>
    <row r="123" spans="1:17" x14ac:dyDescent="0.4">
      <c r="A123" s="5"/>
      <c r="B123" s="19"/>
      <c r="C123" s="3"/>
      <c r="D123" s="4"/>
      <c r="E123" s="6"/>
      <c r="F123" s="29"/>
      <c r="G123" s="33"/>
      <c r="H123" s="3"/>
      <c r="I123" s="4"/>
      <c r="J123" s="21" t="str">
        <f t="shared" si="8"/>
        <v/>
      </c>
      <c r="K123" s="28" t="str">
        <f t="shared" si="7"/>
        <v/>
      </c>
      <c r="L123" s="27" t="str">
        <f t="shared" si="9"/>
        <v/>
      </c>
      <c r="M123" s="3"/>
      <c r="N123" s="22" t="str">
        <f t="shared" si="10"/>
        <v/>
      </c>
      <c r="O123" s="36"/>
      <c r="P123" s="36"/>
      <c r="Q123" s="3"/>
    </row>
    <row r="124" spans="1:17" x14ac:dyDescent="0.4">
      <c r="A124" s="5"/>
      <c r="B124" s="19"/>
      <c r="C124" s="3"/>
      <c r="D124" s="4"/>
      <c r="E124" s="6"/>
      <c r="F124" s="29"/>
      <c r="G124" s="33"/>
      <c r="H124" s="3"/>
      <c r="I124" s="4"/>
      <c r="J124" s="21" t="str">
        <f t="shared" si="8"/>
        <v/>
      </c>
      <c r="K124" s="28" t="str">
        <f t="shared" si="7"/>
        <v/>
      </c>
      <c r="L124" s="27" t="str">
        <f t="shared" si="9"/>
        <v/>
      </c>
      <c r="M124" s="3"/>
      <c r="N124" s="22" t="str">
        <f t="shared" si="10"/>
        <v/>
      </c>
      <c r="O124" s="36"/>
      <c r="P124" s="36"/>
      <c r="Q124" s="3"/>
    </row>
    <row r="125" spans="1:17" x14ac:dyDescent="0.4">
      <c r="A125" s="5"/>
      <c r="B125" s="19"/>
      <c r="C125" s="3"/>
      <c r="D125" s="4"/>
      <c r="E125" s="6"/>
      <c r="F125" s="29"/>
      <c r="G125" s="33"/>
      <c r="H125" s="3"/>
      <c r="I125" s="4"/>
      <c r="J125" s="21" t="str">
        <f t="shared" si="8"/>
        <v/>
      </c>
      <c r="K125" s="28" t="str">
        <f t="shared" si="7"/>
        <v/>
      </c>
      <c r="L125" s="27" t="str">
        <f t="shared" si="9"/>
        <v/>
      </c>
      <c r="M125" s="3"/>
      <c r="N125" s="22" t="str">
        <f t="shared" si="10"/>
        <v/>
      </c>
      <c r="O125" s="36"/>
      <c r="P125" s="36"/>
      <c r="Q125" s="3"/>
    </row>
    <row r="126" spans="1:17" x14ac:dyDescent="0.4">
      <c r="A126" s="5"/>
      <c r="B126" s="19"/>
      <c r="C126" s="3"/>
      <c r="D126" s="4"/>
      <c r="E126" s="6"/>
      <c r="F126" s="29"/>
      <c r="G126" s="33"/>
      <c r="H126" s="3"/>
      <c r="I126" s="4"/>
      <c r="J126" s="21" t="str">
        <f t="shared" si="8"/>
        <v/>
      </c>
      <c r="K126" s="28" t="str">
        <f t="shared" si="7"/>
        <v/>
      </c>
      <c r="L126" s="27" t="str">
        <f t="shared" si="9"/>
        <v/>
      </c>
      <c r="M126" s="3"/>
      <c r="N126" s="22" t="str">
        <f t="shared" si="10"/>
        <v/>
      </c>
      <c r="O126" s="36"/>
      <c r="P126" s="36"/>
      <c r="Q126" s="3"/>
    </row>
    <row r="127" spans="1:17" x14ac:dyDescent="0.4">
      <c r="A127" s="5"/>
      <c r="B127" s="19"/>
      <c r="C127" s="3"/>
      <c r="D127" s="4"/>
      <c r="E127" s="6"/>
      <c r="F127" s="29"/>
      <c r="G127" s="33"/>
      <c r="H127" s="3"/>
      <c r="I127" s="4"/>
      <c r="J127" s="21" t="str">
        <f t="shared" si="8"/>
        <v/>
      </c>
      <c r="K127" s="28" t="str">
        <f t="shared" si="7"/>
        <v/>
      </c>
      <c r="L127" s="27" t="str">
        <f t="shared" si="9"/>
        <v/>
      </c>
      <c r="M127" s="3"/>
      <c r="N127" s="22" t="str">
        <f t="shared" si="10"/>
        <v/>
      </c>
      <c r="O127" s="36"/>
      <c r="P127" s="36"/>
      <c r="Q127" s="3"/>
    </row>
    <row r="128" spans="1:17" x14ac:dyDescent="0.4">
      <c r="A128" s="5"/>
      <c r="B128" s="19"/>
      <c r="C128" s="3"/>
      <c r="D128" s="4"/>
      <c r="E128" s="6"/>
      <c r="F128" s="29"/>
      <c r="G128" s="33"/>
      <c r="H128" s="3"/>
      <c r="I128" s="4"/>
      <c r="J128" s="21" t="str">
        <f t="shared" si="8"/>
        <v/>
      </c>
      <c r="K128" s="28" t="str">
        <f t="shared" si="7"/>
        <v/>
      </c>
      <c r="L128" s="27" t="str">
        <f t="shared" si="9"/>
        <v/>
      </c>
      <c r="M128" s="3"/>
      <c r="N128" s="22" t="str">
        <f t="shared" si="10"/>
        <v/>
      </c>
      <c r="O128" s="36"/>
      <c r="P128" s="36"/>
      <c r="Q128" s="3"/>
    </row>
    <row r="129" spans="1:17" x14ac:dyDescent="0.4">
      <c r="A129" s="5"/>
      <c r="B129" s="19"/>
      <c r="C129" s="3"/>
      <c r="D129" s="4"/>
      <c r="E129" s="6"/>
      <c r="F129" s="29"/>
      <c r="G129" s="33"/>
      <c r="H129" s="3"/>
      <c r="I129" s="4"/>
      <c r="J129" s="21" t="str">
        <f t="shared" si="8"/>
        <v/>
      </c>
      <c r="K129" s="28" t="str">
        <f t="shared" si="7"/>
        <v/>
      </c>
      <c r="L129" s="27" t="str">
        <f t="shared" si="9"/>
        <v/>
      </c>
      <c r="M129" s="3"/>
      <c r="N129" s="22" t="str">
        <f t="shared" si="10"/>
        <v/>
      </c>
      <c r="O129" s="36"/>
      <c r="P129" s="36"/>
      <c r="Q129" s="3"/>
    </row>
    <row r="130" spans="1:17" x14ac:dyDescent="0.4">
      <c r="A130" s="5"/>
      <c r="B130" s="19"/>
      <c r="C130" s="3"/>
      <c r="D130" s="4"/>
      <c r="E130" s="6"/>
      <c r="F130" s="29"/>
      <c r="G130" s="33"/>
      <c r="H130" s="3"/>
      <c r="I130" s="4"/>
      <c r="J130" s="21" t="str">
        <f t="shared" si="8"/>
        <v/>
      </c>
      <c r="K130" s="28" t="str">
        <f t="shared" si="7"/>
        <v/>
      </c>
      <c r="L130" s="27" t="str">
        <f t="shared" si="9"/>
        <v/>
      </c>
      <c r="M130" s="3"/>
      <c r="N130" s="22" t="str">
        <f t="shared" si="10"/>
        <v/>
      </c>
      <c r="O130" s="36"/>
      <c r="P130" s="36"/>
      <c r="Q130" s="3"/>
    </row>
    <row r="131" spans="1:17" x14ac:dyDescent="0.4">
      <c r="A131" s="5"/>
      <c r="B131" s="19"/>
      <c r="C131" s="3"/>
      <c r="D131" s="4"/>
      <c r="E131" s="6"/>
      <c r="F131" s="29"/>
      <c r="G131" s="33"/>
      <c r="H131" s="3"/>
      <c r="I131" s="4"/>
      <c r="J131" s="21" t="str">
        <f t="shared" si="8"/>
        <v/>
      </c>
      <c r="K131" s="28" t="str">
        <f t="shared" si="7"/>
        <v/>
      </c>
      <c r="L131" s="27" t="str">
        <f t="shared" si="9"/>
        <v/>
      </c>
      <c r="M131" s="3"/>
      <c r="N131" s="22" t="str">
        <f t="shared" si="10"/>
        <v/>
      </c>
      <c r="O131" s="36"/>
      <c r="P131" s="36"/>
      <c r="Q131" s="3"/>
    </row>
    <row r="132" spans="1:17" x14ac:dyDescent="0.4">
      <c r="A132" s="5"/>
      <c r="B132" s="19"/>
      <c r="C132" s="3"/>
      <c r="D132" s="4"/>
      <c r="E132" s="6"/>
      <c r="F132" s="29"/>
      <c r="G132" s="33"/>
      <c r="H132" s="3"/>
      <c r="I132" s="4"/>
      <c r="J132" s="21" t="str">
        <f t="shared" si="8"/>
        <v/>
      </c>
      <c r="K132" s="28" t="str">
        <f t="shared" si="7"/>
        <v/>
      </c>
      <c r="L132" s="27" t="str">
        <f t="shared" si="9"/>
        <v/>
      </c>
      <c r="M132" s="3"/>
      <c r="N132" s="22" t="str">
        <f t="shared" si="10"/>
        <v/>
      </c>
      <c r="O132" s="36"/>
      <c r="P132" s="36"/>
      <c r="Q132" s="3"/>
    </row>
    <row r="133" spans="1:17" x14ac:dyDescent="0.4">
      <c r="A133" s="5"/>
      <c r="B133" s="19"/>
      <c r="C133" s="3"/>
      <c r="D133" s="4"/>
      <c r="E133" s="6"/>
      <c r="F133" s="29"/>
      <c r="G133" s="33"/>
      <c r="H133" s="3"/>
      <c r="I133" s="4"/>
      <c r="J133" s="21" t="str">
        <f t="shared" si="8"/>
        <v/>
      </c>
      <c r="K133" s="28" t="str">
        <f t="shared" si="7"/>
        <v/>
      </c>
      <c r="L133" s="27" t="str">
        <f t="shared" si="9"/>
        <v/>
      </c>
      <c r="M133" s="3"/>
      <c r="N133" s="22" t="str">
        <f t="shared" si="10"/>
        <v/>
      </c>
      <c r="O133" s="36"/>
      <c r="P133" s="36"/>
      <c r="Q133" s="3"/>
    </row>
    <row r="134" spans="1:17" x14ac:dyDescent="0.4">
      <c r="A134" s="5"/>
      <c r="B134" s="19"/>
      <c r="C134" s="3"/>
      <c r="D134" s="4"/>
      <c r="E134" s="6"/>
      <c r="F134" s="29"/>
      <c r="G134" s="33"/>
      <c r="H134" s="3"/>
      <c r="I134" s="4"/>
      <c r="J134" s="21" t="str">
        <f t="shared" si="8"/>
        <v/>
      </c>
      <c r="K134" s="28" t="str">
        <f t="shared" si="7"/>
        <v/>
      </c>
      <c r="L134" s="27" t="str">
        <f t="shared" si="9"/>
        <v/>
      </c>
      <c r="M134" s="3"/>
      <c r="N134" s="22" t="str">
        <f t="shared" si="10"/>
        <v/>
      </c>
      <c r="O134" s="36"/>
      <c r="P134" s="36"/>
      <c r="Q134" s="3"/>
    </row>
    <row r="135" spans="1:17" x14ac:dyDescent="0.4">
      <c r="A135" s="5"/>
      <c r="B135" s="19"/>
      <c r="C135" s="3"/>
      <c r="D135" s="4"/>
      <c r="E135" s="6"/>
      <c r="F135" s="29"/>
      <c r="G135" s="33"/>
      <c r="H135" s="3"/>
      <c r="I135" s="4"/>
      <c r="J135" s="21" t="str">
        <f t="shared" si="8"/>
        <v/>
      </c>
      <c r="K135" s="28" t="str">
        <f t="shared" si="7"/>
        <v/>
      </c>
      <c r="L135" s="27" t="str">
        <f t="shared" si="9"/>
        <v/>
      </c>
      <c r="M135" s="3"/>
      <c r="N135" s="22" t="str">
        <f t="shared" si="10"/>
        <v/>
      </c>
      <c r="O135" s="36"/>
      <c r="P135" s="36"/>
      <c r="Q135" s="3"/>
    </row>
    <row r="136" spans="1:17" x14ac:dyDescent="0.4">
      <c r="A136" s="5"/>
      <c r="B136" s="19"/>
      <c r="C136" s="3"/>
      <c r="D136" s="4"/>
      <c r="E136" s="6"/>
      <c r="F136" s="29"/>
      <c r="G136" s="33"/>
      <c r="H136" s="3"/>
      <c r="I136" s="4"/>
      <c r="J136" s="21" t="str">
        <f t="shared" si="8"/>
        <v/>
      </c>
      <c r="K136" s="28" t="str">
        <f t="shared" ref="K136:K199" si="11">IF(I136="","",ROUNDDOWN((I136-D136)/D136,4))</f>
        <v/>
      </c>
      <c r="L136" s="27" t="str">
        <f t="shared" si="9"/>
        <v/>
      </c>
      <c r="M136" s="3"/>
      <c r="N136" s="22" t="str">
        <f t="shared" si="10"/>
        <v/>
      </c>
      <c r="O136" s="36"/>
      <c r="P136" s="36"/>
      <c r="Q136" s="3"/>
    </row>
    <row r="137" spans="1:17" x14ac:dyDescent="0.4">
      <c r="A137" s="5"/>
      <c r="B137" s="19"/>
      <c r="C137" s="3"/>
      <c r="D137" s="4"/>
      <c r="E137" s="6"/>
      <c r="F137" s="29"/>
      <c r="G137" s="33"/>
      <c r="H137" s="3"/>
      <c r="I137" s="4"/>
      <c r="J137" s="21" t="str">
        <f t="shared" si="8"/>
        <v/>
      </c>
      <c r="K137" s="28" t="str">
        <f t="shared" si="11"/>
        <v/>
      </c>
      <c r="L137" s="27" t="str">
        <f t="shared" si="9"/>
        <v/>
      </c>
      <c r="M137" s="3"/>
      <c r="N137" s="22" t="str">
        <f t="shared" si="10"/>
        <v/>
      </c>
      <c r="O137" s="36"/>
      <c r="P137" s="36"/>
      <c r="Q137" s="3"/>
    </row>
    <row r="138" spans="1:17" x14ac:dyDescent="0.4">
      <c r="A138" s="5"/>
      <c r="B138" s="19"/>
      <c r="C138" s="3"/>
      <c r="D138" s="4"/>
      <c r="E138" s="6"/>
      <c r="F138" s="29"/>
      <c r="G138" s="33"/>
      <c r="H138" s="3"/>
      <c r="I138" s="4"/>
      <c r="J138" s="21" t="str">
        <f t="shared" si="8"/>
        <v/>
      </c>
      <c r="K138" s="28" t="str">
        <f t="shared" si="11"/>
        <v/>
      </c>
      <c r="L138" s="27" t="str">
        <f t="shared" si="9"/>
        <v/>
      </c>
      <c r="M138" s="3"/>
      <c r="N138" s="22" t="str">
        <f t="shared" si="10"/>
        <v/>
      </c>
      <c r="O138" s="36"/>
      <c r="P138" s="36"/>
      <c r="Q138" s="3"/>
    </row>
    <row r="139" spans="1:17" x14ac:dyDescent="0.4">
      <c r="A139" s="5"/>
      <c r="B139" s="19"/>
      <c r="C139" s="3"/>
      <c r="D139" s="4"/>
      <c r="E139" s="6"/>
      <c r="F139" s="29"/>
      <c r="G139" s="33"/>
      <c r="H139" s="3"/>
      <c r="I139" s="4"/>
      <c r="J139" s="21" t="str">
        <f t="shared" ref="J139:J202" si="12">IF(I139="","",(I139-D139)*E139)</f>
        <v/>
      </c>
      <c r="K139" s="28" t="str">
        <f t="shared" si="11"/>
        <v/>
      </c>
      <c r="L139" s="27" t="str">
        <f t="shared" ref="L139:L202" si="13">IF(I139="","",ROUNDDOWN(I139/D139,4))</f>
        <v/>
      </c>
      <c r="M139" s="3"/>
      <c r="N139" s="22" t="str">
        <f t="shared" ref="N139:N202" si="14">IF(ISERROR(J139-M139),"",J139-M139)</f>
        <v/>
      </c>
      <c r="O139" s="36"/>
      <c r="P139" s="36"/>
      <c r="Q139" s="3"/>
    </row>
    <row r="140" spans="1:17" x14ac:dyDescent="0.4">
      <c r="A140" s="5"/>
      <c r="B140" s="19"/>
      <c r="C140" s="3"/>
      <c r="D140" s="4"/>
      <c r="E140" s="6"/>
      <c r="F140" s="29"/>
      <c r="G140" s="33"/>
      <c r="H140" s="3"/>
      <c r="I140" s="4"/>
      <c r="J140" s="21" t="str">
        <f t="shared" si="12"/>
        <v/>
      </c>
      <c r="K140" s="28" t="str">
        <f t="shared" si="11"/>
        <v/>
      </c>
      <c r="L140" s="27" t="str">
        <f t="shared" si="13"/>
        <v/>
      </c>
      <c r="M140" s="3"/>
      <c r="N140" s="22" t="str">
        <f t="shared" si="14"/>
        <v/>
      </c>
      <c r="O140" s="36"/>
      <c r="P140" s="36"/>
      <c r="Q140" s="3"/>
    </row>
    <row r="141" spans="1:17" x14ac:dyDescent="0.4">
      <c r="A141" s="5"/>
      <c r="B141" s="19"/>
      <c r="C141" s="3"/>
      <c r="D141" s="4"/>
      <c r="E141" s="6"/>
      <c r="F141" s="29"/>
      <c r="G141" s="33"/>
      <c r="H141" s="3"/>
      <c r="I141" s="4"/>
      <c r="J141" s="21" t="str">
        <f t="shared" si="12"/>
        <v/>
      </c>
      <c r="K141" s="28" t="str">
        <f t="shared" si="11"/>
        <v/>
      </c>
      <c r="L141" s="27" t="str">
        <f t="shared" si="13"/>
        <v/>
      </c>
      <c r="M141" s="3"/>
      <c r="N141" s="22" t="str">
        <f t="shared" si="14"/>
        <v/>
      </c>
      <c r="O141" s="36"/>
      <c r="P141" s="36"/>
      <c r="Q141" s="3"/>
    </row>
    <row r="142" spans="1:17" x14ac:dyDescent="0.4">
      <c r="A142" s="5"/>
      <c r="B142" s="19"/>
      <c r="C142" s="3"/>
      <c r="D142" s="4"/>
      <c r="E142" s="6"/>
      <c r="F142" s="29"/>
      <c r="G142" s="33"/>
      <c r="H142" s="3"/>
      <c r="I142" s="4"/>
      <c r="J142" s="21" t="str">
        <f t="shared" si="12"/>
        <v/>
      </c>
      <c r="K142" s="28" t="str">
        <f t="shared" si="11"/>
        <v/>
      </c>
      <c r="L142" s="27" t="str">
        <f t="shared" si="13"/>
        <v/>
      </c>
      <c r="M142" s="3"/>
      <c r="N142" s="22" t="str">
        <f t="shared" si="14"/>
        <v/>
      </c>
      <c r="O142" s="36"/>
      <c r="P142" s="36"/>
      <c r="Q142" s="3"/>
    </row>
    <row r="143" spans="1:17" x14ac:dyDescent="0.4">
      <c r="A143" s="5"/>
      <c r="B143" s="19"/>
      <c r="C143" s="3"/>
      <c r="D143" s="4"/>
      <c r="E143" s="6"/>
      <c r="F143" s="29"/>
      <c r="G143" s="33"/>
      <c r="H143" s="3"/>
      <c r="I143" s="4"/>
      <c r="J143" s="21" t="str">
        <f t="shared" si="12"/>
        <v/>
      </c>
      <c r="K143" s="28" t="str">
        <f t="shared" si="11"/>
        <v/>
      </c>
      <c r="L143" s="27" t="str">
        <f t="shared" si="13"/>
        <v/>
      </c>
      <c r="M143" s="3"/>
      <c r="N143" s="22" t="str">
        <f t="shared" si="14"/>
        <v/>
      </c>
      <c r="O143" s="36"/>
      <c r="P143" s="36"/>
      <c r="Q143" s="3"/>
    </row>
    <row r="144" spans="1:17" x14ac:dyDescent="0.4">
      <c r="A144" s="5"/>
      <c r="B144" s="19"/>
      <c r="C144" s="3"/>
      <c r="D144" s="4"/>
      <c r="E144" s="6"/>
      <c r="F144" s="29"/>
      <c r="G144" s="33"/>
      <c r="H144" s="3"/>
      <c r="I144" s="4"/>
      <c r="J144" s="21" t="str">
        <f t="shared" si="12"/>
        <v/>
      </c>
      <c r="K144" s="28" t="str">
        <f t="shared" si="11"/>
        <v/>
      </c>
      <c r="L144" s="27" t="str">
        <f t="shared" si="13"/>
        <v/>
      </c>
      <c r="M144" s="3"/>
      <c r="N144" s="22" t="str">
        <f t="shared" si="14"/>
        <v/>
      </c>
      <c r="O144" s="36"/>
      <c r="P144" s="36"/>
      <c r="Q144" s="3"/>
    </row>
    <row r="145" spans="1:17" x14ac:dyDescent="0.4">
      <c r="A145" s="5"/>
      <c r="B145" s="19"/>
      <c r="C145" s="3"/>
      <c r="D145" s="4"/>
      <c r="E145" s="6"/>
      <c r="F145" s="29"/>
      <c r="G145" s="33"/>
      <c r="H145" s="3"/>
      <c r="I145" s="4"/>
      <c r="J145" s="21" t="str">
        <f t="shared" si="12"/>
        <v/>
      </c>
      <c r="K145" s="28" t="str">
        <f t="shared" si="11"/>
        <v/>
      </c>
      <c r="L145" s="27" t="str">
        <f t="shared" si="13"/>
        <v/>
      </c>
      <c r="M145" s="3"/>
      <c r="N145" s="22" t="str">
        <f t="shared" si="14"/>
        <v/>
      </c>
      <c r="O145" s="36"/>
      <c r="P145" s="36"/>
      <c r="Q145" s="3"/>
    </row>
    <row r="146" spans="1:17" x14ac:dyDescent="0.4">
      <c r="A146" s="5"/>
      <c r="B146" s="19"/>
      <c r="C146" s="3"/>
      <c r="D146" s="4"/>
      <c r="E146" s="6"/>
      <c r="F146" s="29"/>
      <c r="G146" s="33"/>
      <c r="H146" s="3"/>
      <c r="I146" s="4"/>
      <c r="J146" s="21" t="str">
        <f t="shared" si="12"/>
        <v/>
      </c>
      <c r="K146" s="28" t="str">
        <f t="shared" si="11"/>
        <v/>
      </c>
      <c r="L146" s="27" t="str">
        <f t="shared" si="13"/>
        <v/>
      </c>
      <c r="M146" s="3"/>
      <c r="N146" s="22" t="str">
        <f t="shared" si="14"/>
        <v/>
      </c>
      <c r="O146" s="36"/>
      <c r="P146" s="36"/>
      <c r="Q146" s="3"/>
    </row>
    <row r="147" spans="1:17" x14ac:dyDescent="0.4">
      <c r="A147" s="5"/>
      <c r="B147" s="19"/>
      <c r="C147" s="3"/>
      <c r="D147" s="4"/>
      <c r="E147" s="6"/>
      <c r="F147" s="29"/>
      <c r="G147" s="33"/>
      <c r="H147" s="3"/>
      <c r="I147" s="4"/>
      <c r="J147" s="21" t="str">
        <f t="shared" si="12"/>
        <v/>
      </c>
      <c r="K147" s="28" t="str">
        <f t="shared" si="11"/>
        <v/>
      </c>
      <c r="L147" s="27" t="str">
        <f t="shared" si="13"/>
        <v/>
      </c>
      <c r="M147" s="3"/>
      <c r="N147" s="22" t="str">
        <f t="shared" si="14"/>
        <v/>
      </c>
      <c r="O147" s="36"/>
      <c r="P147" s="36"/>
      <c r="Q147" s="3"/>
    </row>
    <row r="148" spans="1:17" x14ac:dyDescent="0.4">
      <c r="A148" s="5"/>
      <c r="B148" s="19"/>
      <c r="C148" s="3"/>
      <c r="D148" s="4"/>
      <c r="E148" s="6"/>
      <c r="F148" s="29"/>
      <c r="G148" s="33"/>
      <c r="H148" s="3"/>
      <c r="I148" s="4"/>
      <c r="J148" s="21" t="str">
        <f t="shared" si="12"/>
        <v/>
      </c>
      <c r="K148" s="28" t="str">
        <f t="shared" si="11"/>
        <v/>
      </c>
      <c r="L148" s="27" t="str">
        <f t="shared" si="13"/>
        <v/>
      </c>
      <c r="M148" s="3"/>
      <c r="N148" s="22" t="str">
        <f t="shared" si="14"/>
        <v/>
      </c>
      <c r="O148" s="36"/>
      <c r="P148" s="36"/>
      <c r="Q148" s="3"/>
    </row>
    <row r="149" spans="1:17" x14ac:dyDescent="0.4">
      <c r="A149" s="5"/>
      <c r="B149" s="19"/>
      <c r="C149" s="3"/>
      <c r="D149" s="4"/>
      <c r="E149" s="6"/>
      <c r="F149" s="29"/>
      <c r="G149" s="33"/>
      <c r="H149" s="3"/>
      <c r="I149" s="4"/>
      <c r="J149" s="21" t="str">
        <f t="shared" si="12"/>
        <v/>
      </c>
      <c r="K149" s="28" t="str">
        <f t="shared" si="11"/>
        <v/>
      </c>
      <c r="L149" s="27" t="str">
        <f t="shared" si="13"/>
        <v/>
      </c>
      <c r="M149" s="3"/>
      <c r="N149" s="22" t="str">
        <f t="shared" si="14"/>
        <v/>
      </c>
      <c r="O149" s="36"/>
      <c r="P149" s="36"/>
      <c r="Q149" s="3"/>
    </row>
    <row r="150" spans="1:17" x14ac:dyDescent="0.4">
      <c r="A150" s="5"/>
      <c r="B150" s="19"/>
      <c r="C150" s="3"/>
      <c r="D150" s="4"/>
      <c r="E150" s="6"/>
      <c r="F150" s="29"/>
      <c r="G150" s="33"/>
      <c r="H150" s="3"/>
      <c r="I150" s="4"/>
      <c r="J150" s="21" t="str">
        <f t="shared" si="12"/>
        <v/>
      </c>
      <c r="K150" s="28" t="str">
        <f t="shared" si="11"/>
        <v/>
      </c>
      <c r="L150" s="27" t="str">
        <f t="shared" si="13"/>
        <v/>
      </c>
      <c r="M150" s="3"/>
      <c r="N150" s="22" t="str">
        <f t="shared" si="14"/>
        <v/>
      </c>
      <c r="O150" s="36"/>
      <c r="P150" s="36"/>
      <c r="Q150" s="3"/>
    </row>
    <row r="151" spans="1:17" x14ac:dyDescent="0.4">
      <c r="A151" s="5"/>
      <c r="B151" s="19"/>
      <c r="C151" s="3"/>
      <c r="D151" s="4"/>
      <c r="E151" s="6"/>
      <c r="F151" s="29"/>
      <c r="G151" s="33"/>
      <c r="H151" s="3"/>
      <c r="I151" s="4"/>
      <c r="J151" s="21" t="str">
        <f t="shared" si="12"/>
        <v/>
      </c>
      <c r="K151" s="28" t="str">
        <f t="shared" si="11"/>
        <v/>
      </c>
      <c r="L151" s="27" t="str">
        <f t="shared" si="13"/>
        <v/>
      </c>
      <c r="M151" s="3"/>
      <c r="N151" s="22" t="str">
        <f t="shared" si="14"/>
        <v/>
      </c>
      <c r="O151" s="36"/>
      <c r="P151" s="36"/>
      <c r="Q151" s="3"/>
    </row>
    <row r="152" spans="1:17" x14ac:dyDescent="0.4">
      <c r="A152" s="5"/>
      <c r="B152" s="19"/>
      <c r="C152" s="3"/>
      <c r="D152" s="4"/>
      <c r="E152" s="6"/>
      <c r="F152" s="29"/>
      <c r="G152" s="33"/>
      <c r="H152" s="3"/>
      <c r="I152" s="4"/>
      <c r="J152" s="21" t="str">
        <f t="shared" si="12"/>
        <v/>
      </c>
      <c r="K152" s="28" t="str">
        <f t="shared" si="11"/>
        <v/>
      </c>
      <c r="L152" s="27" t="str">
        <f t="shared" si="13"/>
        <v/>
      </c>
      <c r="M152" s="3"/>
      <c r="N152" s="22" t="str">
        <f t="shared" si="14"/>
        <v/>
      </c>
      <c r="O152" s="36"/>
      <c r="P152" s="36"/>
      <c r="Q152" s="3"/>
    </row>
    <row r="153" spans="1:17" x14ac:dyDescent="0.4">
      <c r="A153" s="5"/>
      <c r="B153" s="19"/>
      <c r="C153" s="3"/>
      <c r="D153" s="4"/>
      <c r="E153" s="6"/>
      <c r="F153" s="29"/>
      <c r="G153" s="33"/>
      <c r="H153" s="3"/>
      <c r="I153" s="4"/>
      <c r="J153" s="21" t="str">
        <f t="shared" si="12"/>
        <v/>
      </c>
      <c r="K153" s="28" t="str">
        <f t="shared" si="11"/>
        <v/>
      </c>
      <c r="L153" s="27" t="str">
        <f t="shared" si="13"/>
        <v/>
      </c>
      <c r="M153" s="3"/>
      <c r="N153" s="22" t="str">
        <f t="shared" si="14"/>
        <v/>
      </c>
      <c r="O153" s="36"/>
      <c r="P153" s="36"/>
      <c r="Q153" s="3"/>
    </row>
    <row r="154" spans="1:17" x14ac:dyDescent="0.4">
      <c r="A154" s="5"/>
      <c r="B154" s="19"/>
      <c r="C154" s="3"/>
      <c r="D154" s="4"/>
      <c r="E154" s="6"/>
      <c r="F154" s="29"/>
      <c r="G154" s="33"/>
      <c r="H154" s="3"/>
      <c r="I154" s="4"/>
      <c r="J154" s="21" t="str">
        <f t="shared" si="12"/>
        <v/>
      </c>
      <c r="K154" s="28" t="str">
        <f t="shared" si="11"/>
        <v/>
      </c>
      <c r="L154" s="27" t="str">
        <f t="shared" si="13"/>
        <v/>
      </c>
      <c r="M154" s="3"/>
      <c r="N154" s="22" t="str">
        <f t="shared" si="14"/>
        <v/>
      </c>
      <c r="O154" s="36"/>
      <c r="P154" s="36"/>
      <c r="Q154" s="3"/>
    </row>
    <row r="155" spans="1:17" x14ac:dyDescent="0.4">
      <c r="A155" s="5"/>
      <c r="B155" s="19"/>
      <c r="C155" s="3"/>
      <c r="D155" s="4"/>
      <c r="E155" s="6"/>
      <c r="F155" s="29"/>
      <c r="G155" s="33"/>
      <c r="H155" s="3"/>
      <c r="I155" s="4"/>
      <c r="J155" s="21" t="str">
        <f t="shared" si="12"/>
        <v/>
      </c>
      <c r="K155" s="28" t="str">
        <f t="shared" si="11"/>
        <v/>
      </c>
      <c r="L155" s="27" t="str">
        <f t="shared" si="13"/>
        <v/>
      </c>
      <c r="M155" s="3"/>
      <c r="N155" s="22" t="str">
        <f t="shared" si="14"/>
        <v/>
      </c>
      <c r="O155" s="36"/>
      <c r="P155" s="36"/>
      <c r="Q155" s="3"/>
    </row>
    <row r="156" spans="1:17" x14ac:dyDescent="0.4">
      <c r="A156" s="5"/>
      <c r="B156" s="19"/>
      <c r="C156" s="3"/>
      <c r="D156" s="4"/>
      <c r="E156" s="6"/>
      <c r="F156" s="29"/>
      <c r="G156" s="33"/>
      <c r="H156" s="3"/>
      <c r="I156" s="4"/>
      <c r="J156" s="21" t="str">
        <f t="shared" si="12"/>
        <v/>
      </c>
      <c r="K156" s="28" t="str">
        <f t="shared" si="11"/>
        <v/>
      </c>
      <c r="L156" s="27" t="str">
        <f t="shared" si="13"/>
        <v/>
      </c>
      <c r="M156" s="3"/>
      <c r="N156" s="22" t="str">
        <f t="shared" si="14"/>
        <v/>
      </c>
      <c r="O156" s="36"/>
      <c r="P156" s="36"/>
      <c r="Q156" s="3"/>
    </row>
    <row r="157" spans="1:17" x14ac:dyDescent="0.4">
      <c r="A157" s="5"/>
      <c r="B157" s="19"/>
      <c r="C157" s="3"/>
      <c r="D157" s="4"/>
      <c r="E157" s="6"/>
      <c r="F157" s="29"/>
      <c r="G157" s="33"/>
      <c r="H157" s="3"/>
      <c r="I157" s="4"/>
      <c r="J157" s="21" t="str">
        <f t="shared" si="12"/>
        <v/>
      </c>
      <c r="K157" s="28" t="str">
        <f t="shared" si="11"/>
        <v/>
      </c>
      <c r="L157" s="27" t="str">
        <f t="shared" si="13"/>
        <v/>
      </c>
      <c r="M157" s="3"/>
      <c r="N157" s="22" t="str">
        <f t="shared" si="14"/>
        <v/>
      </c>
      <c r="O157" s="36"/>
      <c r="P157" s="36"/>
      <c r="Q157" s="3"/>
    </row>
    <row r="158" spans="1:17" x14ac:dyDescent="0.4">
      <c r="A158" s="5"/>
      <c r="B158" s="19"/>
      <c r="C158" s="3"/>
      <c r="D158" s="4"/>
      <c r="E158" s="6"/>
      <c r="F158" s="29"/>
      <c r="G158" s="33"/>
      <c r="H158" s="3"/>
      <c r="I158" s="4"/>
      <c r="J158" s="21" t="str">
        <f t="shared" si="12"/>
        <v/>
      </c>
      <c r="K158" s="28" t="str">
        <f t="shared" si="11"/>
        <v/>
      </c>
      <c r="L158" s="27" t="str">
        <f t="shared" si="13"/>
        <v/>
      </c>
      <c r="M158" s="3"/>
      <c r="N158" s="22" t="str">
        <f t="shared" si="14"/>
        <v/>
      </c>
      <c r="O158" s="36"/>
      <c r="P158" s="36"/>
      <c r="Q158" s="3"/>
    </row>
    <row r="159" spans="1:17" x14ac:dyDescent="0.4">
      <c r="A159" s="5"/>
      <c r="B159" s="19"/>
      <c r="C159" s="3"/>
      <c r="D159" s="4"/>
      <c r="E159" s="6"/>
      <c r="F159" s="29"/>
      <c r="G159" s="33"/>
      <c r="H159" s="3"/>
      <c r="I159" s="4"/>
      <c r="J159" s="21" t="str">
        <f t="shared" si="12"/>
        <v/>
      </c>
      <c r="K159" s="28" t="str">
        <f t="shared" si="11"/>
        <v/>
      </c>
      <c r="L159" s="27" t="str">
        <f t="shared" si="13"/>
        <v/>
      </c>
      <c r="M159" s="3"/>
      <c r="N159" s="22" t="str">
        <f t="shared" si="14"/>
        <v/>
      </c>
      <c r="O159" s="36"/>
      <c r="P159" s="36"/>
      <c r="Q159" s="3"/>
    </row>
    <row r="160" spans="1:17" x14ac:dyDescent="0.4">
      <c r="A160" s="5"/>
      <c r="B160" s="19"/>
      <c r="C160" s="3"/>
      <c r="D160" s="4"/>
      <c r="E160" s="6"/>
      <c r="F160" s="29"/>
      <c r="G160" s="33"/>
      <c r="H160" s="3"/>
      <c r="I160" s="4"/>
      <c r="J160" s="21" t="str">
        <f t="shared" si="12"/>
        <v/>
      </c>
      <c r="K160" s="28" t="str">
        <f t="shared" si="11"/>
        <v/>
      </c>
      <c r="L160" s="27" t="str">
        <f t="shared" si="13"/>
        <v/>
      </c>
      <c r="M160" s="3"/>
      <c r="N160" s="22" t="str">
        <f t="shared" si="14"/>
        <v/>
      </c>
      <c r="O160" s="36"/>
      <c r="P160" s="36"/>
      <c r="Q160" s="3"/>
    </row>
    <row r="161" spans="1:17" x14ac:dyDescent="0.4">
      <c r="A161" s="5"/>
      <c r="B161" s="19"/>
      <c r="C161" s="3"/>
      <c r="D161" s="4"/>
      <c r="E161" s="6"/>
      <c r="F161" s="29"/>
      <c r="G161" s="33"/>
      <c r="H161" s="3"/>
      <c r="I161" s="4"/>
      <c r="J161" s="21" t="str">
        <f t="shared" si="12"/>
        <v/>
      </c>
      <c r="K161" s="28" t="str">
        <f t="shared" si="11"/>
        <v/>
      </c>
      <c r="L161" s="27" t="str">
        <f t="shared" si="13"/>
        <v/>
      </c>
      <c r="M161" s="3"/>
      <c r="N161" s="22" t="str">
        <f t="shared" si="14"/>
        <v/>
      </c>
      <c r="O161" s="36"/>
      <c r="P161" s="36"/>
      <c r="Q161" s="3"/>
    </row>
    <row r="162" spans="1:17" x14ac:dyDescent="0.4">
      <c r="A162" s="5"/>
      <c r="B162" s="19"/>
      <c r="C162" s="3"/>
      <c r="D162" s="4"/>
      <c r="E162" s="6"/>
      <c r="F162" s="29"/>
      <c r="G162" s="33"/>
      <c r="H162" s="3"/>
      <c r="I162" s="4"/>
      <c r="J162" s="21" t="str">
        <f t="shared" si="12"/>
        <v/>
      </c>
      <c r="K162" s="28" t="str">
        <f t="shared" si="11"/>
        <v/>
      </c>
      <c r="L162" s="27" t="str">
        <f t="shared" si="13"/>
        <v/>
      </c>
      <c r="M162" s="3"/>
      <c r="N162" s="22" t="str">
        <f t="shared" si="14"/>
        <v/>
      </c>
      <c r="O162" s="36"/>
      <c r="P162" s="36"/>
      <c r="Q162" s="3"/>
    </row>
    <row r="163" spans="1:17" x14ac:dyDescent="0.4">
      <c r="A163" s="5"/>
      <c r="B163" s="19"/>
      <c r="C163" s="3"/>
      <c r="D163" s="4"/>
      <c r="E163" s="6"/>
      <c r="F163" s="29"/>
      <c r="G163" s="33"/>
      <c r="H163" s="3"/>
      <c r="I163" s="4"/>
      <c r="J163" s="21" t="str">
        <f t="shared" si="12"/>
        <v/>
      </c>
      <c r="K163" s="28" t="str">
        <f t="shared" si="11"/>
        <v/>
      </c>
      <c r="L163" s="27" t="str">
        <f t="shared" si="13"/>
        <v/>
      </c>
      <c r="M163" s="3"/>
      <c r="N163" s="22" t="str">
        <f t="shared" si="14"/>
        <v/>
      </c>
      <c r="O163" s="36"/>
      <c r="P163" s="36"/>
      <c r="Q163" s="3"/>
    </row>
    <row r="164" spans="1:17" x14ac:dyDescent="0.4">
      <c r="A164" s="5"/>
      <c r="B164" s="19"/>
      <c r="C164" s="3"/>
      <c r="D164" s="4"/>
      <c r="E164" s="6"/>
      <c r="F164" s="29"/>
      <c r="G164" s="33"/>
      <c r="H164" s="3"/>
      <c r="I164" s="4"/>
      <c r="J164" s="21" t="str">
        <f t="shared" si="12"/>
        <v/>
      </c>
      <c r="K164" s="28" t="str">
        <f t="shared" si="11"/>
        <v/>
      </c>
      <c r="L164" s="27" t="str">
        <f t="shared" si="13"/>
        <v/>
      </c>
      <c r="M164" s="3"/>
      <c r="N164" s="22" t="str">
        <f t="shared" si="14"/>
        <v/>
      </c>
      <c r="O164" s="36"/>
      <c r="P164" s="36"/>
      <c r="Q164" s="3"/>
    </row>
    <row r="165" spans="1:17" x14ac:dyDescent="0.4">
      <c r="A165" s="5"/>
      <c r="B165" s="19"/>
      <c r="C165" s="3"/>
      <c r="D165" s="4"/>
      <c r="E165" s="6"/>
      <c r="F165" s="29"/>
      <c r="G165" s="33"/>
      <c r="H165" s="3"/>
      <c r="I165" s="4"/>
      <c r="J165" s="21" t="str">
        <f t="shared" si="12"/>
        <v/>
      </c>
      <c r="K165" s="28" t="str">
        <f t="shared" si="11"/>
        <v/>
      </c>
      <c r="L165" s="27" t="str">
        <f t="shared" si="13"/>
        <v/>
      </c>
      <c r="M165" s="3"/>
      <c r="N165" s="22" t="str">
        <f t="shared" si="14"/>
        <v/>
      </c>
      <c r="O165" s="36"/>
      <c r="P165" s="36"/>
      <c r="Q165" s="3"/>
    </row>
    <row r="166" spans="1:17" x14ac:dyDescent="0.4">
      <c r="A166" s="5"/>
      <c r="B166" s="19"/>
      <c r="C166" s="3"/>
      <c r="D166" s="4"/>
      <c r="E166" s="6"/>
      <c r="F166" s="29"/>
      <c r="G166" s="33"/>
      <c r="H166" s="3"/>
      <c r="I166" s="4"/>
      <c r="J166" s="21" t="str">
        <f t="shared" si="12"/>
        <v/>
      </c>
      <c r="K166" s="28" t="str">
        <f t="shared" si="11"/>
        <v/>
      </c>
      <c r="L166" s="27" t="str">
        <f t="shared" si="13"/>
        <v/>
      </c>
      <c r="M166" s="3"/>
      <c r="N166" s="22" t="str">
        <f t="shared" si="14"/>
        <v/>
      </c>
      <c r="O166" s="36"/>
      <c r="P166" s="36"/>
      <c r="Q166" s="3"/>
    </row>
    <row r="167" spans="1:17" x14ac:dyDescent="0.4">
      <c r="A167" s="5"/>
      <c r="B167" s="19"/>
      <c r="C167" s="3"/>
      <c r="D167" s="4"/>
      <c r="E167" s="6"/>
      <c r="F167" s="29"/>
      <c r="G167" s="33"/>
      <c r="H167" s="3"/>
      <c r="I167" s="4"/>
      <c r="J167" s="21" t="str">
        <f t="shared" si="12"/>
        <v/>
      </c>
      <c r="K167" s="28" t="str">
        <f t="shared" si="11"/>
        <v/>
      </c>
      <c r="L167" s="27" t="str">
        <f t="shared" si="13"/>
        <v/>
      </c>
      <c r="M167" s="3"/>
      <c r="N167" s="22" t="str">
        <f t="shared" si="14"/>
        <v/>
      </c>
      <c r="O167" s="36"/>
      <c r="P167" s="36"/>
      <c r="Q167" s="3"/>
    </row>
    <row r="168" spans="1:17" x14ac:dyDescent="0.4">
      <c r="A168" s="5"/>
      <c r="B168" s="19"/>
      <c r="C168" s="3"/>
      <c r="D168" s="4"/>
      <c r="E168" s="6"/>
      <c r="F168" s="29"/>
      <c r="G168" s="33"/>
      <c r="H168" s="3"/>
      <c r="I168" s="4"/>
      <c r="J168" s="21" t="str">
        <f t="shared" si="12"/>
        <v/>
      </c>
      <c r="K168" s="28" t="str">
        <f t="shared" si="11"/>
        <v/>
      </c>
      <c r="L168" s="27" t="str">
        <f t="shared" si="13"/>
        <v/>
      </c>
      <c r="M168" s="3"/>
      <c r="N168" s="22" t="str">
        <f t="shared" si="14"/>
        <v/>
      </c>
      <c r="O168" s="36"/>
      <c r="P168" s="36"/>
      <c r="Q168" s="3"/>
    </row>
    <row r="169" spans="1:17" x14ac:dyDescent="0.4">
      <c r="A169" s="5"/>
      <c r="B169" s="19"/>
      <c r="C169" s="3"/>
      <c r="D169" s="4"/>
      <c r="E169" s="6"/>
      <c r="F169" s="29"/>
      <c r="G169" s="33"/>
      <c r="H169" s="3"/>
      <c r="I169" s="4"/>
      <c r="J169" s="21" t="str">
        <f t="shared" si="12"/>
        <v/>
      </c>
      <c r="K169" s="28" t="str">
        <f t="shared" si="11"/>
        <v/>
      </c>
      <c r="L169" s="27" t="str">
        <f t="shared" si="13"/>
        <v/>
      </c>
      <c r="M169" s="3"/>
      <c r="N169" s="22" t="str">
        <f t="shared" si="14"/>
        <v/>
      </c>
      <c r="O169" s="36"/>
      <c r="P169" s="36"/>
      <c r="Q169" s="3"/>
    </row>
    <row r="170" spans="1:17" x14ac:dyDescent="0.4">
      <c r="A170" s="5"/>
      <c r="B170" s="19"/>
      <c r="C170" s="3"/>
      <c r="D170" s="4"/>
      <c r="E170" s="6"/>
      <c r="F170" s="29"/>
      <c r="G170" s="33"/>
      <c r="H170" s="3"/>
      <c r="I170" s="4"/>
      <c r="J170" s="21" t="str">
        <f t="shared" si="12"/>
        <v/>
      </c>
      <c r="K170" s="28" t="str">
        <f t="shared" si="11"/>
        <v/>
      </c>
      <c r="L170" s="27" t="str">
        <f t="shared" si="13"/>
        <v/>
      </c>
      <c r="M170" s="3"/>
      <c r="N170" s="22" t="str">
        <f t="shared" si="14"/>
        <v/>
      </c>
      <c r="O170" s="36"/>
      <c r="P170" s="36"/>
      <c r="Q170" s="3"/>
    </row>
    <row r="171" spans="1:17" x14ac:dyDescent="0.4">
      <c r="A171" s="5"/>
      <c r="B171" s="19"/>
      <c r="C171" s="3"/>
      <c r="D171" s="4"/>
      <c r="E171" s="6"/>
      <c r="F171" s="29"/>
      <c r="G171" s="33"/>
      <c r="H171" s="3"/>
      <c r="I171" s="4"/>
      <c r="J171" s="21" t="str">
        <f t="shared" si="12"/>
        <v/>
      </c>
      <c r="K171" s="28" t="str">
        <f t="shared" si="11"/>
        <v/>
      </c>
      <c r="L171" s="27" t="str">
        <f t="shared" si="13"/>
        <v/>
      </c>
      <c r="M171" s="3"/>
      <c r="N171" s="22" t="str">
        <f t="shared" si="14"/>
        <v/>
      </c>
      <c r="O171" s="36"/>
      <c r="P171" s="36"/>
      <c r="Q171" s="3"/>
    </row>
    <row r="172" spans="1:17" x14ac:dyDescent="0.4">
      <c r="A172" s="5"/>
      <c r="B172" s="19"/>
      <c r="C172" s="3"/>
      <c r="D172" s="4"/>
      <c r="E172" s="6"/>
      <c r="F172" s="29"/>
      <c r="G172" s="33"/>
      <c r="H172" s="3"/>
      <c r="I172" s="4"/>
      <c r="J172" s="21" t="str">
        <f t="shared" si="12"/>
        <v/>
      </c>
      <c r="K172" s="28" t="str">
        <f t="shared" si="11"/>
        <v/>
      </c>
      <c r="L172" s="27" t="str">
        <f t="shared" si="13"/>
        <v/>
      </c>
      <c r="M172" s="3"/>
      <c r="N172" s="22" t="str">
        <f t="shared" si="14"/>
        <v/>
      </c>
      <c r="O172" s="36"/>
      <c r="P172" s="36"/>
      <c r="Q172" s="3"/>
    </row>
    <row r="173" spans="1:17" x14ac:dyDescent="0.4">
      <c r="A173" s="5"/>
      <c r="B173" s="19"/>
      <c r="C173" s="3"/>
      <c r="D173" s="4"/>
      <c r="E173" s="6"/>
      <c r="F173" s="29"/>
      <c r="G173" s="33"/>
      <c r="H173" s="3"/>
      <c r="I173" s="4"/>
      <c r="J173" s="21" t="str">
        <f t="shared" si="12"/>
        <v/>
      </c>
      <c r="K173" s="28" t="str">
        <f t="shared" si="11"/>
        <v/>
      </c>
      <c r="L173" s="27" t="str">
        <f t="shared" si="13"/>
        <v/>
      </c>
      <c r="M173" s="3"/>
      <c r="N173" s="22" t="str">
        <f t="shared" si="14"/>
        <v/>
      </c>
      <c r="O173" s="36"/>
      <c r="P173" s="36"/>
      <c r="Q173" s="3"/>
    </row>
    <row r="174" spans="1:17" x14ac:dyDescent="0.4">
      <c r="A174" s="5"/>
      <c r="B174" s="19"/>
      <c r="C174" s="3"/>
      <c r="D174" s="4"/>
      <c r="E174" s="6"/>
      <c r="F174" s="29"/>
      <c r="G174" s="33"/>
      <c r="H174" s="3"/>
      <c r="I174" s="4"/>
      <c r="J174" s="21" t="str">
        <f t="shared" si="12"/>
        <v/>
      </c>
      <c r="K174" s="28" t="str">
        <f t="shared" si="11"/>
        <v/>
      </c>
      <c r="L174" s="27" t="str">
        <f t="shared" si="13"/>
        <v/>
      </c>
      <c r="M174" s="3"/>
      <c r="N174" s="22" t="str">
        <f t="shared" si="14"/>
        <v/>
      </c>
      <c r="O174" s="36"/>
      <c r="P174" s="36"/>
      <c r="Q174" s="3"/>
    </row>
    <row r="175" spans="1:17" x14ac:dyDescent="0.4">
      <c r="A175" s="5"/>
      <c r="B175" s="19"/>
      <c r="C175" s="3"/>
      <c r="D175" s="4"/>
      <c r="E175" s="6"/>
      <c r="F175" s="29"/>
      <c r="G175" s="33"/>
      <c r="H175" s="3"/>
      <c r="I175" s="4"/>
      <c r="J175" s="21" t="str">
        <f t="shared" si="12"/>
        <v/>
      </c>
      <c r="K175" s="28" t="str">
        <f t="shared" si="11"/>
        <v/>
      </c>
      <c r="L175" s="27" t="str">
        <f t="shared" si="13"/>
        <v/>
      </c>
      <c r="M175" s="3"/>
      <c r="N175" s="22" t="str">
        <f t="shared" si="14"/>
        <v/>
      </c>
      <c r="O175" s="36"/>
      <c r="P175" s="36"/>
      <c r="Q175" s="3"/>
    </row>
    <row r="176" spans="1:17" x14ac:dyDescent="0.4">
      <c r="A176" s="5"/>
      <c r="B176" s="19"/>
      <c r="C176" s="3"/>
      <c r="D176" s="4"/>
      <c r="E176" s="6"/>
      <c r="F176" s="29"/>
      <c r="G176" s="33"/>
      <c r="H176" s="3"/>
      <c r="I176" s="4"/>
      <c r="J176" s="21" t="str">
        <f t="shared" si="12"/>
        <v/>
      </c>
      <c r="K176" s="28" t="str">
        <f t="shared" si="11"/>
        <v/>
      </c>
      <c r="L176" s="27" t="str">
        <f t="shared" si="13"/>
        <v/>
      </c>
      <c r="M176" s="3"/>
      <c r="N176" s="22" t="str">
        <f t="shared" si="14"/>
        <v/>
      </c>
      <c r="O176" s="36"/>
      <c r="P176" s="36"/>
      <c r="Q176" s="3"/>
    </row>
    <row r="177" spans="1:17" x14ac:dyDescent="0.4">
      <c r="A177" s="5"/>
      <c r="B177" s="19"/>
      <c r="C177" s="3"/>
      <c r="D177" s="4"/>
      <c r="E177" s="6"/>
      <c r="F177" s="29"/>
      <c r="G177" s="33"/>
      <c r="H177" s="3"/>
      <c r="I177" s="4"/>
      <c r="J177" s="21" t="str">
        <f t="shared" si="12"/>
        <v/>
      </c>
      <c r="K177" s="28" t="str">
        <f t="shared" si="11"/>
        <v/>
      </c>
      <c r="L177" s="27" t="str">
        <f t="shared" si="13"/>
        <v/>
      </c>
      <c r="M177" s="3"/>
      <c r="N177" s="22" t="str">
        <f t="shared" si="14"/>
        <v/>
      </c>
      <c r="O177" s="36"/>
      <c r="P177" s="36"/>
      <c r="Q177" s="3"/>
    </row>
    <row r="178" spans="1:17" x14ac:dyDescent="0.4">
      <c r="A178" s="5"/>
      <c r="B178" s="19"/>
      <c r="C178" s="3"/>
      <c r="D178" s="4"/>
      <c r="E178" s="6"/>
      <c r="F178" s="29"/>
      <c r="G178" s="33"/>
      <c r="H178" s="3"/>
      <c r="I178" s="4"/>
      <c r="J178" s="21" t="str">
        <f t="shared" si="12"/>
        <v/>
      </c>
      <c r="K178" s="28" t="str">
        <f t="shared" si="11"/>
        <v/>
      </c>
      <c r="L178" s="27" t="str">
        <f t="shared" si="13"/>
        <v/>
      </c>
      <c r="M178" s="3"/>
      <c r="N178" s="22" t="str">
        <f t="shared" si="14"/>
        <v/>
      </c>
      <c r="O178" s="36"/>
      <c r="P178" s="36"/>
      <c r="Q178" s="3"/>
    </row>
    <row r="179" spans="1:17" x14ac:dyDescent="0.4">
      <c r="A179" s="5"/>
      <c r="B179" s="19"/>
      <c r="C179" s="3"/>
      <c r="D179" s="4"/>
      <c r="E179" s="6"/>
      <c r="F179" s="29"/>
      <c r="G179" s="33"/>
      <c r="H179" s="3"/>
      <c r="I179" s="4"/>
      <c r="J179" s="21" t="str">
        <f t="shared" si="12"/>
        <v/>
      </c>
      <c r="K179" s="28" t="str">
        <f t="shared" si="11"/>
        <v/>
      </c>
      <c r="L179" s="27" t="str">
        <f t="shared" si="13"/>
        <v/>
      </c>
      <c r="M179" s="3"/>
      <c r="N179" s="22" t="str">
        <f t="shared" si="14"/>
        <v/>
      </c>
      <c r="O179" s="36"/>
      <c r="P179" s="36"/>
      <c r="Q179" s="3"/>
    </row>
    <row r="180" spans="1:17" x14ac:dyDescent="0.4">
      <c r="A180" s="5"/>
      <c r="B180" s="19"/>
      <c r="C180" s="3"/>
      <c r="D180" s="4"/>
      <c r="E180" s="6"/>
      <c r="F180" s="29"/>
      <c r="G180" s="33"/>
      <c r="H180" s="3"/>
      <c r="I180" s="4"/>
      <c r="J180" s="21" t="str">
        <f t="shared" si="12"/>
        <v/>
      </c>
      <c r="K180" s="28" t="str">
        <f t="shared" si="11"/>
        <v/>
      </c>
      <c r="L180" s="27" t="str">
        <f t="shared" si="13"/>
        <v/>
      </c>
      <c r="M180" s="3"/>
      <c r="N180" s="22" t="str">
        <f t="shared" si="14"/>
        <v/>
      </c>
      <c r="O180" s="36"/>
      <c r="P180" s="36"/>
      <c r="Q180" s="3"/>
    </row>
    <row r="181" spans="1:17" x14ac:dyDescent="0.4">
      <c r="A181" s="5"/>
      <c r="B181" s="19"/>
      <c r="C181" s="3"/>
      <c r="D181" s="4"/>
      <c r="E181" s="6"/>
      <c r="F181" s="29"/>
      <c r="G181" s="33"/>
      <c r="H181" s="3"/>
      <c r="I181" s="4"/>
      <c r="J181" s="21" t="str">
        <f t="shared" si="12"/>
        <v/>
      </c>
      <c r="K181" s="28" t="str">
        <f t="shared" si="11"/>
        <v/>
      </c>
      <c r="L181" s="27" t="str">
        <f t="shared" si="13"/>
        <v/>
      </c>
      <c r="M181" s="3"/>
      <c r="N181" s="22" t="str">
        <f t="shared" si="14"/>
        <v/>
      </c>
      <c r="O181" s="36"/>
      <c r="P181" s="36"/>
      <c r="Q181" s="3"/>
    </row>
    <row r="182" spans="1:17" x14ac:dyDescent="0.4">
      <c r="A182" s="5"/>
      <c r="B182" s="19"/>
      <c r="C182" s="3"/>
      <c r="D182" s="4"/>
      <c r="E182" s="6"/>
      <c r="F182" s="29"/>
      <c r="G182" s="33"/>
      <c r="H182" s="3"/>
      <c r="I182" s="4"/>
      <c r="J182" s="21" t="str">
        <f t="shared" si="12"/>
        <v/>
      </c>
      <c r="K182" s="28" t="str">
        <f t="shared" si="11"/>
        <v/>
      </c>
      <c r="L182" s="27" t="str">
        <f t="shared" si="13"/>
        <v/>
      </c>
      <c r="M182" s="3"/>
      <c r="N182" s="22" t="str">
        <f t="shared" si="14"/>
        <v/>
      </c>
      <c r="O182" s="36"/>
      <c r="P182" s="36"/>
      <c r="Q182" s="3"/>
    </row>
    <row r="183" spans="1:17" x14ac:dyDescent="0.4">
      <c r="A183" s="5"/>
      <c r="B183" s="19"/>
      <c r="C183" s="3"/>
      <c r="D183" s="4"/>
      <c r="E183" s="6"/>
      <c r="F183" s="29"/>
      <c r="G183" s="33"/>
      <c r="H183" s="3"/>
      <c r="I183" s="4"/>
      <c r="J183" s="21" t="str">
        <f t="shared" si="12"/>
        <v/>
      </c>
      <c r="K183" s="28" t="str">
        <f t="shared" si="11"/>
        <v/>
      </c>
      <c r="L183" s="27" t="str">
        <f t="shared" si="13"/>
        <v/>
      </c>
      <c r="M183" s="3"/>
      <c r="N183" s="22" t="str">
        <f t="shared" si="14"/>
        <v/>
      </c>
      <c r="O183" s="36"/>
      <c r="P183" s="36"/>
      <c r="Q183" s="3"/>
    </row>
    <row r="184" spans="1:17" x14ac:dyDescent="0.4">
      <c r="A184" s="5"/>
      <c r="B184" s="19"/>
      <c r="C184" s="3"/>
      <c r="D184" s="4"/>
      <c r="E184" s="6"/>
      <c r="F184" s="29"/>
      <c r="G184" s="33"/>
      <c r="H184" s="3"/>
      <c r="I184" s="4"/>
      <c r="J184" s="21" t="str">
        <f t="shared" si="12"/>
        <v/>
      </c>
      <c r="K184" s="28" t="str">
        <f t="shared" si="11"/>
        <v/>
      </c>
      <c r="L184" s="27" t="str">
        <f t="shared" si="13"/>
        <v/>
      </c>
      <c r="M184" s="3"/>
      <c r="N184" s="22" t="str">
        <f t="shared" si="14"/>
        <v/>
      </c>
      <c r="O184" s="36"/>
      <c r="P184" s="36"/>
      <c r="Q184" s="3"/>
    </row>
    <row r="185" spans="1:17" x14ac:dyDescent="0.4">
      <c r="A185" s="5"/>
      <c r="B185" s="19"/>
      <c r="C185" s="3"/>
      <c r="D185" s="4"/>
      <c r="E185" s="6"/>
      <c r="F185" s="29"/>
      <c r="G185" s="33"/>
      <c r="H185" s="3"/>
      <c r="I185" s="4"/>
      <c r="J185" s="21" t="str">
        <f t="shared" si="12"/>
        <v/>
      </c>
      <c r="K185" s="28" t="str">
        <f t="shared" si="11"/>
        <v/>
      </c>
      <c r="L185" s="27" t="str">
        <f t="shared" si="13"/>
        <v/>
      </c>
      <c r="M185" s="3"/>
      <c r="N185" s="22" t="str">
        <f t="shared" si="14"/>
        <v/>
      </c>
      <c r="O185" s="36"/>
      <c r="P185" s="36"/>
      <c r="Q185" s="3"/>
    </row>
    <row r="186" spans="1:17" x14ac:dyDescent="0.4">
      <c r="A186" s="5"/>
      <c r="B186" s="19"/>
      <c r="C186" s="3"/>
      <c r="D186" s="4"/>
      <c r="E186" s="6"/>
      <c r="F186" s="29"/>
      <c r="G186" s="33"/>
      <c r="H186" s="3"/>
      <c r="I186" s="4"/>
      <c r="J186" s="21" t="str">
        <f t="shared" si="12"/>
        <v/>
      </c>
      <c r="K186" s="28" t="str">
        <f t="shared" si="11"/>
        <v/>
      </c>
      <c r="L186" s="27" t="str">
        <f t="shared" si="13"/>
        <v/>
      </c>
      <c r="M186" s="3"/>
      <c r="N186" s="22" t="str">
        <f t="shared" si="14"/>
        <v/>
      </c>
      <c r="O186" s="36"/>
      <c r="P186" s="36"/>
      <c r="Q186" s="3"/>
    </row>
    <row r="187" spans="1:17" x14ac:dyDescent="0.4">
      <c r="A187" s="5"/>
      <c r="B187" s="19"/>
      <c r="C187" s="3"/>
      <c r="D187" s="4"/>
      <c r="E187" s="6"/>
      <c r="F187" s="29"/>
      <c r="G187" s="33"/>
      <c r="H187" s="3"/>
      <c r="I187" s="4"/>
      <c r="J187" s="21" t="str">
        <f t="shared" si="12"/>
        <v/>
      </c>
      <c r="K187" s="28" t="str">
        <f t="shared" si="11"/>
        <v/>
      </c>
      <c r="L187" s="27" t="str">
        <f t="shared" si="13"/>
        <v/>
      </c>
      <c r="M187" s="3"/>
      <c r="N187" s="22" t="str">
        <f t="shared" si="14"/>
        <v/>
      </c>
      <c r="O187" s="36"/>
      <c r="P187" s="36"/>
      <c r="Q187" s="3"/>
    </row>
    <row r="188" spans="1:17" x14ac:dyDescent="0.4">
      <c r="A188" s="5"/>
      <c r="B188" s="19"/>
      <c r="C188" s="3"/>
      <c r="D188" s="4"/>
      <c r="E188" s="6"/>
      <c r="F188" s="29"/>
      <c r="G188" s="33"/>
      <c r="H188" s="3"/>
      <c r="I188" s="4"/>
      <c r="J188" s="21" t="str">
        <f t="shared" si="12"/>
        <v/>
      </c>
      <c r="K188" s="28" t="str">
        <f t="shared" si="11"/>
        <v/>
      </c>
      <c r="L188" s="27" t="str">
        <f t="shared" si="13"/>
        <v/>
      </c>
      <c r="M188" s="3"/>
      <c r="N188" s="22" t="str">
        <f t="shared" si="14"/>
        <v/>
      </c>
      <c r="O188" s="36"/>
      <c r="P188" s="36"/>
      <c r="Q188" s="3"/>
    </row>
    <row r="189" spans="1:17" x14ac:dyDescent="0.4">
      <c r="A189" s="5"/>
      <c r="B189" s="19"/>
      <c r="C189" s="3"/>
      <c r="D189" s="4"/>
      <c r="E189" s="6"/>
      <c r="F189" s="29"/>
      <c r="G189" s="33"/>
      <c r="H189" s="3"/>
      <c r="I189" s="4"/>
      <c r="J189" s="21" t="str">
        <f t="shared" si="12"/>
        <v/>
      </c>
      <c r="K189" s="28" t="str">
        <f t="shared" si="11"/>
        <v/>
      </c>
      <c r="L189" s="27" t="str">
        <f t="shared" si="13"/>
        <v/>
      </c>
      <c r="M189" s="3"/>
      <c r="N189" s="22" t="str">
        <f t="shared" si="14"/>
        <v/>
      </c>
      <c r="O189" s="36"/>
      <c r="P189" s="36"/>
      <c r="Q189" s="3"/>
    </row>
    <row r="190" spans="1:17" x14ac:dyDescent="0.4">
      <c r="A190" s="5"/>
      <c r="B190" s="19"/>
      <c r="C190" s="3"/>
      <c r="D190" s="4"/>
      <c r="E190" s="6"/>
      <c r="F190" s="29"/>
      <c r="G190" s="33"/>
      <c r="H190" s="3"/>
      <c r="I190" s="4"/>
      <c r="J190" s="21" t="str">
        <f t="shared" si="12"/>
        <v/>
      </c>
      <c r="K190" s="28" t="str">
        <f t="shared" si="11"/>
        <v/>
      </c>
      <c r="L190" s="27" t="str">
        <f t="shared" si="13"/>
        <v/>
      </c>
      <c r="M190" s="3"/>
      <c r="N190" s="22" t="str">
        <f t="shared" si="14"/>
        <v/>
      </c>
      <c r="O190" s="36"/>
      <c r="P190" s="36"/>
      <c r="Q190" s="3"/>
    </row>
    <row r="191" spans="1:17" x14ac:dyDescent="0.4">
      <c r="A191" s="5"/>
      <c r="B191" s="19"/>
      <c r="C191" s="3"/>
      <c r="D191" s="4"/>
      <c r="E191" s="6"/>
      <c r="F191" s="29"/>
      <c r="G191" s="33"/>
      <c r="H191" s="3"/>
      <c r="I191" s="4"/>
      <c r="J191" s="21" t="str">
        <f t="shared" si="12"/>
        <v/>
      </c>
      <c r="K191" s="28" t="str">
        <f t="shared" si="11"/>
        <v/>
      </c>
      <c r="L191" s="27" t="str">
        <f t="shared" si="13"/>
        <v/>
      </c>
      <c r="M191" s="3"/>
      <c r="N191" s="22" t="str">
        <f t="shared" si="14"/>
        <v/>
      </c>
      <c r="O191" s="36"/>
      <c r="P191" s="36"/>
      <c r="Q191" s="3"/>
    </row>
    <row r="192" spans="1:17" x14ac:dyDescent="0.4">
      <c r="A192" s="5"/>
      <c r="B192" s="19"/>
      <c r="C192" s="3"/>
      <c r="D192" s="4"/>
      <c r="E192" s="6"/>
      <c r="F192" s="29"/>
      <c r="G192" s="33"/>
      <c r="H192" s="3"/>
      <c r="I192" s="4"/>
      <c r="J192" s="21" t="str">
        <f t="shared" si="12"/>
        <v/>
      </c>
      <c r="K192" s="28" t="str">
        <f t="shared" si="11"/>
        <v/>
      </c>
      <c r="L192" s="27" t="str">
        <f t="shared" si="13"/>
        <v/>
      </c>
      <c r="M192" s="3"/>
      <c r="N192" s="22" t="str">
        <f t="shared" si="14"/>
        <v/>
      </c>
      <c r="O192" s="36"/>
      <c r="P192" s="36"/>
      <c r="Q192" s="3"/>
    </row>
    <row r="193" spans="1:17" x14ac:dyDescent="0.4">
      <c r="A193" s="5"/>
      <c r="B193" s="19"/>
      <c r="C193" s="3"/>
      <c r="D193" s="4"/>
      <c r="E193" s="6"/>
      <c r="F193" s="29"/>
      <c r="G193" s="33"/>
      <c r="H193" s="3"/>
      <c r="I193" s="4"/>
      <c r="J193" s="21" t="str">
        <f t="shared" si="12"/>
        <v/>
      </c>
      <c r="K193" s="28" t="str">
        <f t="shared" si="11"/>
        <v/>
      </c>
      <c r="L193" s="27" t="str">
        <f t="shared" si="13"/>
        <v/>
      </c>
      <c r="M193" s="3"/>
      <c r="N193" s="22" t="str">
        <f t="shared" si="14"/>
        <v/>
      </c>
      <c r="O193" s="36"/>
      <c r="P193" s="36"/>
      <c r="Q193" s="3"/>
    </row>
    <row r="194" spans="1:17" x14ac:dyDescent="0.4">
      <c r="A194" s="5"/>
      <c r="B194" s="19"/>
      <c r="C194" s="3"/>
      <c r="D194" s="4"/>
      <c r="E194" s="6"/>
      <c r="F194" s="29"/>
      <c r="G194" s="33"/>
      <c r="H194" s="3"/>
      <c r="I194" s="4"/>
      <c r="J194" s="21" t="str">
        <f t="shared" si="12"/>
        <v/>
      </c>
      <c r="K194" s="28" t="str">
        <f t="shared" si="11"/>
        <v/>
      </c>
      <c r="L194" s="27" t="str">
        <f t="shared" si="13"/>
        <v/>
      </c>
      <c r="M194" s="3"/>
      <c r="N194" s="22" t="str">
        <f t="shared" si="14"/>
        <v/>
      </c>
      <c r="O194" s="36"/>
      <c r="P194" s="36"/>
      <c r="Q194" s="3"/>
    </row>
    <row r="195" spans="1:17" x14ac:dyDescent="0.4">
      <c r="A195" s="5"/>
      <c r="B195" s="19"/>
      <c r="C195" s="3"/>
      <c r="D195" s="4"/>
      <c r="E195" s="6"/>
      <c r="F195" s="29"/>
      <c r="G195" s="33"/>
      <c r="H195" s="3"/>
      <c r="I195" s="4"/>
      <c r="J195" s="21" t="str">
        <f t="shared" si="12"/>
        <v/>
      </c>
      <c r="K195" s="28" t="str">
        <f t="shared" si="11"/>
        <v/>
      </c>
      <c r="L195" s="27" t="str">
        <f t="shared" si="13"/>
        <v/>
      </c>
      <c r="M195" s="3"/>
      <c r="N195" s="22" t="str">
        <f t="shared" si="14"/>
        <v/>
      </c>
      <c r="O195" s="36"/>
      <c r="P195" s="36"/>
      <c r="Q195" s="3"/>
    </row>
    <row r="196" spans="1:17" x14ac:dyDescent="0.4">
      <c r="A196" s="5"/>
      <c r="B196" s="19"/>
      <c r="C196" s="3"/>
      <c r="D196" s="4"/>
      <c r="E196" s="6"/>
      <c r="F196" s="29"/>
      <c r="G196" s="33"/>
      <c r="H196" s="3"/>
      <c r="I196" s="4"/>
      <c r="J196" s="21" t="str">
        <f t="shared" si="12"/>
        <v/>
      </c>
      <c r="K196" s="28" t="str">
        <f t="shared" si="11"/>
        <v/>
      </c>
      <c r="L196" s="27" t="str">
        <f t="shared" si="13"/>
        <v/>
      </c>
      <c r="M196" s="3"/>
      <c r="N196" s="22" t="str">
        <f t="shared" si="14"/>
        <v/>
      </c>
      <c r="O196" s="36"/>
      <c r="P196" s="36"/>
      <c r="Q196" s="3"/>
    </row>
    <row r="197" spans="1:17" x14ac:dyDescent="0.4">
      <c r="A197" s="5"/>
      <c r="B197" s="19"/>
      <c r="C197" s="3"/>
      <c r="D197" s="4"/>
      <c r="E197" s="6"/>
      <c r="F197" s="29"/>
      <c r="G197" s="33"/>
      <c r="H197" s="3"/>
      <c r="I197" s="4"/>
      <c r="J197" s="21" t="str">
        <f t="shared" si="12"/>
        <v/>
      </c>
      <c r="K197" s="28" t="str">
        <f t="shared" si="11"/>
        <v/>
      </c>
      <c r="L197" s="27" t="str">
        <f t="shared" si="13"/>
        <v/>
      </c>
      <c r="M197" s="3"/>
      <c r="N197" s="22" t="str">
        <f t="shared" si="14"/>
        <v/>
      </c>
      <c r="O197" s="36"/>
      <c r="P197" s="36"/>
      <c r="Q197" s="3"/>
    </row>
    <row r="198" spans="1:17" x14ac:dyDescent="0.4">
      <c r="A198" s="5"/>
      <c r="B198" s="19"/>
      <c r="C198" s="3"/>
      <c r="D198" s="4"/>
      <c r="E198" s="6"/>
      <c r="F198" s="29"/>
      <c r="G198" s="33"/>
      <c r="H198" s="3"/>
      <c r="I198" s="4"/>
      <c r="J198" s="21" t="str">
        <f t="shared" si="12"/>
        <v/>
      </c>
      <c r="K198" s="28" t="str">
        <f t="shared" si="11"/>
        <v/>
      </c>
      <c r="L198" s="27" t="str">
        <f t="shared" si="13"/>
        <v/>
      </c>
      <c r="M198" s="3"/>
      <c r="N198" s="22" t="str">
        <f t="shared" si="14"/>
        <v/>
      </c>
      <c r="O198" s="36"/>
      <c r="P198" s="36"/>
      <c r="Q198" s="3"/>
    </row>
    <row r="199" spans="1:17" x14ac:dyDescent="0.4">
      <c r="A199" s="5"/>
      <c r="B199" s="19"/>
      <c r="C199" s="3"/>
      <c r="D199" s="4"/>
      <c r="E199" s="6"/>
      <c r="F199" s="29"/>
      <c r="G199" s="33"/>
      <c r="H199" s="3"/>
      <c r="I199" s="4"/>
      <c r="J199" s="21" t="str">
        <f t="shared" si="12"/>
        <v/>
      </c>
      <c r="K199" s="28" t="str">
        <f t="shared" si="11"/>
        <v/>
      </c>
      <c r="L199" s="27" t="str">
        <f t="shared" si="13"/>
        <v/>
      </c>
      <c r="M199" s="3"/>
      <c r="N199" s="22" t="str">
        <f t="shared" si="14"/>
        <v/>
      </c>
      <c r="O199" s="36"/>
      <c r="P199" s="36"/>
      <c r="Q199" s="3"/>
    </row>
    <row r="200" spans="1:17" x14ac:dyDescent="0.4">
      <c r="A200" s="5"/>
      <c r="B200" s="19"/>
      <c r="C200" s="3"/>
      <c r="D200" s="4"/>
      <c r="E200" s="6"/>
      <c r="F200" s="29"/>
      <c r="G200" s="33"/>
      <c r="H200" s="3"/>
      <c r="I200" s="4"/>
      <c r="J200" s="21" t="str">
        <f t="shared" si="12"/>
        <v/>
      </c>
      <c r="K200" s="28" t="str">
        <f t="shared" ref="K200:K263" si="15">IF(I200="","",ROUNDDOWN((I200-D200)/D200,4))</f>
        <v/>
      </c>
      <c r="L200" s="27" t="str">
        <f t="shared" si="13"/>
        <v/>
      </c>
      <c r="M200" s="3"/>
      <c r="N200" s="22" t="str">
        <f t="shared" si="14"/>
        <v/>
      </c>
      <c r="O200" s="36"/>
      <c r="P200" s="36"/>
      <c r="Q200" s="3"/>
    </row>
    <row r="201" spans="1:17" x14ac:dyDescent="0.4">
      <c r="A201" s="5"/>
      <c r="B201" s="19"/>
      <c r="C201" s="3"/>
      <c r="D201" s="4"/>
      <c r="E201" s="6"/>
      <c r="F201" s="29"/>
      <c r="G201" s="33"/>
      <c r="H201" s="3"/>
      <c r="I201" s="4"/>
      <c r="J201" s="21" t="str">
        <f t="shared" si="12"/>
        <v/>
      </c>
      <c r="K201" s="28" t="str">
        <f t="shared" si="15"/>
        <v/>
      </c>
      <c r="L201" s="27" t="str">
        <f t="shared" si="13"/>
        <v/>
      </c>
      <c r="M201" s="3"/>
      <c r="N201" s="22" t="str">
        <f t="shared" si="14"/>
        <v/>
      </c>
      <c r="O201" s="36"/>
      <c r="P201" s="36"/>
      <c r="Q201" s="3"/>
    </row>
    <row r="202" spans="1:17" x14ac:dyDescent="0.4">
      <c r="A202" s="5"/>
      <c r="B202" s="19"/>
      <c r="C202" s="3"/>
      <c r="D202" s="4"/>
      <c r="E202" s="6"/>
      <c r="F202" s="29"/>
      <c r="G202" s="33"/>
      <c r="H202" s="3"/>
      <c r="I202" s="4"/>
      <c r="J202" s="21" t="str">
        <f t="shared" si="12"/>
        <v/>
      </c>
      <c r="K202" s="28" t="str">
        <f t="shared" si="15"/>
        <v/>
      </c>
      <c r="L202" s="27" t="str">
        <f t="shared" si="13"/>
        <v/>
      </c>
      <c r="M202" s="3"/>
      <c r="N202" s="22" t="str">
        <f t="shared" si="14"/>
        <v/>
      </c>
      <c r="O202" s="36"/>
      <c r="P202" s="36"/>
      <c r="Q202" s="3"/>
    </row>
    <row r="203" spans="1:17" x14ac:dyDescent="0.4">
      <c r="A203" s="5"/>
      <c r="B203" s="19"/>
      <c r="C203" s="3"/>
      <c r="D203" s="4"/>
      <c r="E203" s="6"/>
      <c r="F203" s="29"/>
      <c r="G203" s="33"/>
      <c r="H203" s="3"/>
      <c r="I203" s="4"/>
      <c r="J203" s="21" t="str">
        <f t="shared" ref="J203:J266" si="16">IF(I203="","",(I203-D203)*E203)</f>
        <v/>
      </c>
      <c r="K203" s="28" t="str">
        <f t="shared" si="15"/>
        <v/>
      </c>
      <c r="L203" s="27" t="str">
        <f t="shared" ref="L203:L266" si="17">IF(I203="","",ROUNDDOWN(I203/D203,4))</f>
        <v/>
      </c>
      <c r="M203" s="3"/>
      <c r="N203" s="22" t="str">
        <f t="shared" ref="N203:N266" si="18">IF(ISERROR(J203-M203),"",J203-M203)</f>
        <v/>
      </c>
      <c r="O203" s="36"/>
      <c r="P203" s="36"/>
      <c r="Q203" s="3"/>
    </row>
    <row r="204" spans="1:17" x14ac:dyDescent="0.4">
      <c r="A204" s="5"/>
      <c r="B204" s="19"/>
      <c r="C204" s="3"/>
      <c r="D204" s="4"/>
      <c r="E204" s="6"/>
      <c r="F204" s="29"/>
      <c r="G204" s="33"/>
      <c r="H204" s="3"/>
      <c r="I204" s="4"/>
      <c r="J204" s="21" t="str">
        <f t="shared" si="16"/>
        <v/>
      </c>
      <c r="K204" s="28" t="str">
        <f t="shared" si="15"/>
        <v/>
      </c>
      <c r="L204" s="27" t="str">
        <f t="shared" si="17"/>
        <v/>
      </c>
      <c r="M204" s="3"/>
      <c r="N204" s="22" t="str">
        <f t="shared" si="18"/>
        <v/>
      </c>
      <c r="O204" s="36"/>
      <c r="P204" s="36"/>
      <c r="Q204" s="3"/>
    </row>
    <row r="205" spans="1:17" x14ac:dyDescent="0.4">
      <c r="A205" s="5"/>
      <c r="B205" s="19"/>
      <c r="C205" s="3"/>
      <c r="D205" s="4"/>
      <c r="E205" s="6"/>
      <c r="F205" s="29"/>
      <c r="G205" s="33"/>
      <c r="H205" s="3"/>
      <c r="I205" s="4"/>
      <c r="J205" s="21" t="str">
        <f t="shared" si="16"/>
        <v/>
      </c>
      <c r="K205" s="28" t="str">
        <f t="shared" si="15"/>
        <v/>
      </c>
      <c r="L205" s="27" t="str">
        <f t="shared" si="17"/>
        <v/>
      </c>
      <c r="M205" s="3"/>
      <c r="N205" s="22" t="str">
        <f t="shared" si="18"/>
        <v/>
      </c>
      <c r="O205" s="36"/>
      <c r="P205" s="36"/>
      <c r="Q205" s="3"/>
    </row>
    <row r="206" spans="1:17" x14ac:dyDescent="0.4">
      <c r="A206" s="5"/>
      <c r="B206" s="19"/>
      <c r="C206" s="3"/>
      <c r="D206" s="4"/>
      <c r="E206" s="6"/>
      <c r="F206" s="29"/>
      <c r="G206" s="33"/>
      <c r="H206" s="3"/>
      <c r="I206" s="4"/>
      <c r="J206" s="21" t="str">
        <f t="shared" si="16"/>
        <v/>
      </c>
      <c r="K206" s="28" t="str">
        <f t="shared" si="15"/>
        <v/>
      </c>
      <c r="L206" s="27" t="str">
        <f t="shared" si="17"/>
        <v/>
      </c>
      <c r="M206" s="3"/>
      <c r="N206" s="22" t="str">
        <f t="shared" si="18"/>
        <v/>
      </c>
      <c r="O206" s="36"/>
      <c r="P206" s="36"/>
      <c r="Q206" s="3"/>
    </row>
    <row r="207" spans="1:17" x14ac:dyDescent="0.4">
      <c r="A207" s="5"/>
      <c r="B207" s="19"/>
      <c r="C207" s="3"/>
      <c r="D207" s="4"/>
      <c r="E207" s="6"/>
      <c r="F207" s="29"/>
      <c r="G207" s="33"/>
      <c r="H207" s="3"/>
      <c r="I207" s="4"/>
      <c r="J207" s="21" t="str">
        <f t="shared" si="16"/>
        <v/>
      </c>
      <c r="K207" s="28" t="str">
        <f t="shared" si="15"/>
        <v/>
      </c>
      <c r="L207" s="27" t="str">
        <f t="shared" si="17"/>
        <v/>
      </c>
      <c r="M207" s="3"/>
      <c r="N207" s="22" t="str">
        <f t="shared" si="18"/>
        <v/>
      </c>
      <c r="O207" s="36"/>
      <c r="P207" s="36"/>
      <c r="Q207" s="3"/>
    </row>
    <row r="208" spans="1:17" x14ac:dyDescent="0.4">
      <c r="A208" s="5"/>
      <c r="B208" s="19"/>
      <c r="C208" s="3"/>
      <c r="D208" s="4"/>
      <c r="E208" s="6"/>
      <c r="F208" s="29"/>
      <c r="G208" s="33"/>
      <c r="H208" s="3"/>
      <c r="I208" s="4"/>
      <c r="J208" s="21" t="str">
        <f t="shared" si="16"/>
        <v/>
      </c>
      <c r="K208" s="28" t="str">
        <f t="shared" si="15"/>
        <v/>
      </c>
      <c r="L208" s="27" t="str">
        <f t="shared" si="17"/>
        <v/>
      </c>
      <c r="M208" s="3"/>
      <c r="N208" s="22" t="str">
        <f t="shared" si="18"/>
        <v/>
      </c>
      <c r="O208" s="36"/>
      <c r="P208" s="36"/>
      <c r="Q208" s="3"/>
    </row>
    <row r="209" spans="1:17" x14ac:dyDescent="0.4">
      <c r="A209" s="5"/>
      <c r="B209" s="19"/>
      <c r="C209" s="3"/>
      <c r="D209" s="4"/>
      <c r="E209" s="6"/>
      <c r="F209" s="29"/>
      <c r="G209" s="33"/>
      <c r="H209" s="3"/>
      <c r="I209" s="4"/>
      <c r="J209" s="21" t="str">
        <f t="shared" si="16"/>
        <v/>
      </c>
      <c r="K209" s="28" t="str">
        <f t="shared" si="15"/>
        <v/>
      </c>
      <c r="L209" s="27" t="str">
        <f t="shared" si="17"/>
        <v/>
      </c>
      <c r="M209" s="3"/>
      <c r="N209" s="22" t="str">
        <f t="shared" si="18"/>
        <v/>
      </c>
      <c r="O209" s="36"/>
      <c r="P209" s="36"/>
      <c r="Q209" s="3"/>
    </row>
    <row r="210" spans="1:17" x14ac:dyDescent="0.4">
      <c r="A210" s="5"/>
      <c r="B210" s="19"/>
      <c r="C210" s="3"/>
      <c r="D210" s="4"/>
      <c r="E210" s="6"/>
      <c r="F210" s="29"/>
      <c r="G210" s="33"/>
      <c r="H210" s="3"/>
      <c r="I210" s="4"/>
      <c r="J210" s="21" t="str">
        <f t="shared" si="16"/>
        <v/>
      </c>
      <c r="K210" s="28" t="str">
        <f t="shared" si="15"/>
        <v/>
      </c>
      <c r="L210" s="27" t="str">
        <f t="shared" si="17"/>
        <v/>
      </c>
      <c r="M210" s="3"/>
      <c r="N210" s="22" t="str">
        <f t="shared" si="18"/>
        <v/>
      </c>
      <c r="O210" s="36"/>
      <c r="P210" s="36"/>
      <c r="Q210" s="3"/>
    </row>
    <row r="211" spans="1:17" x14ac:dyDescent="0.4">
      <c r="A211" s="5"/>
      <c r="B211" s="19"/>
      <c r="C211" s="3"/>
      <c r="D211" s="4"/>
      <c r="E211" s="6"/>
      <c r="F211" s="29"/>
      <c r="G211" s="33"/>
      <c r="H211" s="3"/>
      <c r="I211" s="4"/>
      <c r="J211" s="21" t="str">
        <f t="shared" si="16"/>
        <v/>
      </c>
      <c r="K211" s="28" t="str">
        <f t="shared" si="15"/>
        <v/>
      </c>
      <c r="L211" s="27" t="str">
        <f t="shared" si="17"/>
        <v/>
      </c>
      <c r="M211" s="3"/>
      <c r="N211" s="22" t="str">
        <f t="shared" si="18"/>
        <v/>
      </c>
      <c r="O211" s="36"/>
      <c r="P211" s="36"/>
      <c r="Q211" s="3"/>
    </row>
    <row r="212" spans="1:17" x14ac:dyDescent="0.4">
      <c r="A212" s="5"/>
      <c r="B212" s="19"/>
      <c r="C212" s="3"/>
      <c r="D212" s="4"/>
      <c r="E212" s="6"/>
      <c r="F212" s="29"/>
      <c r="G212" s="33"/>
      <c r="H212" s="3"/>
      <c r="I212" s="4"/>
      <c r="J212" s="21" t="str">
        <f t="shared" si="16"/>
        <v/>
      </c>
      <c r="K212" s="28" t="str">
        <f t="shared" si="15"/>
        <v/>
      </c>
      <c r="L212" s="27" t="str">
        <f t="shared" si="17"/>
        <v/>
      </c>
      <c r="M212" s="3"/>
      <c r="N212" s="22" t="str">
        <f t="shared" si="18"/>
        <v/>
      </c>
      <c r="O212" s="36"/>
      <c r="P212" s="36"/>
      <c r="Q212" s="3"/>
    </row>
    <row r="213" spans="1:17" x14ac:dyDescent="0.4">
      <c r="A213" s="5"/>
      <c r="B213" s="19"/>
      <c r="C213" s="3"/>
      <c r="D213" s="4"/>
      <c r="E213" s="6"/>
      <c r="F213" s="29"/>
      <c r="G213" s="33"/>
      <c r="H213" s="3"/>
      <c r="I213" s="4"/>
      <c r="J213" s="21" t="str">
        <f t="shared" si="16"/>
        <v/>
      </c>
      <c r="K213" s="28" t="str">
        <f t="shared" si="15"/>
        <v/>
      </c>
      <c r="L213" s="27" t="str">
        <f t="shared" si="17"/>
        <v/>
      </c>
      <c r="M213" s="3"/>
      <c r="N213" s="22" t="str">
        <f t="shared" si="18"/>
        <v/>
      </c>
      <c r="O213" s="36"/>
      <c r="P213" s="36"/>
      <c r="Q213" s="3"/>
    </row>
    <row r="214" spans="1:17" x14ac:dyDescent="0.4">
      <c r="A214" s="5"/>
      <c r="B214" s="19"/>
      <c r="C214" s="3"/>
      <c r="D214" s="4"/>
      <c r="E214" s="6"/>
      <c r="F214" s="29"/>
      <c r="G214" s="33"/>
      <c r="H214" s="3"/>
      <c r="I214" s="4"/>
      <c r="J214" s="21" t="str">
        <f t="shared" si="16"/>
        <v/>
      </c>
      <c r="K214" s="28" t="str">
        <f t="shared" si="15"/>
        <v/>
      </c>
      <c r="L214" s="27" t="str">
        <f t="shared" si="17"/>
        <v/>
      </c>
      <c r="M214" s="3"/>
      <c r="N214" s="22" t="str">
        <f t="shared" si="18"/>
        <v/>
      </c>
      <c r="O214" s="36"/>
      <c r="P214" s="36"/>
      <c r="Q214" s="3"/>
    </row>
    <row r="215" spans="1:17" x14ac:dyDescent="0.4">
      <c r="A215" s="5"/>
      <c r="B215" s="19"/>
      <c r="C215" s="3"/>
      <c r="D215" s="4"/>
      <c r="E215" s="6"/>
      <c r="F215" s="29"/>
      <c r="G215" s="33"/>
      <c r="H215" s="3"/>
      <c r="I215" s="4"/>
      <c r="J215" s="21" t="str">
        <f t="shared" si="16"/>
        <v/>
      </c>
      <c r="K215" s="28" t="str">
        <f t="shared" si="15"/>
        <v/>
      </c>
      <c r="L215" s="27" t="str">
        <f t="shared" si="17"/>
        <v/>
      </c>
      <c r="M215" s="3"/>
      <c r="N215" s="22" t="str">
        <f t="shared" si="18"/>
        <v/>
      </c>
      <c r="O215" s="36"/>
      <c r="P215" s="36"/>
      <c r="Q215" s="3"/>
    </row>
    <row r="216" spans="1:17" x14ac:dyDescent="0.4">
      <c r="A216" s="5"/>
      <c r="B216" s="19"/>
      <c r="C216" s="3"/>
      <c r="D216" s="4"/>
      <c r="E216" s="6"/>
      <c r="F216" s="29"/>
      <c r="G216" s="33"/>
      <c r="H216" s="3"/>
      <c r="I216" s="4"/>
      <c r="J216" s="21" t="str">
        <f t="shared" si="16"/>
        <v/>
      </c>
      <c r="K216" s="28" t="str">
        <f t="shared" si="15"/>
        <v/>
      </c>
      <c r="L216" s="27" t="str">
        <f t="shared" si="17"/>
        <v/>
      </c>
      <c r="M216" s="3"/>
      <c r="N216" s="22" t="str">
        <f t="shared" si="18"/>
        <v/>
      </c>
      <c r="O216" s="36"/>
      <c r="P216" s="36"/>
      <c r="Q216" s="3"/>
    </row>
    <row r="217" spans="1:17" x14ac:dyDescent="0.4">
      <c r="A217" s="5"/>
      <c r="B217" s="19"/>
      <c r="C217" s="3"/>
      <c r="D217" s="4"/>
      <c r="E217" s="6"/>
      <c r="F217" s="29"/>
      <c r="G217" s="33"/>
      <c r="H217" s="3"/>
      <c r="I217" s="4"/>
      <c r="J217" s="21" t="str">
        <f t="shared" si="16"/>
        <v/>
      </c>
      <c r="K217" s="28" t="str">
        <f t="shared" si="15"/>
        <v/>
      </c>
      <c r="L217" s="27" t="str">
        <f t="shared" si="17"/>
        <v/>
      </c>
      <c r="M217" s="3"/>
      <c r="N217" s="22" t="str">
        <f t="shared" si="18"/>
        <v/>
      </c>
      <c r="O217" s="36"/>
      <c r="P217" s="36"/>
      <c r="Q217" s="3"/>
    </row>
    <row r="218" spans="1:17" x14ac:dyDescent="0.4">
      <c r="A218" s="5"/>
      <c r="B218" s="19"/>
      <c r="C218" s="3"/>
      <c r="D218" s="4"/>
      <c r="E218" s="6"/>
      <c r="F218" s="29"/>
      <c r="G218" s="33"/>
      <c r="H218" s="3"/>
      <c r="I218" s="4"/>
      <c r="J218" s="21" t="str">
        <f t="shared" si="16"/>
        <v/>
      </c>
      <c r="K218" s="28" t="str">
        <f t="shared" si="15"/>
        <v/>
      </c>
      <c r="L218" s="27" t="str">
        <f t="shared" si="17"/>
        <v/>
      </c>
      <c r="M218" s="3"/>
      <c r="N218" s="22" t="str">
        <f t="shared" si="18"/>
        <v/>
      </c>
      <c r="O218" s="36"/>
      <c r="P218" s="36"/>
      <c r="Q218" s="3"/>
    </row>
    <row r="219" spans="1:17" x14ac:dyDescent="0.4">
      <c r="A219" s="5"/>
      <c r="B219" s="19"/>
      <c r="C219" s="3"/>
      <c r="D219" s="4"/>
      <c r="E219" s="6"/>
      <c r="F219" s="29"/>
      <c r="G219" s="33"/>
      <c r="H219" s="3"/>
      <c r="I219" s="4"/>
      <c r="J219" s="21" t="str">
        <f t="shared" si="16"/>
        <v/>
      </c>
      <c r="K219" s="28" t="str">
        <f t="shared" si="15"/>
        <v/>
      </c>
      <c r="L219" s="27" t="str">
        <f t="shared" si="17"/>
        <v/>
      </c>
      <c r="M219" s="3"/>
      <c r="N219" s="22" t="str">
        <f t="shared" si="18"/>
        <v/>
      </c>
      <c r="O219" s="36"/>
      <c r="P219" s="36"/>
      <c r="Q219" s="3"/>
    </row>
    <row r="220" spans="1:17" x14ac:dyDescent="0.4">
      <c r="A220" s="5"/>
      <c r="B220" s="19"/>
      <c r="C220" s="3"/>
      <c r="D220" s="4"/>
      <c r="E220" s="6"/>
      <c r="F220" s="29"/>
      <c r="G220" s="33"/>
      <c r="H220" s="3"/>
      <c r="I220" s="4"/>
      <c r="J220" s="21" t="str">
        <f t="shared" si="16"/>
        <v/>
      </c>
      <c r="K220" s="28" t="str">
        <f t="shared" si="15"/>
        <v/>
      </c>
      <c r="L220" s="27" t="str">
        <f t="shared" si="17"/>
        <v/>
      </c>
      <c r="M220" s="3"/>
      <c r="N220" s="22" t="str">
        <f t="shared" si="18"/>
        <v/>
      </c>
      <c r="O220" s="36"/>
      <c r="P220" s="36"/>
      <c r="Q220" s="3"/>
    </row>
    <row r="221" spans="1:17" x14ac:dyDescent="0.4">
      <c r="A221" s="5"/>
      <c r="B221" s="19"/>
      <c r="C221" s="3"/>
      <c r="D221" s="4"/>
      <c r="E221" s="6"/>
      <c r="F221" s="29"/>
      <c r="G221" s="33"/>
      <c r="H221" s="3"/>
      <c r="I221" s="4"/>
      <c r="J221" s="21" t="str">
        <f t="shared" si="16"/>
        <v/>
      </c>
      <c r="K221" s="28" t="str">
        <f t="shared" si="15"/>
        <v/>
      </c>
      <c r="L221" s="27" t="str">
        <f t="shared" si="17"/>
        <v/>
      </c>
      <c r="M221" s="3"/>
      <c r="N221" s="22" t="str">
        <f t="shared" si="18"/>
        <v/>
      </c>
      <c r="O221" s="36"/>
      <c r="P221" s="36"/>
      <c r="Q221" s="3"/>
    </row>
    <row r="222" spans="1:17" x14ac:dyDescent="0.4">
      <c r="A222" s="5"/>
      <c r="B222" s="19"/>
      <c r="C222" s="3"/>
      <c r="D222" s="4"/>
      <c r="E222" s="6"/>
      <c r="F222" s="29"/>
      <c r="G222" s="33"/>
      <c r="H222" s="3"/>
      <c r="I222" s="4"/>
      <c r="J222" s="21" t="str">
        <f t="shared" si="16"/>
        <v/>
      </c>
      <c r="K222" s="28" t="str">
        <f t="shared" si="15"/>
        <v/>
      </c>
      <c r="L222" s="27" t="str">
        <f t="shared" si="17"/>
        <v/>
      </c>
      <c r="M222" s="3"/>
      <c r="N222" s="22" t="str">
        <f t="shared" si="18"/>
        <v/>
      </c>
      <c r="O222" s="36"/>
      <c r="P222" s="36"/>
      <c r="Q222" s="3"/>
    </row>
    <row r="223" spans="1:17" x14ac:dyDescent="0.4">
      <c r="A223" s="5"/>
      <c r="B223" s="19"/>
      <c r="C223" s="3"/>
      <c r="D223" s="4"/>
      <c r="E223" s="6"/>
      <c r="F223" s="29"/>
      <c r="G223" s="33"/>
      <c r="H223" s="3"/>
      <c r="I223" s="4"/>
      <c r="J223" s="21" t="str">
        <f t="shared" si="16"/>
        <v/>
      </c>
      <c r="K223" s="28" t="str">
        <f t="shared" si="15"/>
        <v/>
      </c>
      <c r="L223" s="27" t="str">
        <f t="shared" si="17"/>
        <v/>
      </c>
      <c r="M223" s="3"/>
      <c r="N223" s="22" t="str">
        <f t="shared" si="18"/>
        <v/>
      </c>
      <c r="O223" s="36"/>
      <c r="P223" s="36"/>
      <c r="Q223" s="3"/>
    </row>
    <row r="224" spans="1:17" x14ac:dyDescent="0.4">
      <c r="A224" s="5"/>
      <c r="B224" s="19"/>
      <c r="C224" s="3"/>
      <c r="D224" s="4"/>
      <c r="E224" s="6"/>
      <c r="F224" s="29"/>
      <c r="G224" s="33"/>
      <c r="H224" s="3"/>
      <c r="I224" s="4"/>
      <c r="J224" s="21" t="str">
        <f t="shared" si="16"/>
        <v/>
      </c>
      <c r="K224" s="28" t="str">
        <f t="shared" si="15"/>
        <v/>
      </c>
      <c r="L224" s="27" t="str">
        <f t="shared" si="17"/>
        <v/>
      </c>
      <c r="M224" s="3"/>
      <c r="N224" s="22" t="str">
        <f t="shared" si="18"/>
        <v/>
      </c>
      <c r="O224" s="36"/>
      <c r="P224" s="36"/>
      <c r="Q224" s="3"/>
    </row>
    <row r="225" spans="1:17" x14ac:dyDescent="0.4">
      <c r="A225" s="5"/>
      <c r="B225" s="19"/>
      <c r="C225" s="3"/>
      <c r="D225" s="4"/>
      <c r="E225" s="6"/>
      <c r="F225" s="29"/>
      <c r="G225" s="33"/>
      <c r="H225" s="3"/>
      <c r="I225" s="4"/>
      <c r="J225" s="21" t="str">
        <f t="shared" si="16"/>
        <v/>
      </c>
      <c r="K225" s="28" t="str">
        <f t="shared" si="15"/>
        <v/>
      </c>
      <c r="L225" s="27" t="str">
        <f t="shared" si="17"/>
        <v/>
      </c>
      <c r="M225" s="3"/>
      <c r="N225" s="22" t="str">
        <f t="shared" si="18"/>
        <v/>
      </c>
      <c r="O225" s="36"/>
      <c r="P225" s="36"/>
      <c r="Q225" s="3"/>
    </row>
    <row r="226" spans="1:17" x14ac:dyDescent="0.4">
      <c r="A226" s="5"/>
      <c r="B226" s="19"/>
      <c r="C226" s="3"/>
      <c r="D226" s="4"/>
      <c r="E226" s="6"/>
      <c r="F226" s="29"/>
      <c r="G226" s="33"/>
      <c r="H226" s="3"/>
      <c r="I226" s="4"/>
      <c r="J226" s="21" t="str">
        <f t="shared" si="16"/>
        <v/>
      </c>
      <c r="K226" s="28" t="str">
        <f t="shared" si="15"/>
        <v/>
      </c>
      <c r="L226" s="27" t="str">
        <f t="shared" si="17"/>
        <v/>
      </c>
      <c r="M226" s="3"/>
      <c r="N226" s="22" t="str">
        <f t="shared" si="18"/>
        <v/>
      </c>
      <c r="O226" s="36"/>
      <c r="P226" s="36"/>
      <c r="Q226" s="3"/>
    </row>
    <row r="227" spans="1:17" x14ac:dyDescent="0.4">
      <c r="A227" s="5"/>
      <c r="B227" s="19"/>
      <c r="C227" s="3"/>
      <c r="D227" s="4"/>
      <c r="E227" s="6"/>
      <c r="F227" s="29"/>
      <c r="G227" s="33"/>
      <c r="H227" s="3"/>
      <c r="I227" s="4"/>
      <c r="J227" s="21" t="str">
        <f t="shared" si="16"/>
        <v/>
      </c>
      <c r="K227" s="28" t="str">
        <f t="shared" si="15"/>
        <v/>
      </c>
      <c r="L227" s="27" t="str">
        <f t="shared" si="17"/>
        <v/>
      </c>
      <c r="M227" s="3"/>
      <c r="N227" s="22" t="str">
        <f t="shared" si="18"/>
        <v/>
      </c>
      <c r="O227" s="36"/>
      <c r="P227" s="36"/>
      <c r="Q227" s="3"/>
    </row>
    <row r="228" spans="1:17" x14ac:dyDescent="0.4">
      <c r="A228" s="5"/>
      <c r="B228" s="19"/>
      <c r="C228" s="3"/>
      <c r="D228" s="4"/>
      <c r="E228" s="6"/>
      <c r="F228" s="29"/>
      <c r="G228" s="33"/>
      <c r="H228" s="3"/>
      <c r="I228" s="4"/>
      <c r="J228" s="21" t="str">
        <f t="shared" si="16"/>
        <v/>
      </c>
      <c r="K228" s="28" t="str">
        <f t="shared" si="15"/>
        <v/>
      </c>
      <c r="L228" s="27" t="str">
        <f t="shared" si="17"/>
        <v/>
      </c>
      <c r="M228" s="3"/>
      <c r="N228" s="22" t="str">
        <f t="shared" si="18"/>
        <v/>
      </c>
      <c r="O228" s="36"/>
      <c r="P228" s="36"/>
      <c r="Q228" s="3"/>
    </row>
    <row r="229" spans="1:17" x14ac:dyDescent="0.4">
      <c r="A229" s="5"/>
      <c r="B229" s="19"/>
      <c r="C229" s="3"/>
      <c r="D229" s="4"/>
      <c r="E229" s="6"/>
      <c r="F229" s="29"/>
      <c r="G229" s="33"/>
      <c r="H229" s="3"/>
      <c r="I229" s="4"/>
      <c r="J229" s="21" t="str">
        <f t="shared" si="16"/>
        <v/>
      </c>
      <c r="K229" s="28" t="str">
        <f t="shared" si="15"/>
        <v/>
      </c>
      <c r="L229" s="27" t="str">
        <f t="shared" si="17"/>
        <v/>
      </c>
      <c r="M229" s="3"/>
      <c r="N229" s="22" t="str">
        <f t="shared" si="18"/>
        <v/>
      </c>
      <c r="O229" s="36"/>
      <c r="P229" s="36"/>
      <c r="Q229" s="3"/>
    </row>
    <row r="230" spans="1:17" x14ac:dyDescent="0.4">
      <c r="A230" s="5"/>
      <c r="B230" s="19"/>
      <c r="C230" s="3"/>
      <c r="D230" s="4"/>
      <c r="E230" s="6"/>
      <c r="F230" s="29"/>
      <c r="G230" s="33"/>
      <c r="H230" s="3"/>
      <c r="I230" s="4"/>
      <c r="J230" s="21" t="str">
        <f t="shared" si="16"/>
        <v/>
      </c>
      <c r="K230" s="28" t="str">
        <f t="shared" si="15"/>
        <v/>
      </c>
      <c r="L230" s="27" t="str">
        <f t="shared" si="17"/>
        <v/>
      </c>
      <c r="M230" s="3"/>
      <c r="N230" s="22" t="str">
        <f t="shared" si="18"/>
        <v/>
      </c>
      <c r="O230" s="36"/>
      <c r="P230" s="36"/>
      <c r="Q230" s="3"/>
    </row>
    <row r="231" spans="1:17" x14ac:dyDescent="0.4">
      <c r="A231" s="5"/>
      <c r="B231" s="19"/>
      <c r="C231" s="3"/>
      <c r="D231" s="4"/>
      <c r="E231" s="6"/>
      <c r="F231" s="29"/>
      <c r="G231" s="33"/>
      <c r="H231" s="3"/>
      <c r="I231" s="4"/>
      <c r="J231" s="21" t="str">
        <f t="shared" si="16"/>
        <v/>
      </c>
      <c r="K231" s="28" t="str">
        <f t="shared" si="15"/>
        <v/>
      </c>
      <c r="L231" s="27" t="str">
        <f t="shared" si="17"/>
        <v/>
      </c>
      <c r="M231" s="3"/>
      <c r="N231" s="22" t="str">
        <f t="shared" si="18"/>
        <v/>
      </c>
      <c r="O231" s="36"/>
      <c r="P231" s="36"/>
      <c r="Q231" s="3"/>
    </row>
    <row r="232" spans="1:17" x14ac:dyDescent="0.4">
      <c r="A232" s="5"/>
      <c r="B232" s="19"/>
      <c r="C232" s="3"/>
      <c r="D232" s="4"/>
      <c r="E232" s="6"/>
      <c r="F232" s="29"/>
      <c r="G232" s="33"/>
      <c r="H232" s="3"/>
      <c r="I232" s="4"/>
      <c r="J232" s="21" t="str">
        <f t="shared" si="16"/>
        <v/>
      </c>
      <c r="K232" s="28" t="str">
        <f t="shared" si="15"/>
        <v/>
      </c>
      <c r="L232" s="27" t="str">
        <f t="shared" si="17"/>
        <v/>
      </c>
      <c r="M232" s="3"/>
      <c r="N232" s="22" t="str">
        <f t="shared" si="18"/>
        <v/>
      </c>
      <c r="O232" s="36"/>
      <c r="P232" s="36"/>
      <c r="Q232" s="3"/>
    </row>
    <row r="233" spans="1:17" x14ac:dyDescent="0.4">
      <c r="A233" s="5"/>
      <c r="B233" s="19"/>
      <c r="C233" s="3"/>
      <c r="D233" s="4"/>
      <c r="E233" s="6"/>
      <c r="F233" s="29"/>
      <c r="G233" s="33"/>
      <c r="H233" s="3"/>
      <c r="I233" s="4"/>
      <c r="J233" s="21" t="str">
        <f t="shared" si="16"/>
        <v/>
      </c>
      <c r="K233" s="28" t="str">
        <f t="shared" si="15"/>
        <v/>
      </c>
      <c r="L233" s="27" t="str">
        <f t="shared" si="17"/>
        <v/>
      </c>
      <c r="M233" s="3"/>
      <c r="N233" s="22" t="str">
        <f t="shared" si="18"/>
        <v/>
      </c>
      <c r="O233" s="36"/>
      <c r="P233" s="36"/>
      <c r="Q233" s="3"/>
    </row>
    <row r="234" spans="1:17" x14ac:dyDescent="0.4">
      <c r="A234" s="5"/>
      <c r="B234" s="19"/>
      <c r="C234" s="3"/>
      <c r="D234" s="4"/>
      <c r="E234" s="6"/>
      <c r="F234" s="29"/>
      <c r="G234" s="33"/>
      <c r="H234" s="3"/>
      <c r="I234" s="4"/>
      <c r="J234" s="21" t="str">
        <f t="shared" si="16"/>
        <v/>
      </c>
      <c r="K234" s="28" t="str">
        <f t="shared" si="15"/>
        <v/>
      </c>
      <c r="L234" s="27" t="str">
        <f t="shared" si="17"/>
        <v/>
      </c>
      <c r="M234" s="3"/>
      <c r="N234" s="22" t="str">
        <f t="shared" si="18"/>
        <v/>
      </c>
      <c r="O234" s="36"/>
      <c r="P234" s="36"/>
      <c r="Q234" s="3"/>
    </row>
    <row r="235" spans="1:17" x14ac:dyDescent="0.4">
      <c r="A235" s="5"/>
      <c r="B235" s="19"/>
      <c r="C235" s="3"/>
      <c r="D235" s="4"/>
      <c r="E235" s="6"/>
      <c r="F235" s="29"/>
      <c r="G235" s="33"/>
      <c r="H235" s="3"/>
      <c r="I235" s="4"/>
      <c r="J235" s="21" t="str">
        <f t="shared" si="16"/>
        <v/>
      </c>
      <c r="K235" s="28" t="str">
        <f t="shared" si="15"/>
        <v/>
      </c>
      <c r="L235" s="27" t="str">
        <f t="shared" si="17"/>
        <v/>
      </c>
      <c r="M235" s="3"/>
      <c r="N235" s="22" t="str">
        <f t="shared" si="18"/>
        <v/>
      </c>
      <c r="O235" s="36"/>
      <c r="P235" s="36"/>
      <c r="Q235" s="3"/>
    </row>
    <row r="236" spans="1:17" x14ac:dyDescent="0.4">
      <c r="A236" s="5"/>
      <c r="B236" s="19"/>
      <c r="C236" s="3"/>
      <c r="D236" s="4"/>
      <c r="E236" s="6"/>
      <c r="F236" s="29"/>
      <c r="G236" s="33"/>
      <c r="H236" s="3"/>
      <c r="I236" s="4"/>
      <c r="J236" s="21" t="str">
        <f t="shared" si="16"/>
        <v/>
      </c>
      <c r="K236" s="28" t="str">
        <f t="shared" si="15"/>
        <v/>
      </c>
      <c r="L236" s="27" t="str">
        <f t="shared" si="17"/>
        <v/>
      </c>
      <c r="M236" s="3"/>
      <c r="N236" s="22" t="str">
        <f t="shared" si="18"/>
        <v/>
      </c>
      <c r="O236" s="36"/>
      <c r="P236" s="36"/>
      <c r="Q236" s="3"/>
    </row>
    <row r="237" spans="1:17" x14ac:dyDescent="0.4">
      <c r="A237" s="5"/>
      <c r="B237" s="19"/>
      <c r="C237" s="3"/>
      <c r="D237" s="4"/>
      <c r="E237" s="6"/>
      <c r="F237" s="29"/>
      <c r="G237" s="33"/>
      <c r="H237" s="3"/>
      <c r="I237" s="4"/>
      <c r="J237" s="21" t="str">
        <f t="shared" si="16"/>
        <v/>
      </c>
      <c r="K237" s="28" t="str">
        <f t="shared" si="15"/>
        <v/>
      </c>
      <c r="L237" s="27" t="str">
        <f t="shared" si="17"/>
        <v/>
      </c>
      <c r="M237" s="3"/>
      <c r="N237" s="22" t="str">
        <f t="shared" si="18"/>
        <v/>
      </c>
      <c r="O237" s="36"/>
      <c r="P237" s="36"/>
      <c r="Q237" s="3"/>
    </row>
    <row r="238" spans="1:17" x14ac:dyDescent="0.4">
      <c r="A238" s="5"/>
      <c r="B238" s="19"/>
      <c r="C238" s="3"/>
      <c r="D238" s="4"/>
      <c r="E238" s="6"/>
      <c r="F238" s="29"/>
      <c r="G238" s="33"/>
      <c r="H238" s="3"/>
      <c r="I238" s="4"/>
      <c r="J238" s="21" t="str">
        <f t="shared" si="16"/>
        <v/>
      </c>
      <c r="K238" s="28" t="str">
        <f t="shared" si="15"/>
        <v/>
      </c>
      <c r="L238" s="27" t="str">
        <f t="shared" si="17"/>
        <v/>
      </c>
      <c r="M238" s="3"/>
      <c r="N238" s="22" t="str">
        <f t="shared" si="18"/>
        <v/>
      </c>
      <c r="O238" s="36"/>
      <c r="P238" s="36"/>
      <c r="Q238" s="3"/>
    </row>
    <row r="239" spans="1:17" x14ac:dyDescent="0.4">
      <c r="A239" s="5"/>
      <c r="B239" s="19"/>
      <c r="C239" s="3"/>
      <c r="D239" s="4"/>
      <c r="E239" s="6"/>
      <c r="F239" s="29"/>
      <c r="G239" s="33"/>
      <c r="H239" s="3"/>
      <c r="I239" s="4"/>
      <c r="J239" s="21" t="str">
        <f t="shared" si="16"/>
        <v/>
      </c>
      <c r="K239" s="28" t="str">
        <f t="shared" si="15"/>
        <v/>
      </c>
      <c r="L239" s="27" t="str">
        <f t="shared" si="17"/>
        <v/>
      </c>
      <c r="M239" s="3"/>
      <c r="N239" s="22" t="str">
        <f t="shared" si="18"/>
        <v/>
      </c>
      <c r="O239" s="36"/>
      <c r="P239" s="36"/>
      <c r="Q239" s="3"/>
    </row>
    <row r="240" spans="1:17" x14ac:dyDescent="0.4">
      <c r="A240" s="5"/>
      <c r="B240" s="19"/>
      <c r="C240" s="3"/>
      <c r="D240" s="4"/>
      <c r="E240" s="6"/>
      <c r="F240" s="29"/>
      <c r="G240" s="33"/>
      <c r="H240" s="3"/>
      <c r="I240" s="4"/>
      <c r="J240" s="21" t="str">
        <f t="shared" si="16"/>
        <v/>
      </c>
      <c r="K240" s="28" t="str">
        <f t="shared" si="15"/>
        <v/>
      </c>
      <c r="L240" s="27" t="str">
        <f t="shared" si="17"/>
        <v/>
      </c>
      <c r="M240" s="3"/>
      <c r="N240" s="22" t="str">
        <f t="shared" si="18"/>
        <v/>
      </c>
      <c r="O240" s="36"/>
      <c r="P240" s="36"/>
      <c r="Q240" s="3"/>
    </row>
    <row r="241" spans="1:17" x14ac:dyDescent="0.4">
      <c r="A241" s="5"/>
      <c r="B241" s="19"/>
      <c r="C241" s="3"/>
      <c r="D241" s="4"/>
      <c r="E241" s="6"/>
      <c r="F241" s="29"/>
      <c r="G241" s="33"/>
      <c r="H241" s="3"/>
      <c r="I241" s="4"/>
      <c r="J241" s="21" t="str">
        <f t="shared" si="16"/>
        <v/>
      </c>
      <c r="K241" s="28" t="str">
        <f t="shared" si="15"/>
        <v/>
      </c>
      <c r="L241" s="27" t="str">
        <f t="shared" si="17"/>
        <v/>
      </c>
      <c r="M241" s="3"/>
      <c r="N241" s="22" t="str">
        <f t="shared" si="18"/>
        <v/>
      </c>
      <c r="O241" s="36"/>
      <c r="P241" s="36"/>
      <c r="Q241" s="3"/>
    </row>
    <row r="242" spans="1:17" x14ac:dyDescent="0.4">
      <c r="A242" s="5"/>
      <c r="B242" s="19"/>
      <c r="C242" s="3"/>
      <c r="D242" s="4"/>
      <c r="E242" s="6"/>
      <c r="F242" s="29"/>
      <c r="G242" s="33"/>
      <c r="H242" s="3"/>
      <c r="I242" s="4"/>
      <c r="J242" s="21" t="str">
        <f t="shared" si="16"/>
        <v/>
      </c>
      <c r="K242" s="28" t="str">
        <f t="shared" si="15"/>
        <v/>
      </c>
      <c r="L242" s="27" t="str">
        <f t="shared" si="17"/>
        <v/>
      </c>
      <c r="M242" s="3"/>
      <c r="N242" s="22" t="str">
        <f t="shared" si="18"/>
        <v/>
      </c>
      <c r="O242" s="36"/>
      <c r="P242" s="36"/>
      <c r="Q242" s="3"/>
    </row>
    <row r="243" spans="1:17" x14ac:dyDescent="0.4">
      <c r="A243" s="5"/>
      <c r="B243" s="19"/>
      <c r="C243" s="3"/>
      <c r="D243" s="4"/>
      <c r="E243" s="6"/>
      <c r="F243" s="29"/>
      <c r="G243" s="33"/>
      <c r="H243" s="3"/>
      <c r="I243" s="4"/>
      <c r="J243" s="21" t="str">
        <f t="shared" si="16"/>
        <v/>
      </c>
      <c r="K243" s="28" t="str">
        <f t="shared" si="15"/>
        <v/>
      </c>
      <c r="L243" s="27" t="str">
        <f t="shared" si="17"/>
        <v/>
      </c>
      <c r="M243" s="3"/>
      <c r="N243" s="22" t="str">
        <f t="shared" si="18"/>
        <v/>
      </c>
      <c r="O243" s="36"/>
      <c r="P243" s="36"/>
      <c r="Q243" s="3"/>
    </row>
    <row r="244" spans="1:17" x14ac:dyDescent="0.4">
      <c r="A244" s="5"/>
      <c r="B244" s="19"/>
      <c r="C244" s="3"/>
      <c r="D244" s="4"/>
      <c r="E244" s="6"/>
      <c r="F244" s="29"/>
      <c r="G244" s="33"/>
      <c r="H244" s="3"/>
      <c r="I244" s="4"/>
      <c r="J244" s="21" t="str">
        <f t="shared" si="16"/>
        <v/>
      </c>
      <c r="K244" s="28" t="str">
        <f t="shared" si="15"/>
        <v/>
      </c>
      <c r="L244" s="27" t="str">
        <f t="shared" si="17"/>
        <v/>
      </c>
      <c r="M244" s="3"/>
      <c r="N244" s="22" t="str">
        <f t="shared" si="18"/>
        <v/>
      </c>
      <c r="O244" s="36"/>
      <c r="P244" s="36"/>
      <c r="Q244" s="3"/>
    </row>
    <row r="245" spans="1:17" x14ac:dyDescent="0.4">
      <c r="A245" s="5"/>
      <c r="B245" s="19"/>
      <c r="C245" s="3"/>
      <c r="D245" s="4"/>
      <c r="E245" s="6"/>
      <c r="F245" s="29"/>
      <c r="G245" s="33"/>
      <c r="H245" s="3"/>
      <c r="I245" s="4"/>
      <c r="J245" s="21" t="str">
        <f t="shared" si="16"/>
        <v/>
      </c>
      <c r="K245" s="28" t="str">
        <f t="shared" si="15"/>
        <v/>
      </c>
      <c r="L245" s="27" t="str">
        <f t="shared" si="17"/>
        <v/>
      </c>
      <c r="M245" s="3"/>
      <c r="N245" s="22" t="str">
        <f t="shared" si="18"/>
        <v/>
      </c>
      <c r="O245" s="36"/>
      <c r="P245" s="36"/>
      <c r="Q245" s="3"/>
    </row>
    <row r="246" spans="1:17" x14ac:dyDescent="0.4">
      <c r="A246" s="5"/>
      <c r="B246" s="19"/>
      <c r="C246" s="3"/>
      <c r="D246" s="4"/>
      <c r="E246" s="6"/>
      <c r="F246" s="29"/>
      <c r="G246" s="33"/>
      <c r="H246" s="3"/>
      <c r="I246" s="4"/>
      <c r="J246" s="21" t="str">
        <f t="shared" si="16"/>
        <v/>
      </c>
      <c r="K246" s="28" t="str">
        <f t="shared" si="15"/>
        <v/>
      </c>
      <c r="L246" s="27" t="str">
        <f t="shared" si="17"/>
        <v/>
      </c>
      <c r="M246" s="3"/>
      <c r="N246" s="22" t="str">
        <f t="shared" si="18"/>
        <v/>
      </c>
      <c r="O246" s="36"/>
      <c r="P246" s="36"/>
      <c r="Q246" s="3"/>
    </row>
    <row r="247" spans="1:17" x14ac:dyDescent="0.4">
      <c r="A247" s="5"/>
      <c r="B247" s="19"/>
      <c r="C247" s="3"/>
      <c r="D247" s="4"/>
      <c r="E247" s="6"/>
      <c r="F247" s="29"/>
      <c r="G247" s="33"/>
      <c r="H247" s="3"/>
      <c r="I247" s="4"/>
      <c r="J247" s="21" t="str">
        <f t="shared" si="16"/>
        <v/>
      </c>
      <c r="K247" s="28" t="str">
        <f t="shared" si="15"/>
        <v/>
      </c>
      <c r="L247" s="27" t="str">
        <f t="shared" si="17"/>
        <v/>
      </c>
      <c r="M247" s="3"/>
      <c r="N247" s="22" t="str">
        <f t="shared" si="18"/>
        <v/>
      </c>
      <c r="O247" s="36"/>
      <c r="P247" s="36"/>
      <c r="Q247" s="3"/>
    </row>
    <row r="248" spans="1:17" x14ac:dyDescent="0.4">
      <c r="A248" s="5"/>
      <c r="B248" s="19"/>
      <c r="C248" s="3"/>
      <c r="D248" s="4"/>
      <c r="E248" s="6"/>
      <c r="F248" s="29"/>
      <c r="G248" s="33"/>
      <c r="H248" s="3"/>
      <c r="I248" s="4"/>
      <c r="J248" s="21" t="str">
        <f t="shared" si="16"/>
        <v/>
      </c>
      <c r="K248" s="28" t="str">
        <f t="shared" si="15"/>
        <v/>
      </c>
      <c r="L248" s="27" t="str">
        <f t="shared" si="17"/>
        <v/>
      </c>
      <c r="M248" s="3"/>
      <c r="N248" s="22" t="str">
        <f t="shared" si="18"/>
        <v/>
      </c>
      <c r="O248" s="36"/>
      <c r="P248" s="36"/>
      <c r="Q248" s="3"/>
    </row>
    <row r="249" spans="1:17" x14ac:dyDescent="0.4">
      <c r="A249" s="5"/>
      <c r="B249" s="19"/>
      <c r="C249" s="3"/>
      <c r="D249" s="4"/>
      <c r="E249" s="6"/>
      <c r="F249" s="29"/>
      <c r="G249" s="33"/>
      <c r="H249" s="3"/>
      <c r="I249" s="4"/>
      <c r="J249" s="21" t="str">
        <f t="shared" si="16"/>
        <v/>
      </c>
      <c r="K249" s="28" t="str">
        <f t="shared" si="15"/>
        <v/>
      </c>
      <c r="L249" s="27" t="str">
        <f t="shared" si="17"/>
        <v/>
      </c>
      <c r="M249" s="3"/>
      <c r="N249" s="22" t="str">
        <f t="shared" si="18"/>
        <v/>
      </c>
      <c r="O249" s="36"/>
      <c r="P249" s="36"/>
      <c r="Q249" s="3"/>
    </row>
    <row r="250" spans="1:17" x14ac:dyDescent="0.4">
      <c r="A250" s="5"/>
      <c r="B250" s="19"/>
      <c r="C250" s="3"/>
      <c r="D250" s="4"/>
      <c r="E250" s="6"/>
      <c r="F250" s="29"/>
      <c r="G250" s="33"/>
      <c r="H250" s="3"/>
      <c r="I250" s="4"/>
      <c r="J250" s="21" t="str">
        <f t="shared" si="16"/>
        <v/>
      </c>
      <c r="K250" s="28" t="str">
        <f t="shared" si="15"/>
        <v/>
      </c>
      <c r="L250" s="27" t="str">
        <f t="shared" si="17"/>
        <v/>
      </c>
      <c r="M250" s="3"/>
      <c r="N250" s="22" t="str">
        <f t="shared" si="18"/>
        <v/>
      </c>
      <c r="O250" s="36"/>
      <c r="P250" s="36"/>
      <c r="Q250" s="3"/>
    </row>
    <row r="251" spans="1:17" x14ac:dyDescent="0.4">
      <c r="A251" s="5"/>
      <c r="B251" s="19"/>
      <c r="C251" s="3"/>
      <c r="D251" s="4"/>
      <c r="E251" s="6"/>
      <c r="F251" s="29"/>
      <c r="G251" s="33"/>
      <c r="H251" s="3"/>
      <c r="I251" s="4"/>
      <c r="J251" s="21" t="str">
        <f t="shared" si="16"/>
        <v/>
      </c>
      <c r="K251" s="28" t="str">
        <f t="shared" si="15"/>
        <v/>
      </c>
      <c r="L251" s="27" t="str">
        <f t="shared" si="17"/>
        <v/>
      </c>
      <c r="M251" s="3"/>
      <c r="N251" s="22" t="str">
        <f t="shared" si="18"/>
        <v/>
      </c>
      <c r="O251" s="36"/>
      <c r="P251" s="36"/>
      <c r="Q251" s="3"/>
    </row>
    <row r="252" spans="1:17" x14ac:dyDescent="0.4">
      <c r="A252" s="5"/>
      <c r="B252" s="19"/>
      <c r="C252" s="3"/>
      <c r="D252" s="4"/>
      <c r="E252" s="6"/>
      <c r="F252" s="29"/>
      <c r="G252" s="33"/>
      <c r="H252" s="3"/>
      <c r="I252" s="4"/>
      <c r="J252" s="21" t="str">
        <f t="shared" si="16"/>
        <v/>
      </c>
      <c r="K252" s="28" t="str">
        <f t="shared" si="15"/>
        <v/>
      </c>
      <c r="L252" s="27" t="str">
        <f t="shared" si="17"/>
        <v/>
      </c>
      <c r="M252" s="3"/>
      <c r="N252" s="22" t="str">
        <f t="shared" si="18"/>
        <v/>
      </c>
      <c r="O252" s="36"/>
      <c r="P252" s="36"/>
      <c r="Q252" s="3"/>
    </row>
    <row r="253" spans="1:17" x14ac:dyDescent="0.4">
      <c r="A253" s="5"/>
      <c r="B253" s="19"/>
      <c r="C253" s="3"/>
      <c r="D253" s="4"/>
      <c r="E253" s="6"/>
      <c r="F253" s="29"/>
      <c r="G253" s="33"/>
      <c r="H253" s="3"/>
      <c r="I253" s="4"/>
      <c r="J253" s="21" t="str">
        <f t="shared" si="16"/>
        <v/>
      </c>
      <c r="K253" s="28" t="str">
        <f t="shared" si="15"/>
        <v/>
      </c>
      <c r="L253" s="27" t="str">
        <f t="shared" si="17"/>
        <v/>
      </c>
      <c r="M253" s="3"/>
      <c r="N253" s="22" t="str">
        <f t="shared" si="18"/>
        <v/>
      </c>
      <c r="O253" s="36"/>
      <c r="P253" s="36"/>
      <c r="Q253" s="3"/>
    </row>
    <row r="254" spans="1:17" x14ac:dyDescent="0.4">
      <c r="A254" s="5"/>
      <c r="B254" s="19"/>
      <c r="C254" s="3"/>
      <c r="D254" s="4"/>
      <c r="E254" s="6"/>
      <c r="F254" s="29"/>
      <c r="G254" s="33"/>
      <c r="H254" s="3"/>
      <c r="I254" s="4"/>
      <c r="J254" s="21" t="str">
        <f t="shared" si="16"/>
        <v/>
      </c>
      <c r="K254" s="28" t="str">
        <f t="shared" si="15"/>
        <v/>
      </c>
      <c r="L254" s="27" t="str">
        <f t="shared" si="17"/>
        <v/>
      </c>
      <c r="M254" s="3"/>
      <c r="N254" s="22" t="str">
        <f t="shared" si="18"/>
        <v/>
      </c>
      <c r="O254" s="36"/>
      <c r="P254" s="36"/>
      <c r="Q254" s="3"/>
    </row>
    <row r="255" spans="1:17" x14ac:dyDescent="0.4">
      <c r="A255" s="5"/>
      <c r="B255" s="19"/>
      <c r="C255" s="3"/>
      <c r="D255" s="4"/>
      <c r="E255" s="6"/>
      <c r="F255" s="29"/>
      <c r="G255" s="33"/>
      <c r="H255" s="3"/>
      <c r="I255" s="4"/>
      <c r="J255" s="21" t="str">
        <f t="shared" si="16"/>
        <v/>
      </c>
      <c r="K255" s="28" t="str">
        <f t="shared" si="15"/>
        <v/>
      </c>
      <c r="L255" s="27" t="str">
        <f t="shared" si="17"/>
        <v/>
      </c>
      <c r="M255" s="3"/>
      <c r="N255" s="22" t="str">
        <f t="shared" si="18"/>
        <v/>
      </c>
      <c r="O255" s="36"/>
      <c r="P255" s="36"/>
      <c r="Q255" s="3"/>
    </row>
    <row r="256" spans="1:17" x14ac:dyDescent="0.4">
      <c r="A256" s="5"/>
      <c r="B256" s="19"/>
      <c r="C256" s="3"/>
      <c r="D256" s="4"/>
      <c r="E256" s="6"/>
      <c r="F256" s="29"/>
      <c r="G256" s="33"/>
      <c r="H256" s="3"/>
      <c r="I256" s="4"/>
      <c r="J256" s="21" t="str">
        <f t="shared" si="16"/>
        <v/>
      </c>
      <c r="K256" s="28" t="str">
        <f t="shared" si="15"/>
        <v/>
      </c>
      <c r="L256" s="27" t="str">
        <f t="shared" si="17"/>
        <v/>
      </c>
      <c r="M256" s="3"/>
      <c r="N256" s="22" t="str">
        <f t="shared" si="18"/>
        <v/>
      </c>
      <c r="O256" s="36"/>
      <c r="P256" s="36"/>
      <c r="Q256" s="3"/>
    </row>
    <row r="257" spans="1:17" x14ac:dyDescent="0.4">
      <c r="A257" s="5"/>
      <c r="B257" s="19"/>
      <c r="C257" s="3"/>
      <c r="D257" s="4"/>
      <c r="E257" s="6"/>
      <c r="F257" s="29"/>
      <c r="G257" s="33"/>
      <c r="H257" s="3"/>
      <c r="I257" s="4"/>
      <c r="J257" s="21" t="str">
        <f t="shared" si="16"/>
        <v/>
      </c>
      <c r="K257" s="28" t="str">
        <f t="shared" si="15"/>
        <v/>
      </c>
      <c r="L257" s="27" t="str">
        <f t="shared" si="17"/>
        <v/>
      </c>
      <c r="M257" s="3"/>
      <c r="N257" s="22" t="str">
        <f t="shared" si="18"/>
        <v/>
      </c>
      <c r="O257" s="36"/>
      <c r="P257" s="36"/>
      <c r="Q257" s="3"/>
    </row>
    <row r="258" spans="1:17" x14ac:dyDescent="0.4">
      <c r="A258" s="5"/>
      <c r="B258" s="19"/>
      <c r="C258" s="3"/>
      <c r="D258" s="4"/>
      <c r="E258" s="6"/>
      <c r="F258" s="29"/>
      <c r="G258" s="33"/>
      <c r="H258" s="3"/>
      <c r="I258" s="4"/>
      <c r="J258" s="21" t="str">
        <f t="shared" si="16"/>
        <v/>
      </c>
      <c r="K258" s="28" t="str">
        <f t="shared" si="15"/>
        <v/>
      </c>
      <c r="L258" s="27" t="str">
        <f t="shared" si="17"/>
        <v/>
      </c>
      <c r="M258" s="3"/>
      <c r="N258" s="22" t="str">
        <f t="shared" si="18"/>
        <v/>
      </c>
      <c r="O258" s="36"/>
      <c r="P258" s="36"/>
      <c r="Q258" s="3"/>
    </row>
    <row r="259" spans="1:17" x14ac:dyDescent="0.4">
      <c r="A259" s="5"/>
      <c r="B259" s="19"/>
      <c r="C259" s="3"/>
      <c r="D259" s="4"/>
      <c r="E259" s="6"/>
      <c r="F259" s="29"/>
      <c r="G259" s="33"/>
      <c r="H259" s="3"/>
      <c r="I259" s="4"/>
      <c r="J259" s="21" t="str">
        <f t="shared" si="16"/>
        <v/>
      </c>
      <c r="K259" s="28" t="str">
        <f t="shared" si="15"/>
        <v/>
      </c>
      <c r="L259" s="27" t="str">
        <f t="shared" si="17"/>
        <v/>
      </c>
      <c r="M259" s="3"/>
      <c r="N259" s="22" t="str">
        <f t="shared" si="18"/>
        <v/>
      </c>
      <c r="O259" s="36"/>
      <c r="P259" s="36"/>
      <c r="Q259" s="3"/>
    </row>
    <row r="260" spans="1:17" x14ac:dyDescent="0.4">
      <c r="A260" s="5"/>
      <c r="B260" s="19"/>
      <c r="C260" s="3"/>
      <c r="D260" s="4"/>
      <c r="E260" s="6"/>
      <c r="F260" s="29"/>
      <c r="G260" s="33"/>
      <c r="H260" s="3"/>
      <c r="I260" s="4"/>
      <c r="J260" s="21" t="str">
        <f t="shared" si="16"/>
        <v/>
      </c>
      <c r="K260" s="28" t="str">
        <f t="shared" si="15"/>
        <v/>
      </c>
      <c r="L260" s="27" t="str">
        <f t="shared" si="17"/>
        <v/>
      </c>
      <c r="M260" s="3"/>
      <c r="N260" s="22" t="str">
        <f t="shared" si="18"/>
        <v/>
      </c>
      <c r="O260" s="36"/>
      <c r="P260" s="36"/>
      <c r="Q260" s="3"/>
    </row>
    <row r="261" spans="1:17" x14ac:dyDescent="0.4">
      <c r="A261" s="5"/>
      <c r="B261" s="19"/>
      <c r="C261" s="3"/>
      <c r="D261" s="4"/>
      <c r="E261" s="6"/>
      <c r="F261" s="29"/>
      <c r="G261" s="33"/>
      <c r="H261" s="3"/>
      <c r="I261" s="4"/>
      <c r="J261" s="21" t="str">
        <f t="shared" si="16"/>
        <v/>
      </c>
      <c r="K261" s="28" t="str">
        <f t="shared" si="15"/>
        <v/>
      </c>
      <c r="L261" s="27" t="str">
        <f t="shared" si="17"/>
        <v/>
      </c>
      <c r="M261" s="3"/>
      <c r="N261" s="22" t="str">
        <f t="shared" si="18"/>
        <v/>
      </c>
      <c r="O261" s="36"/>
      <c r="P261" s="36"/>
      <c r="Q261" s="3"/>
    </row>
    <row r="262" spans="1:17" x14ac:dyDescent="0.4">
      <c r="A262" s="5"/>
      <c r="B262" s="19"/>
      <c r="C262" s="3"/>
      <c r="D262" s="4"/>
      <c r="E262" s="6"/>
      <c r="F262" s="29"/>
      <c r="G262" s="33"/>
      <c r="H262" s="3"/>
      <c r="I262" s="4"/>
      <c r="J262" s="21" t="str">
        <f t="shared" si="16"/>
        <v/>
      </c>
      <c r="K262" s="28" t="str">
        <f t="shared" si="15"/>
        <v/>
      </c>
      <c r="L262" s="27" t="str">
        <f t="shared" si="17"/>
        <v/>
      </c>
      <c r="M262" s="3"/>
      <c r="N262" s="22" t="str">
        <f t="shared" si="18"/>
        <v/>
      </c>
      <c r="O262" s="36"/>
      <c r="P262" s="36"/>
      <c r="Q262" s="3"/>
    </row>
    <row r="263" spans="1:17" x14ac:dyDescent="0.4">
      <c r="A263" s="5"/>
      <c r="B263" s="19"/>
      <c r="C263" s="3"/>
      <c r="D263" s="4"/>
      <c r="E263" s="6"/>
      <c r="F263" s="29"/>
      <c r="G263" s="33"/>
      <c r="H263" s="3"/>
      <c r="I263" s="4"/>
      <c r="J263" s="21" t="str">
        <f t="shared" si="16"/>
        <v/>
      </c>
      <c r="K263" s="28" t="str">
        <f t="shared" si="15"/>
        <v/>
      </c>
      <c r="L263" s="27" t="str">
        <f t="shared" si="17"/>
        <v/>
      </c>
      <c r="M263" s="3"/>
      <c r="N263" s="22" t="str">
        <f t="shared" si="18"/>
        <v/>
      </c>
      <c r="O263" s="36"/>
      <c r="P263" s="36"/>
      <c r="Q263" s="3"/>
    </row>
    <row r="264" spans="1:17" x14ac:dyDescent="0.4">
      <c r="A264" s="5"/>
      <c r="B264" s="19"/>
      <c r="C264" s="3"/>
      <c r="D264" s="4"/>
      <c r="E264" s="6"/>
      <c r="F264" s="29"/>
      <c r="G264" s="33"/>
      <c r="H264" s="3"/>
      <c r="I264" s="4"/>
      <c r="J264" s="21" t="str">
        <f t="shared" si="16"/>
        <v/>
      </c>
      <c r="K264" s="28" t="str">
        <f t="shared" ref="K264:K327" si="19">IF(I264="","",ROUNDDOWN((I264-D264)/D264,4))</f>
        <v/>
      </c>
      <c r="L264" s="27" t="str">
        <f t="shared" si="17"/>
        <v/>
      </c>
      <c r="M264" s="3"/>
      <c r="N264" s="22" t="str">
        <f t="shared" si="18"/>
        <v/>
      </c>
      <c r="O264" s="36"/>
      <c r="P264" s="36"/>
      <c r="Q264" s="3"/>
    </row>
    <row r="265" spans="1:17" x14ac:dyDescent="0.4">
      <c r="A265" s="5"/>
      <c r="B265" s="19"/>
      <c r="C265" s="3"/>
      <c r="D265" s="4"/>
      <c r="E265" s="6"/>
      <c r="F265" s="29"/>
      <c r="G265" s="33"/>
      <c r="H265" s="3"/>
      <c r="I265" s="4"/>
      <c r="J265" s="21" t="str">
        <f t="shared" si="16"/>
        <v/>
      </c>
      <c r="K265" s="28" t="str">
        <f t="shared" si="19"/>
        <v/>
      </c>
      <c r="L265" s="27" t="str">
        <f t="shared" si="17"/>
        <v/>
      </c>
      <c r="M265" s="3"/>
      <c r="N265" s="22" t="str">
        <f t="shared" si="18"/>
        <v/>
      </c>
      <c r="O265" s="36"/>
      <c r="P265" s="36"/>
      <c r="Q265" s="3"/>
    </row>
    <row r="266" spans="1:17" x14ac:dyDescent="0.4">
      <c r="A266" s="5"/>
      <c r="B266" s="19"/>
      <c r="C266" s="3"/>
      <c r="D266" s="4"/>
      <c r="E266" s="6"/>
      <c r="F266" s="29"/>
      <c r="G266" s="33"/>
      <c r="H266" s="3"/>
      <c r="I266" s="4"/>
      <c r="J266" s="21" t="str">
        <f t="shared" si="16"/>
        <v/>
      </c>
      <c r="K266" s="28" t="str">
        <f t="shared" si="19"/>
        <v/>
      </c>
      <c r="L266" s="27" t="str">
        <f t="shared" si="17"/>
        <v/>
      </c>
      <c r="M266" s="3"/>
      <c r="N266" s="22" t="str">
        <f t="shared" si="18"/>
        <v/>
      </c>
      <c r="O266" s="36"/>
      <c r="P266" s="36"/>
      <c r="Q266" s="3"/>
    </row>
    <row r="267" spans="1:17" x14ac:dyDescent="0.4">
      <c r="A267" s="5"/>
      <c r="B267" s="19"/>
      <c r="C267" s="3"/>
      <c r="D267" s="4"/>
      <c r="E267" s="6"/>
      <c r="F267" s="29"/>
      <c r="G267" s="33"/>
      <c r="H267" s="3"/>
      <c r="I267" s="4"/>
      <c r="J267" s="21" t="str">
        <f t="shared" ref="J267:J330" si="20">IF(I267="","",(I267-D267)*E267)</f>
        <v/>
      </c>
      <c r="K267" s="28" t="str">
        <f t="shared" si="19"/>
        <v/>
      </c>
      <c r="L267" s="27" t="str">
        <f t="shared" ref="L267:L330" si="21">IF(I267="","",ROUNDDOWN(I267/D267,4))</f>
        <v/>
      </c>
      <c r="M267" s="3"/>
      <c r="N267" s="22" t="str">
        <f t="shared" ref="N267:N330" si="22">IF(ISERROR(J267-M267),"",J267-M267)</f>
        <v/>
      </c>
      <c r="O267" s="36"/>
      <c r="P267" s="36"/>
      <c r="Q267" s="3"/>
    </row>
    <row r="268" spans="1:17" x14ac:dyDescent="0.4">
      <c r="A268" s="5"/>
      <c r="B268" s="19"/>
      <c r="C268" s="3"/>
      <c r="D268" s="4"/>
      <c r="E268" s="6"/>
      <c r="F268" s="29"/>
      <c r="G268" s="33"/>
      <c r="H268" s="3"/>
      <c r="I268" s="4"/>
      <c r="J268" s="21" t="str">
        <f t="shared" si="20"/>
        <v/>
      </c>
      <c r="K268" s="28" t="str">
        <f t="shared" si="19"/>
        <v/>
      </c>
      <c r="L268" s="27" t="str">
        <f t="shared" si="21"/>
        <v/>
      </c>
      <c r="M268" s="3"/>
      <c r="N268" s="22" t="str">
        <f t="shared" si="22"/>
        <v/>
      </c>
      <c r="O268" s="36"/>
      <c r="P268" s="36"/>
      <c r="Q268" s="3"/>
    </row>
    <row r="269" spans="1:17" x14ac:dyDescent="0.4">
      <c r="A269" s="5"/>
      <c r="B269" s="19"/>
      <c r="C269" s="3"/>
      <c r="D269" s="4"/>
      <c r="E269" s="6"/>
      <c r="F269" s="29"/>
      <c r="G269" s="33"/>
      <c r="H269" s="3"/>
      <c r="I269" s="4"/>
      <c r="J269" s="21" t="str">
        <f t="shared" si="20"/>
        <v/>
      </c>
      <c r="K269" s="28" t="str">
        <f t="shared" si="19"/>
        <v/>
      </c>
      <c r="L269" s="27" t="str">
        <f t="shared" si="21"/>
        <v/>
      </c>
      <c r="M269" s="3"/>
      <c r="N269" s="22" t="str">
        <f t="shared" si="22"/>
        <v/>
      </c>
      <c r="O269" s="36"/>
      <c r="P269" s="36"/>
      <c r="Q269" s="3"/>
    </row>
    <row r="270" spans="1:17" x14ac:dyDescent="0.4">
      <c r="A270" s="5"/>
      <c r="B270" s="19"/>
      <c r="C270" s="3"/>
      <c r="D270" s="4"/>
      <c r="E270" s="6"/>
      <c r="F270" s="29"/>
      <c r="G270" s="33"/>
      <c r="H270" s="3"/>
      <c r="I270" s="4"/>
      <c r="J270" s="21" t="str">
        <f t="shared" si="20"/>
        <v/>
      </c>
      <c r="K270" s="28" t="str">
        <f t="shared" si="19"/>
        <v/>
      </c>
      <c r="L270" s="27" t="str">
        <f t="shared" si="21"/>
        <v/>
      </c>
      <c r="M270" s="3"/>
      <c r="N270" s="22" t="str">
        <f t="shared" si="22"/>
        <v/>
      </c>
      <c r="O270" s="36"/>
      <c r="P270" s="36"/>
      <c r="Q270" s="3"/>
    </row>
    <row r="271" spans="1:17" x14ac:dyDescent="0.4">
      <c r="A271" s="5"/>
      <c r="B271" s="19"/>
      <c r="C271" s="3"/>
      <c r="D271" s="4"/>
      <c r="E271" s="6"/>
      <c r="F271" s="29"/>
      <c r="G271" s="33"/>
      <c r="H271" s="3"/>
      <c r="I271" s="4"/>
      <c r="J271" s="21" t="str">
        <f t="shared" si="20"/>
        <v/>
      </c>
      <c r="K271" s="28" t="str">
        <f t="shared" si="19"/>
        <v/>
      </c>
      <c r="L271" s="27" t="str">
        <f t="shared" si="21"/>
        <v/>
      </c>
      <c r="M271" s="3"/>
      <c r="N271" s="22" t="str">
        <f t="shared" si="22"/>
        <v/>
      </c>
      <c r="O271" s="36"/>
      <c r="P271" s="36"/>
      <c r="Q271" s="3"/>
    </row>
    <row r="272" spans="1:17" x14ac:dyDescent="0.4">
      <c r="A272" s="5"/>
      <c r="B272" s="19"/>
      <c r="C272" s="3"/>
      <c r="D272" s="4"/>
      <c r="E272" s="6"/>
      <c r="F272" s="29"/>
      <c r="G272" s="33"/>
      <c r="H272" s="3"/>
      <c r="I272" s="4"/>
      <c r="J272" s="21" t="str">
        <f t="shared" si="20"/>
        <v/>
      </c>
      <c r="K272" s="28" t="str">
        <f t="shared" si="19"/>
        <v/>
      </c>
      <c r="L272" s="27" t="str">
        <f t="shared" si="21"/>
        <v/>
      </c>
      <c r="M272" s="3"/>
      <c r="N272" s="22" t="str">
        <f t="shared" si="22"/>
        <v/>
      </c>
      <c r="O272" s="36"/>
      <c r="P272" s="36"/>
      <c r="Q272" s="3"/>
    </row>
    <row r="273" spans="1:17" x14ac:dyDescent="0.4">
      <c r="A273" s="5"/>
      <c r="B273" s="19"/>
      <c r="C273" s="3"/>
      <c r="D273" s="4"/>
      <c r="E273" s="6"/>
      <c r="F273" s="29"/>
      <c r="G273" s="33"/>
      <c r="H273" s="3"/>
      <c r="I273" s="4"/>
      <c r="J273" s="21" t="str">
        <f t="shared" si="20"/>
        <v/>
      </c>
      <c r="K273" s="28" t="str">
        <f t="shared" si="19"/>
        <v/>
      </c>
      <c r="L273" s="27" t="str">
        <f t="shared" si="21"/>
        <v/>
      </c>
      <c r="M273" s="3"/>
      <c r="N273" s="22" t="str">
        <f t="shared" si="22"/>
        <v/>
      </c>
      <c r="O273" s="36"/>
      <c r="P273" s="36"/>
      <c r="Q273" s="3"/>
    </row>
    <row r="274" spans="1:17" x14ac:dyDescent="0.4">
      <c r="A274" s="5"/>
      <c r="B274" s="19"/>
      <c r="C274" s="3"/>
      <c r="D274" s="4"/>
      <c r="E274" s="6"/>
      <c r="F274" s="29"/>
      <c r="G274" s="33"/>
      <c r="H274" s="3"/>
      <c r="I274" s="4"/>
      <c r="J274" s="21" t="str">
        <f t="shared" si="20"/>
        <v/>
      </c>
      <c r="K274" s="28" t="str">
        <f t="shared" si="19"/>
        <v/>
      </c>
      <c r="L274" s="27" t="str">
        <f t="shared" si="21"/>
        <v/>
      </c>
      <c r="M274" s="3"/>
      <c r="N274" s="22" t="str">
        <f t="shared" si="22"/>
        <v/>
      </c>
      <c r="O274" s="36"/>
      <c r="P274" s="36"/>
      <c r="Q274" s="3"/>
    </row>
    <row r="275" spans="1:17" x14ac:dyDescent="0.4">
      <c r="A275" s="5"/>
      <c r="B275" s="19"/>
      <c r="C275" s="3"/>
      <c r="D275" s="4"/>
      <c r="E275" s="6"/>
      <c r="F275" s="29"/>
      <c r="G275" s="33"/>
      <c r="H275" s="3"/>
      <c r="I275" s="4"/>
      <c r="J275" s="21" t="str">
        <f t="shared" si="20"/>
        <v/>
      </c>
      <c r="K275" s="28" t="str">
        <f t="shared" si="19"/>
        <v/>
      </c>
      <c r="L275" s="27" t="str">
        <f t="shared" si="21"/>
        <v/>
      </c>
      <c r="M275" s="3"/>
      <c r="N275" s="22" t="str">
        <f t="shared" si="22"/>
        <v/>
      </c>
      <c r="O275" s="36"/>
      <c r="P275" s="36"/>
      <c r="Q275" s="3"/>
    </row>
    <row r="276" spans="1:17" x14ac:dyDescent="0.4">
      <c r="A276" s="5"/>
      <c r="B276" s="19"/>
      <c r="C276" s="3"/>
      <c r="D276" s="4"/>
      <c r="E276" s="6"/>
      <c r="F276" s="29"/>
      <c r="G276" s="33"/>
      <c r="H276" s="3"/>
      <c r="I276" s="4"/>
      <c r="J276" s="21" t="str">
        <f t="shared" si="20"/>
        <v/>
      </c>
      <c r="K276" s="28" t="str">
        <f t="shared" si="19"/>
        <v/>
      </c>
      <c r="L276" s="27" t="str">
        <f t="shared" si="21"/>
        <v/>
      </c>
      <c r="M276" s="3"/>
      <c r="N276" s="22" t="str">
        <f t="shared" si="22"/>
        <v/>
      </c>
      <c r="O276" s="36"/>
      <c r="P276" s="36"/>
      <c r="Q276" s="3"/>
    </row>
    <row r="277" spans="1:17" x14ac:dyDescent="0.4">
      <c r="A277" s="5"/>
      <c r="B277" s="19"/>
      <c r="C277" s="3"/>
      <c r="D277" s="4"/>
      <c r="E277" s="6"/>
      <c r="F277" s="29"/>
      <c r="G277" s="33"/>
      <c r="H277" s="3"/>
      <c r="I277" s="4"/>
      <c r="J277" s="21" t="str">
        <f t="shared" si="20"/>
        <v/>
      </c>
      <c r="K277" s="28" t="str">
        <f t="shared" si="19"/>
        <v/>
      </c>
      <c r="L277" s="27" t="str">
        <f t="shared" si="21"/>
        <v/>
      </c>
      <c r="M277" s="3"/>
      <c r="N277" s="22" t="str">
        <f t="shared" si="22"/>
        <v/>
      </c>
      <c r="O277" s="36"/>
      <c r="P277" s="36"/>
      <c r="Q277" s="3"/>
    </row>
    <row r="278" spans="1:17" x14ac:dyDescent="0.4">
      <c r="A278" s="5"/>
      <c r="B278" s="19"/>
      <c r="C278" s="3"/>
      <c r="D278" s="4"/>
      <c r="E278" s="6"/>
      <c r="F278" s="29"/>
      <c r="G278" s="33"/>
      <c r="H278" s="3"/>
      <c r="I278" s="4"/>
      <c r="J278" s="21" t="str">
        <f t="shared" si="20"/>
        <v/>
      </c>
      <c r="K278" s="28" t="str">
        <f t="shared" si="19"/>
        <v/>
      </c>
      <c r="L278" s="27" t="str">
        <f t="shared" si="21"/>
        <v/>
      </c>
      <c r="M278" s="3"/>
      <c r="N278" s="22" t="str">
        <f t="shared" si="22"/>
        <v/>
      </c>
      <c r="O278" s="36"/>
      <c r="P278" s="36"/>
      <c r="Q278" s="3"/>
    </row>
    <row r="279" spans="1:17" x14ac:dyDescent="0.4">
      <c r="A279" s="5"/>
      <c r="B279" s="19"/>
      <c r="C279" s="3"/>
      <c r="D279" s="4"/>
      <c r="E279" s="6"/>
      <c r="F279" s="29"/>
      <c r="G279" s="33"/>
      <c r="H279" s="3"/>
      <c r="I279" s="4"/>
      <c r="J279" s="21" t="str">
        <f t="shared" si="20"/>
        <v/>
      </c>
      <c r="K279" s="28" t="str">
        <f t="shared" si="19"/>
        <v/>
      </c>
      <c r="L279" s="27" t="str">
        <f t="shared" si="21"/>
        <v/>
      </c>
      <c r="M279" s="3"/>
      <c r="N279" s="22" t="str">
        <f t="shared" si="22"/>
        <v/>
      </c>
      <c r="O279" s="36"/>
      <c r="P279" s="36"/>
      <c r="Q279" s="3"/>
    </row>
    <row r="280" spans="1:17" x14ac:dyDescent="0.4">
      <c r="A280" s="5"/>
      <c r="B280" s="19"/>
      <c r="C280" s="3"/>
      <c r="D280" s="4"/>
      <c r="E280" s="6"/>
      <c r="F280" s="29"/>
      <c r="G280" s="33"/>
      <c r="H280" s="3"/>
      <c r="I280" s="4"/>
      <c r="J280" s="21" t="str">
        <f t="shared" si="20"/>
        <v/>
      </c>
      <c r="K280" s="28" t="str">
        <f t="shared" si="19"/>
        <v/>
      </c>
      <c r="L280" s="27" t="str">
        <f t="shared" si="21"/>
        <v/>
      </c>
      <c r="M280" s="3"/>
      <c r="N280" s="22" t="str">
        <f t="shared" si="22"/>
        <v/>
      </c>
      <c r="O280" s="36"/>
      <c r="P280" s="36"/>
      <c r="Q280" s="3"/>
    </row>
    <row r="281" spans="1:17" x14ac:dyDescent="0.4">
      <c r="A281" s="5"/>
      <c r="B281" s="19"/>
      <c r="C281" s="3"/>
      <c r="D281" s="4"/>
      <c r="E281" s="6"/>
      <c r="F281" s="29"/>
      <c r="G281" s="33"/>
      <c r="H281" s="3"/>
      <c r="I281" s="4"/>
      <c r="J281" s="21" t="str">
        <f t="shared" si="20"/>
        <v/>
      </c>
      <c r="K281" s="28" t="str">
        <f t="shared" si="19"/>
        <v/>
      </c>
      <c r="L281" s="27" t="str">
        <f t="shared" si="21"/>
        <v/>
      </c>
      <c r="M281" s="3"/>
      <c r="N281" s="22" t="str">
        <f t="shared" si="22"/>
        <v/>
      </c>
      <c r="O281" s="36"/>
      <c r="P281" s="36"/>
      <c r="Q281" s="3"/>
    </row>
    <row r="282" spans="1:17" x14ac:dyDescent="0.4">
      <c r="A282" s="5"/>
      <c r="B282" s="19"/>
      <c r="C282" s="3"/>
      <c r="D282" s="4"/>
      <c r="E282" s="6"/>
      <c r="F282" s="29"/>
      <c r="G282" s="33"/>
      <c r="H282" s="3"/>
      <c r="I282" s="4"/>
      <c r="J282" s="21" t="str">
        <f t="shared" si="20"/>
        <v/>
      </c>
      <c r="K282" s="28" t="str">
        <f t="shared" si="19"/>
        <v/>
      </c>
      <c r="L282" s="27" t="str">
        <f t="shared" si="21"/>
        <v/>
      </c>
      <c r="M282" s="3"/>
      <c r="N282" s="22" t="str">
        <f t="shared" si="22"/>
        <v/>
      </c>
      <c r="O282" s="36"/>
      <c r="P282" s="36"/>
      <c r="Q282" s="3"/>
    </row>
    <row r="283" spans="1:17" x14ac:dyDescent="0.4">
      <c r="A283" s="5"/>
      <c r="B283" s="19"/>
      <c r="C283" s="3"/>
      <c r="D283" s="4"/>
      <c r="E283" s="6"/>
      <c r="F283" s="29"/>
      <c r="G283" s="33"/>
      <c r="H283" s="3"/>
      <c r="I283" s="4"/>
      <c r="J283" s="21" t="str">
        <f t="shared" si="20"/>
        <v/>
      </c>
      <c r="K283" s="28" t="str">
        <f t="shared" si="19"/>
        <v/>
      </c>
      <c r="L283" s="27" t="str">
        <f t="shared" si="21"/>
        <v/>
      </c>
      <c r="M283" s="3"/>
      <c r="N283" s="22" t="str">
        <f t="shared" si="22"/>
        <v/>
      </c>
      <c r="O283" s="36"/>
      <c r="P283" s="36"/>
      <c r="Q283" s="3"/>
    </row>
    <row r="284" spans="1:17" x14ac:dyDescent="0.4">
      <c r="A284" s="5"/>
      <c r="B284" s="19"/>
      <c r="C284" s="3"/>
      <c r="D284" s="4"/>
      <c r="E284" s="6"/>
      <c r="F284" s="29"/>
      <c r="G284" s="33"/>
      <c r="H284" s="3"/>
      <c r="I284" s="4"/>
      <c r="J284" s="21" t="str">
        <f t="shared" si="20"/>
        <v/>
      </c>
      <c r="K284" s="28" t="str">
        <f t="shared" si="19"/>
        <v/>
      </c>
      <c r="L284" s="27" t="str">
        <f t="shared" si="21"/>
        <v/>
      </c>
      <c r="M284" s="3"/>
      <c r="N284" s="22" t="str">
        <f t="shared" si="22"/>
        <v/>
      </c>
      <c r="O284" s="36"/>
      <c r="P284" s="36"/>
      <c r="Q284" s="3"/>
    </row>
    <row r="285" spans="1:17" x14ac:dyDescent="0.4">
      <c r="A285" s="5"/>
      <c r="B285" s="19"/>
      <c r="C285" s="3"/>
      <c r="D285" s="4"/>
      <c r="E285" s="6"/>
      <c r="F285" s="29"/>
      <c r="G285" s="33"/>
      <c r="H285" s="3"/>
      <c r="I285" s="4"/>
      <c r="J285" s="21" t="str">
        <f t="shared" si="20"/>
        <v/>
      </c>
      <c r="K285" s="28" t="str">
        <f t="shared" si="19"/>
        <v/>
      </c>
      <c r="L285" s="27" t="str">
        <f t="shared" si="21"/>
        <v/>
      </c>
      <c r="M285" s="3"/>
      <c r="N285" s="22" t="str">
        <f t="shared" si="22"/>
        <v/>
      </c>
      <c r="O285" s="36"/>
      <c r="P285" s="36"/>
      <c r="Q285" s="3"/>
    </row>
    <row r="286" spans="1:17" x14ac:dyDescent="0.4">
      <c r="A286" s="5"/>
      <c r="B286" s="19"/>
      <c r="C286" s="3"/>
      <c r="D286" s="4"/>
      <c r="E286" s="6"/>
      <c r="F286" s="29"/>
      <c r="G286" s="33"/>
      <c r="H286" s="3"/>
      <c r="I286" s="4"/>
      <c r="J286" s="21" t="str">
        <f t="shared" si="20"/>
        <v/>
      </c>
      <c r="K286" s="28" t="str">
        <f t="shared" si="19"/>
        <v/>
      </c>
      <c r="L286" s="27" t="str">
        <f t="shared" si="21"/>
        <v/>
      </c>
      <c r="M286" s="3"/>
      <c r="N286" s="22" t="str">
        <f t="shared" si="22"/>
        <v/>
      </c>
      <c r="O286" s="36"/>
      <c r="P286" s="36"/>
      <c r="Q286" s="3"/>
    </row>
    <row r="287" spans="1:17" x14ac:dyDescent="0.4">
      <c r="A287" s="5"/>
      <c r="B287" s="19"/>
      <c r="C287" s="3"/>
      <c r="D287" s="4"/>
      <c r="E287" s="6"/>
      <c r="F287" s="29"/>
      <c r="G287" s="33"/>
      <c r="H287" s="3"/>
      <c r="I287" s="4"/>
      <c r="J287" s="21" t="str">
        <f t="shared" si="20"/>
        <v/>
      </c>
      <c r="K287" s="28" t="str">
        <f t="shared" si="19"/>
        <v/>
      </c>
      <c r="L287" s="27" t="str">
        <f t="shared" si="21"/>
        <v/>
      </c>
      <c r="M287" s="3"/>
      <c r="N287" s="22" t="str">
        <f t="shared" si="22"/>
        <v/>
      </c>
      <c r="O287" s="36"/>
      <c r="P287" s="36"/>
      <c r="Q287" s="3"/>
    </row>
    <row r="288" spans="1:17" x14ac:dyDescent="0.4">
      <c r="A288" s="5"/>
      <c r="B288" s="19"/>
      <c r="C288" s="3"/>
      <c r="D288" s="4"/>
      <c r="E288" s="6"/>
      <c r="F288" s="29"/>
      <c r="G288" s="33"/>
      <c r="H288" s="3"/>
      <c r="I288" s="4"/>
      <c r="J288" s="21" t="str">
        <f t="shared" si="20"/>
        <v/>
      </c>
      <c r="K288" s="28" t="str">
        <f t="shared" si="19"/>
        <v/>
      </c>
      <c r="L288" s="27" t="str">
        <f t="shared" si="21"/>
        <v/>
      </c>
      <c r="M288" s="3"/>
      <c r="N288" s="22" t="str">
        <f t="shared" si="22"/>
        <v/>
      </c>
      <c r="O288" s="36"/>
      <c r="P288" s="36"/>
      <c r="Q288" s="3"/>
    </row>
    <row r="289" spans="1:17" x14ac:dyDescent="0.4">
      <c r="A289" s="5"/>
      <c r="B289" s="19"/>
      <c r="C289" s="3"/>
      <c r="D289" s="4"/>
      <c r="E289" s="6"/>
      <c r="F289" s="29"/>
      <c r="G289" s="33"/>
      <c r="H289" s="3"/>
      <c r="I289" s="4"/>
      <c r="J289" s="21" t="str">
        <f t="shared" si="20"/>
        <v/>
      </c>
      <c r="K289" s="28" t="str">
        <f t="shared" si="19"/>
        <v/>
      </c>
      <c r="L289" s="27" t="str">
        <f t="shared" si="21"/>
        <v/>
      </c>
      <c r="M289" s="3"/>
      <c r="N289" s="22" t="str">
        <f t="shared" si="22"/>
        <v/>
      </c>
      <c r="O289" s="36"/>
      <c r="P289" s="36"/>
      <c r="Q289" s="3"/>
    </row>
    <row r="290" spans="1:17" x14ac:dyDescent="0.4">
      <c r="A290" s="5"/>
      <c r="B290" s="19"/>
      <c r="C290" s="3"/>
      <c r="D290" s="4"/>
      <c r="E290" s="6"/>
      <c r="F290" s="29"/>
      <c r="G290" s="33"/>
      <c r="H290" s="3"/>
      <c r="I290" s="4"/>
      <c r="J290" s="21" t="str">
        <f t="shared" si="20"/>
        <v/>
      </c>
      <c r="K290" s="28" t="str">
        <f t="shared" si="19"/>
        <v/>
      </c>
      <c r="L290" s="27" t="str">
        <f t="shared" si="21"/>
        <v/>
      </c>
      <c r="M290" s="3"/>
      <c r="N290" s="22" t="str">
        <f t="shared" si="22"/>
        <v/>
      </c>
      <c r="O290" s="36"/>
      <c r="P290" s="36"/>
      <c r="Q290" s="3"/>
    </row>
    <row r="291" spans="1:17" x14ac:dyDescent="0.4">
      <c r="A291" s="5"/>
      <c r="B291" s="19"/>
      <c r="C291" s="3"/>
      <c r="D291" s="4"/>
      <c r="E291" s="6"/>
      <c r="F291" s="29"/>
      <c r="G291" s="33"/>
      <c r="H291" s="3"/>
      <c r="I291" s="4"/>
      <c r="J291" s="21" t="str">
        <f t="shared" si="20"/>
        <v/>
      </c>
      <c r="K291" s="28" t="str">
        <f t="shared" si="19"/>
        <v/>
      </c>
      <c r="L291" s="27" t="str">
        <f t="shared" si="21"/>
        <v/>
      </c>
      <c r="M291" s="3"/>
      <c r="N291" s="22" t="str">
        <f t="shared" si="22"/>
        <v/>
      </c>
      <c r="O291" s="36"/>
      <c r="P291" s="36"/>
      <c r="Q291" s="3"/>
    </row>
    <row r="292" spans="1:17" x14ac:dyDescent="0.4">
      <c r="A292" s="5"/>
      <c r="B292" s="19"/>
      <c r="C292" s="3"/>
      <c r="D292" s="4"/>
      <c r="E292" s="6"/>
      <c r="F292" s="29"/>
      <c r="G292" s="33"/>
      <c r="H292" s="3"/>
      <c r="I292" s="4"/>
      <c r="J292" s="21" t="str">
        <f t="shared" si="20"/>
        <v/>
      </c>
      <c r="K292" s="28" t="str">
        <f t="shared" si="19"/>
        <v/>
      </c>
      <c r="L292" s="27" t="str">
        <f t="shared" si="21"/>
        <v/>
      </c>
      <c r="M292" s="3"/>
      <c r="N292" s="22" t="str">
        <f t="shared" si="22"/>
        <v/>
      </c>
      <c r="O292" s="36"/>
      <c r="P292" s="36"/>
      <c r="Q292" s="3"/>
    </row>
    <row r="293" spans="1:17" x14ac:dyDescent="0.4">
      <c r="A293" s="5"/>
      <c r="B293" s="19"/>
      <c r="C293" s="3"/>
      <c r="D293" s="4"/>
      <c r="E293" s="6"/>
      <c r="F293" s="29"/>
      <c r="G293" s="33"/>
      <c r="H293" s="3"/>
      <c r="I293" s="4"/>
      <c r="J293" s="21" t="str">
        <f t="shared" si="20"/>
        <v/>
      </c>
      <c r="K293" s="28" t="str">
        <f t="shared" si="19"/>
        <v/>
      </c>
      <c r="L293" s="27" t="str">
        <f t="shared" si="21"/>
        <v/>
      </c>
      <c r="M293" s="3"/>
      <c r="N293" s="22" t="str">
        <f t="shared" si="22"/>
        <v/>
      </c>
      <c r="O293" s="36"/>
      <c r="P293" s="36"/>
      <c r="Q293" s="3"/>
    </row>
    <row r="294" spans="1:17" x14ac:dyDescent="0.4">
      <c r="A294" s="5"/>
      <c r="B294" s="19"/>
      <c r="C294" s="3"/>
      <c r="D294" s="4"/>
      <c r="E294" s="6"/>
      <c r="F294" s="29"/>
      <c r="G294" s="33"/>
      <c r="H294" s="3"/>
      <c r="I294" s="4"/>
      <c r="J294" s="21" t="str">
        <f t="shared" si="20"/>
        <v/>
      </c>
      <c r="K294" s="28" t="str">
        <f t="shared" si="19"/>
        <v/>
      </c>
      <c r="L294" s="27" t="str">
        <f t="shared" si="21"/>
        <v/>
      </c>
      <c r="M294" s="3"/>
      <c r="N294" s="22" t="str">
        <f t="shared" si="22"/>
        <v/>
      </c>
      <c r="O294" s="36"/>
      <c r="P294" s="36"/>
      <c r="Q294" s="3"/>
    </row>
    <row r="295" spans="1:17" x14ac:dyDescent="0.4">
      <c r="A295" s="5"/>
      <c r="B295" s="19"/>
      <c r="C295" s="3"/>
      <c r="D295" s="4"/>
      <c r="E295" s="6"/>
      <c r="F295" s="29"/>
      <c r="G295" s="33"/>
      <c r="H295" s="3"/>
      <c r="I295" s="4"/>
      <c r="J295" s="21" t="str">
        <f t="shared" si="20"/>
        <v/>
      </c>
      <c r="K295" s="28" t="str">
        <f t="shared" si="19"/>
        <v/>
      </c>
      <c r="L295" s="27" t="str">
        <f t="shared" si="21"/>
        <v/>
      </c>
      <c r="M295" s="3"/>
      <c r="N295" s="22" t="str">
        <f t="shared" si="22"/>
        <v/>
      </c>
      <c r="O295" s="36"/>
      <c r="P295" s="36"/>
      <c r="Q295" s="3"/>
    </row>
    <row r="296" spans="1:17" x14ac:dyDescent="0.4">
      <c r="A296" s="5"/>
      <c r="B296" s="19"/>
      <c r="C296" s="3"/>
      <c r="D296" s="4"/>
      <c r="E296" s="6"/>
      <c r="F296" s="29"/>
      <c r="G296" s="33"/>
      <c r="H296" s="3"/>
      <c r="I296" s="4"/>
      <c r="J296" s="21" t="str">
        <f t="shared" si="20"/>
        <v/>
      </c>
      <c r="K296" s="28" t="str">
        <f t="shared" si="19"/>
        <v/>
      </c>
      <c r="L296" s="27" t="str">
        <f t="shared" si="21"/>
        <v/>
      </c>
      <c r="M296" s="3"/>
      <c r="N296" s="22" t="str">
        <f t="shared" si="22"/>
        <v/>
      </c>
      <c r="O296" s="36"/>
      <c r="P296" s="36"/>
      <c r="Q296" s="3"/>
    </row>
    <row r="297" spans="1:17" x14ac:dyDescent="0.4">
      <c r="A297" s="5"/>
      <c r="B297" s="19"/>
      <c r="C297" s="3"/>
      <c r="D297" s="4"/>
      <c r="E297" s="6"/>
      <c r="F297" s="29"/>
      <c r="G297" s="33"/>
      <c r="H297" s="3"/>
      <c r="I297" s="4"/>
      <c r="J297" s="21" t="str">
        <f t="shared" si="20"/>
        <v/>
      </c>
      <c r="K297" s="28" t="str">
        <f t="shared" si="19"/>
        <v/>
      </c>
      <c r="L297" s="27" t="str">
        <f t="shared" si="21"/>
        <v/>
      </c>
      <c r="M297" s="3"/>
      <c r="N297" s="22" t="str">
        <f t="shared" si="22"/>
        <v/>
      </c>
      <c r="O297" s="36"/>
      <c r="P297" s="36"/>
      <c r="Q297" s="3"/>
    </row>
    <row r="298" spans="1:17" x14ac:dyDescent="0.4">
      <c r="A298" s="5"/>
      <c r="B298" s="19"/>
      <c r="C298" s="3"/>
      <c r="D298" s="4"/>
      <c r="E298" s="6"/>
      <c r="F298" s="29"/>
      <c r="G298" s="33"/>
      <c r="H298" s="3"/>
      <c r="I298" s="4"/>
      <c r="J298" s="21" t="str">
        <f t="shared" si="20"/>
        <v/>
      </c>
      <c r="K298" s="28" t="str">
        <f t="shared" si="19"/>
        <v/>
      </c>
      <c r="L298" s="27" t="str">
        <f t="shared" si="21"/>
        <v/>
      </c>
      <c r="M298" s="3"/>
      <c r="N298" s="22" t="str">
        <f t="shared" si="22"/>
        <v/>
      </c>
      <c r="O298" s="36"/>
      <c r="P298" s="36"/>
      <c r="Q298" s="3"/>
    </row>
    <row r="299" spans="1:17" x14ac:dyDescent="0.4">
      <c r="A299" s="5"/>
      <c r="B299" s="19"/>
      <c r="C299" s="3"/>
      <c r="D299" s="4"/>
      <c r="E299" s="6"/>
      <c r="F299" s="29"/>
      <c r="G299" s="33"/>
      <c r="H299" s="3"/>
      <c r="I299" s="4"/>
      <c r="J299" s="21" t="str">
        <f t="shared" si="20"/>
        <v/>
      </c>
      <c r="K299" s="28" t="str">
        <f t="shared" si="19"/>
        <v/>
      </c>
      <c r="L299" s="27" t="str">
        <f t="shared" si="21"/>
        <v/>
      </c>
      <c r="M299" s="3"/>
      <c r="N299" s="22" t="str">
        <f t="shared" si="22"/>
        <v/>
      </c>
      <c r="O299" s="36"/>
      <c r="P299" s="36"/>
      <c r="Q299" s="3"/>
    </row>
    <row r="300" spans="1:17" x14ac:dyDescent="0.4">
      <c r="A300" s="5"/>
      <c r="B300" s="19"/>
      <c r="C300" s="3"/>
      <c r="D300" s="4"/>
      <c r="E300" s="6"/>
      <c r="F300" s="29"/>
      <c r="G300" s="33"/>
      <c r="H300" s="3"/>
      <c r="I300" s="4"/>
      <c r="J300" s="21" t="str">
        <f t="shared" si="20"/>
        <v/>
      </c>
      <c r="K300" s="28" t="str">
        <f t="shared" si="19"/>
        <v/>
      </c>
      <c r="L300" s="27" t="str">
        <f t="shared" si="21"/>
        <v/>
      </c>
      <c r="M300" s="3"/>
      <c r="N300" s="22" t="str">
        <f t="shared" si="22"/>
        <v/>
      </c>
      <c r="O300" s="36"/>
      <c r="P300" s="36"/>
      <c r="Q300" s="3"/>
    </row>
    <row r="301" spans="1:17" x14ac:dyDescent="0.4">
      <c r="A301" s="5"/>
      <c r="B301" s="19"/>
      <c r="C301" s="3"/>
      <c r="D301" s="4"/>
      <c r="E301" s="6"/>
      <c r="F301" s="29"/>
      <c r="G301" s="33"/>
      <c r="H301" s="3"/>
      <c r="I301" s="4"/>
      <c r="J301" s="21" t="str">
        <f t="shared" si="20"/>
        <v/>
      </c>
      <c r="K301" s="28" t="str">
        <f t="shared" si="19"/>
        <v/>
      </c>
      <c r="L301" s="27" t="str">
        <f t="shared" si="21"/>
        <v/>
      </c>
      <c r="M301" s="3"/>
      <c r="N301" s="22" t="str">
        <f t="shared" si="22"/>
        <v/>
      </c>
      <c r="O301" s="36"/>
      <c r="P301" s="36"/>
      <c r="Q301" s="3"/>
    </row>
    <row r="302" spans="1:17" x14ac:dyDescent="0.4">
      <c r="A302" s="5"/>
      <c r="B302" s="19"/>
      <c r="C302" s="3"/>
      <c r="D302" s="4"/>
      <c r="E302" s="6"/>
      <c r="F302" s="29"/>
      <c r="G302" s="33"/>
      <c r="H302" s="3"/>
      <c r="I302" s="4"/>
      <c r="J302" s="21" t="str">
        <f t="shared" si="20"/>
        <v/>
      </c>
      <c r="K302" s="28" t="str">
        <f t="shared" si="19"/>
        <v/>
      </c>
      <c r="L302" s="27" t="str">
        <f t="shared" si="21"/>
        <v/>
      </c>
      <c r="M302" s="3"/>
      <c r="N302" s="22" t="str">
        <f t="shared" si="22"/>
        <v/>
      </c>
      <c r="O302" s="36"/>
      <c r="P302" s="36"/>
      <c r="Q302" s="3"/>
    </row>
    <row r="303" spans="1:17" x14ac:dyDescent="0.4">
      <c r="A303" s="5"/>
      <c r="B303" s="19"/>
      <c r="C303" s="3"/>
      <c r="D303" s="4"/>
      <c r="E303" s="6"/>
      <c r="F303" s="29"/>
      <c r="G303" s="33"/>
      <c r="H303" s="3"/>
      <c r="I303" s="4"/>
      <c r="J303" s="21" t="str">
        <f t="shared" si="20"/>
        <v/>
      </c>
      <c r="K303" s="28" t="str">
        <f t="shared" si="19"/>
        <v/>
      </c>
      <c r="L303" s="27" t="str">
        <f t="shared" si="21"/>
        <v/>
      </c>
      <c r="M303" s="3"/>
      <c r="N303" s="22" t="str">
        <f t="shared" si="22"/>
        <v/>
      </c>
      <c r="O303" s="36"/>
      <c r="P303" s="36"/>
      <c r="Q303" s="3"/>
    </row>
    <row r="304" spans="1:17" x14ac:dyDescent="0.4">
      <c r="A304" s="5"/>
      <c r="B304" s="19"/>
      <c r="C304" s="3"/>
      <c r="D304" s="4"/>
      <c r="E304" s="6"/>
      <c r="F304" s="29"/>
      <c r="G304" s="33"/>
      <c r="H304" s="3"/>
      <c r="I304" s="4"/>
      <c r="J304" s="21" t="str">
        <f t="shared" si="20"/>
        <v/>
      </c>
      <c r="K304" s="28" t="str">
        <f t="shared" si="19"/>
        <v/>
      </c>
      <c r="L304" s="27" t="str">
        <f t="shared" si="21"/>
        <v/>
      </c>
      <c r="M304" s="3"/>
      <c r="N304" s="22" t="str">
        <f t="shared" si="22"/>
        <v/>
      </c>
      <c r="O304" s="36"/>
      <c r="P304" s="36"/>
      <c r="Q304" s="3"/>
    </row>
    <row r="305" spans="1:17" x14ac:dyDescent="0.4">
      <c r="A305" s="5"/>
      <c r="B305" s="19"/>
      <c r="C305" s="3"/>
      <c r="D305" s="4"/>
      <c r="E305" s="6"/>
      <c r="F305" s="29"/>
      <c r="G305" s="33"/>
      <c r="H305" s="3"/>
      <c r="I305" s="4"/>
      <c r="J305" s="21" t="str">
        <f t="shared" si="20"/>
        <v/>
      </c>
      <c r="K305" s="28" t="str">
        <f t="shared" si="19"/>
        <v/>
      </c>
      <c r="L305" s="27" t="str">
        <f t="shared" si="21"/>
        <v/>
      </c>
      <c r="M305" s="3"/>
      <c r="N305" s="22" t="str">
        <f t="shared" si="22"/>
        <v/>
      </c>
      <c r="O305" s="36"/>
      <c r="P305" s="36"/>
      <c r="Q305" s="3"/>
    </row>
    <row r="306" spans="1:17" x14ac:dyDescent="0.4">
      <c r="A306" s="5"/>
      <c r="B306" s="19"/>
      <c r="C306" s="3"/>
      <c r="D306" s="4"/>
      <c r="E306" s="6"/>
      <c r="F306" s="29"/>
      <c r="G306" s="33"/>
      <c r="H306" s="3"/>
      <c r="I306" s="4"/>
      <c r="J306" s="21" t="str">
        <f t="shared" si="20"/>
        <v/>
      </c>
      <c r="K306" s="28" t="str">
        <f t="shared" si="19"/>
        <v/>
      </c>
      <c r="L306" s="27" t="str">
        <f t="shared" si="21"/>
        <v/>
      </c>
      <c r="M306" s="3"/>
      <c r="N306" s="22" t="str">
        <f t="shared" si="22"/>
        <v/>
      </c>
      <c r="O306" s="36"/>
      <c r="P306" s="36"/>
      <c r="Q306" s="3"/>
    </row>
    <row r="307" spans="1:17" x14ac:dyDescent="0.4">
      <c r="A307" s="5"/>
      <c r="B307" s="19"/>
      <c r="C307" s="3"/>
      <c r="D307" s="4"/>
      <c r="E307" s="6"/>
      <c r="F307" s="29"/>
      <c r="G307" s="33"/>
      <c r="H307" s="3"/>
      <c r="I307" s="4"/>
      <c r="J307" s="21" t="str">
        <f t="shared" si="20"/>
        <v/>
      </c>
      <c r="K307" s="28" t="str">
        <f t="shared" si="19"/>
        <v/>
      </c>
      <c r="L307" s="27" t="str">
        <f t="shared" si="21"/>
        <v/>
      </c>
      <c r="M307" s="3"/>
      <c r="N307" s="22" t="str">
        <f t="shared" si="22"/>
        <v/>
      </c>
      <c r="O307" s="36"/>
      <c r="P307" s="36"/>
      <c r="Q307" s="3"/>
    </row>
    <row r="308" spans="1:17" x14ac:dyDescent="0.4">
      <c r="A308" s="5"/>
      <c r="B308" s="19"/>
      <c r="C308" s="3"/>
      <c r="D308" s="4"/>
      <c r="E308" s="6"/>
      <c r="F308" s="29"/>
      <c r="G308" s="33"/>
      <c r="H308" s="3"/>
      <c r="I308" s="4"/>
      <c r="J308" s="21" t="str">
        <f t="shared" si="20"/>
        <v/>
      </c>
      <c r="K308" s="28" t="str">
        <f t="shared" si="19"/>
        <v/>
      </c>
      <c r="L308" s="27" t="str">
        <f t="shared" si="21"/>
        <v/>
      </c>
      <c r="M308" s="3"/>
      <c r="N308" s="22" t="str">
        <f t="shared" si="22"/>
        <v/>
      </c>
      <c r="O308" s="36"/>
      <c r="P308" s="36"/>
      <c r="Q308" s="3"/>
    </row>
    <row r="309" spans="1:17" x14ac:dyDescent="0.4">
      <c r="A309" s="5"/>
      <c r="B309" s="19"/>
      <c r="C309" s="3"/>
      <c r="D309" s="4"/>
      <c r="E309" s="6"/>
      <c r="F309" s="29"/>
      <c r="G309" s="33"/>
      <c r="H309" s="3"/>
      <c r="I309" s="4"/>
      <c r="J309" s="21" t="str">
        <f t="shared" si="20"/>
        <v/>
      </c>
      <c r="K309" s="28" t="str">
        <f t="shared" si="19"/>
        <v/>
      </c>
      <c r="L309" s="27" t="str">
        <f t="shared" si="21"/>
        <v/>
      </c>
      <c r="M309" s="3"/>
      <c r="N309" s="22" t="str">
        <f t="shared" si="22"/>
        <v/>
      </c>
      <c r="O309" s="36"/>
      <c r="P309" s="36"/>
      <c r="Q309" s="3"/>
    </row>
    <row r="310" spans="1:17" x14ac:dyDescent="0.4">
      <c r="A310" s="5"/>
      <c r="B310" s="19"/>
      <c r="C310" s="3"/>
      <c r="D310" s="4"/>
      <c r="E310" s="6"/>
      <c r="F310" s="29"/>
      <c r="G310" s="33"/>
      <c r="H310" s="3"/>
      <c r="I310" s="4"/>
      <c r="J310" s="21" t="str">
        <f t="shared" si="20"/>
        <v/>
      </c>
      <c r="K310" s="28" t="str">
        <f t="shared" si="19"/>
        <v/>
      </c>
      <c r="L310" s="27" t="str">
        <f t="shared" si="21"/>
        <v/>
      </c>
      <c r="M310" s="3"/>
      <c r="N310" s="22" t="str">
        <f t="shared" si="22"/>
        <v/>
      </c>
      <c r="O310" s="36"/>
      <c r="P310" s="36"/>
      <c r="Q310" s="3"/>
    </row>
    <row r="311" spans="1:17" x14ac:dyDescent="0.4">
      <c r="A311" s="5"/>
      <c r="B311" s="19"/>
      <c r="C311" s="3"/>
      <c r="D311" s="4"/>
      <c r="E311" s="6"/>
      <c r="F311" s="29"/>
      <c r="G311" s="33"/>
      <c r="H311" s="3"/>
      <c r="I311" s="4"/>
      <c r="J311" s="21" t="str">
        <f t="shared" si="20"/>
        <v/>
      </c>
      <c r="K311" s="28" t="str">
        <f t="shared" si="19"/>
        <v/>
      </c>
      <c r="L311" s="27" t="str">
        <f t="shared" si="21"/>
        <v/>
      </c>
      <c r="M311" s="3"/>
      <c r="N311" s="22" t="str">
        <f t="shared" si="22"/>
        <v/>
      </c>
      <c r="O311" s="36"/>
      <c r="P311" s="36"/>
      <c r="Q311" s="3"/>
    </row>
    <row r="312" spans="1:17" x14ac:dyDescent="0.4">
      <c r="A312" s="5"/>
      <c r="B312" s="19"/>
      <c r="C312" s="3"/>
      <c r="D312" s="4"/>
      <c r="E312" s="6"/>
      <c r="F312" s="29"/>
      <c r="G312" s="33"/>
      <c r="H312" s="3"/>
      <c r="I312" s="4"/>
      <c r="J312" s="21" t="str">
        <f t="shared" si="20"/>
        <v/>
      </c>
      <c r="K312" s="28" t="str">
        <f t="shared" si="19"/>
        <v/>
      </c>
      <c r="L312" s="27" t="str">
        <f t="shared" si="21"/>
        <v/>
      </c>
      <c r="M312" s="3"/>
      <c r="N312" s="22" t="str">
        <f t="shared" si="22"/>
        <v/>
      </c>
      <c r="O312" s="36"/>
      <c r="P312" s="36"/>
      <c r="Q312" s="3"/>
    </row>
    <row r="313" spans="1:17" x14ac:dyDescent="0.4">
      <c r="A313" s="5"/>
      <c r="B313" s="19"/>
      <c r="C313" s="3"/>
      <c r="D313" s="4"/>
      <c r="E313" s="6"/>
      <c r="F313" s="29"/>
      <c r="G313" s="33"/>
      <c r="H313" s="3"/>
      <c r="I313" s="4"/>
      <c r="J313" s="21" t="str">
        <f t="shared" si="20"/>
        <v/>
      </c>
      <c r="K313" s="28" t="str">
        <f t="shared" si="19"/>
        <v/>
      </c>
      <c r="L313" s="27" t="str">
        <f t="shared" si="21"/>
        <v/>
      </c>
      <c r="M313" s="3"/>
      <c r="N313" s="22" t="str">
        <f t="shared" si="22"/>
        <v/>
      </c>
      <c r="O313" s="36"/>
      <c r="P313" s="36"/>
      <c r="Q313" s="3"/>
    </row>
    <row r="314" spans="1:17" x14ac:dyDescent="0.4">
      <c r="A314" s="5"/>
      <c r="B314" s="19"/>
      <c r="C314" s="3"/>
      <c r="D314" s="4"/>
      <c r="E314" s="6"/>
      <c r="F314" s="29"/>
      <c r="G314" s="33"/>
      <c r="H314" s="3"/>
      <c r="I314" s="4"/>
      <c r="J314" s="21" t="str">
        <f t="shared" si="20"/>
        <v/>
      </c>
      <c r="K314" s="28" t="str">
        <f t="shared" si="19"/>
        <v/>
      </c>
      <c r="L314" s="27" t="str">
        <f t="shared" si="21"/>
        <v/>
      </c>
      <c r="M314" s="3"/>
      <c r="N314" s="22" t="str">
        <f t="shared" si="22"/>
        <v/>
      </c>
      <c r="O314" s="36"/>
      <c r="P314" s="36"/>
      <c r="Q314" s="3"/>
    </row>
    <row r="315" spans="1:17" x14ac:dyDescent="0.4">
      <c r="A315" s="5"/>
      <c r="B315" s="19"/>
      <c r="C315" s="3"/>
      <c r="D315" s="4"/>
      <c r="E315" s="6"/>
      <c r="F315" s="29"/>
      <c r="G315" s="33"/>
      <c r="H315" s="3"/>
      <c r="I315" s="4"/>
      <c r="J315" s="21" t="str">
        <f t="shared" si="20"/>
        <v/>
      </c>
      <c r="K315" s="28" t="str">
        <f t="shared" si="19"/>
        <v/>
      </c>
      <c r="L315" s="27" t="str">
        <f t="shared" si="21"/>
        <v/>
      </c>
      <c r="M315" s="3"/>
      <c r="N315" s="22" t="str">
        <f t="shared" si="22"/>
        <v/>
      </c>
      <c r="O315" s="36"/>
      <c r="P315" s="36"/>
      <c r="Q315" s="3"/>
    </row>
    <row r="316" spans="1:17" x14ac:dyDescent="0.4">
      <c r="A316" s="5"/>
      <c r="B316" s="19"/>
      <c r="C316" s="3"/>
      <c r="D316" s="4"/>
      <c r="E316" s="6"/>
      <c r="F316" s="29"/>
      <c r="G316" s="33"/>
      <c r="H316" s="3"/>
      <c r="I316" s="4"/>
      <c r="J316" s="21" t="str">
        <f t="shared" si="20"/>
        <v/>
      </c>
      <c r="K316" s="28" t="str">
        <f t="shared" si="19"/>
        <v/>
      </c>
      <c r="L316" s="27" t="str">
        <f t="shared" si="21"/>
        <v/>
      </c>
      <c r="M316" s="3"/>
      <c r="N316" s="22" t="str">
        <f t="shared" si="22"/>
        <v/>
      </c>
      <c r="O316" s="36"/>
      <c r="P316" s="36"/>
      <c r="Q316" s="3"/>
    </row>
    <row r="317" spans="1:17" x14ac:dyDescent="0.4">
      <c r="A317" s="5"/>
      <c r="B317" s="19"/>
      <c r="C317" s="3"/>
      <c r="D317" s="4"/>
      <c r="E317" s="6"/>
      <c r="F317" s="29"/>
      <c r="G317" s="33"/>
      <c r="H317" s="3"/>
      <c r="I317" s="4"/>
      <c r="J317" s="21" t="str">
        <f t="shared" si="20"/>
        <v/>
      </c>
      <c r="K317" s="28" t="str">
        <f t="shared" si="19"/>
        <v/>
      </c>
      <c r="L317" s="27" t="str">
        <f t="shared" si="21"/>
        <v/>
      </c>
      <c r="M317" s="3"/>
      <c r="N317" s="22" t="str">
        <f t="shared" si="22"/>
        <v/>
      </c>
      <c r="O317" s="36"/>
      <c r="P317" s="36"/>
      <c r="Q317" s="3"/>
    </row>
    <row r="318" spans="1:17" x14ac:dyDescent="0.4">
      <c r="A318" s="5"/>
      <c r="B318" s="19"/>
      <c r="C318" s="3"/>
      <c r="D318" s="4"/>
      <c r="E318" s="6"/>
      <c r="F318" s="29"/>
      <c r="G318" s="33"/>
      <c r="H318" s="3"/>
      <c r="I318" s="4"/>
      <c r="J318" s="21" t="str">
        <f t="shared" si="20"/>
        <v/>
      </c>
      <c r="K318" s="28" t="str">
        <f t="shared" si="19"/>
        <v/>
      </c>
      <c r="L318" s="27" t="str">
        <f t="shared" si="21"/>
        <v/>
      </c>
      <c r="M318" s="3"/>
      <c r="N318" s="22" t="str">
        <f t="shared" si="22"/>
        <v/>
      </c>
      <c r="O318" s="36"/>
      <c r="P318" s="36"/>
      <c r="Q318" s="3"/>
    </row>
    <row r="319" spans="1:17" x14ac:dyDescent="0.4">
      <c r="A319" s="5"/>
      <c r="B319" s="19"/>
      <c r="C319" s="3"/>
      <c r="D319" s="4"/>
      <c r="E319" s="6"/>
      <c r="F319" s="29"/>
      <c r="G319" s="33"/>
      <c r="H319" s="3"/>
      <c r="I319" s="4"/>
      <c r="J319" s="21" t="str">
        <f t="shared" si="20"/>
        <v/>
      </c>
      <c r="K319" s="28" t="str">
        <f t="shared" si="19"/>
        <v/>
      </c>
      <c r="L319" s="27" t="str">
        <f t="shared" si="21"/>
        <v/>
      </c>
      <c r="M319" s="3"/>
      <c r="N319" s="22" t="str">
        <f t="shared" si="22"/>
        <v/>
      </c>
      <c r="O319" s="36"/>
      <c r="P319" s="36"/>
      <c r="Q319" s="3"/>
    </row>
    <row r="320" spans="1:17" x14ac:dyDescent="0.4">
      <c r="A320" s="5"/>
      <c r="B320" s="19"/>
      <c r="C320" s="3"/>
      <c r="D320" s="4"/>
      <c r="E320" s="6"/>
      <c r="F320" s="29"/>
      <c r="G320" s="33"/>
      <c r="H320" s="3"/>
      <c r="I320" s="4"/>
      <c r="J320" s="21" t="str">
        <f t="shared" si="20"/>
        <v/>
      </c>
      <c r="K320" s="28" t="str">
        <f t="shared" si="19"/>
        <v/>
      </c>
      <c r="L320" s="27" t="str">
        <f t="shared" si="21"/>
        <v/>
      </c>
      <c r="M320" s="3"/>
      <c r="N320" s="22" t="str">
        <f t="shared" si="22"/>
        <v/>
      </c>
      <c r="O320" s="36"/>
      <c r="P320" s="36"/>
      <c r="Q320" s="3"/>
    </row>
    <row r="321" spans="1:17" x14ac:dyDescent="0.4">
      <c r="A321" s="5"/>
      <c r="B321" s="19"/>
      <c r="C321" s="3"/>
      <c r="D321" s="4"/>
      <c r="E321" s="6"/>
      <c r="F321" s="29"/>
      <c r="G321" s="33"/>
      <c r="H321" s="3"/>
      <c r="I321" s="4"/>
      <c r="J321" s="21" t="str">
        <f t="shared" si="20"/>
        <v/>
      </c>
      <c r="K321" s="28" t="str">
        <f t="shared" si="19"/>
        <v/>
      </c>
      <c r="L321" s="27" t="str">
        <f t="shared" si="21"/>
        <v/>
      </c>
      <c r="M321" s="3"/>
      <c r="N321" s="22" t="str">
        <f t="shared" si="22"/>
        <v/>
      </c>
      <c r="O321" s="36"/>
      <c r="P321" s="36"/>
      <c r="Q321" s="3"/>
    </row>
    <row r="322" spans="1:17" x14ac:dyDescent="0.4">
      <c r="A322" s="5"/>
      <c r="B322" s="19"/>
      <c r="C322" s="3"/>
      <c r="D322" s="4"/>
      <c r="E322" s="6"/>
      <c r="F322" s="29"/>
      <c r="G322" s="33"/>
      <c r="H322" s="3"/>
      <c r="I322" s="4"/>
      <c r="J322" s="21" t="str">
        <f t="shared" si="20"/>
        <v/>
      </c>
      <c r="K322" s="28" t="str">
        <f t="shared" si="19"/>
        <v/>
      </c>
      <c r="L322" s="27" t="str">
        <f t="shared" si="21"/>
        <v/>
      </c>
      <c r="M322" s="3"/>
      <c r="N322" s="22" t="str">
        <f t="shared" si="22"/>
        <v/>
      </c>
      <c r="O322" s="36"/>
      <c r="P322" s="36"/>
      <c r="Q322" s="3"/>
    </row>
    <row r="323" spans="1:17" x14ac:dyDescent="0.4">
      <c r="A323" s="5"/>
      <c r="B323" s="19"/>
      <c r="C323" s="3"/>
      <c r="D323" s="4"/>
      <c r="E323" s="6"/>
      <c r="F323" s="29"/>
      <c r="G323" s="33"/>
      <c r="H323" s="3"/>
      <c r="I323" s="4"/>
      <c r="J323" s="21" t="str">
        <f t="shared" si="20"/>
        <v/>
      </c>
      <c r="K323" s="28" t="str">
        <f t="shared" si="19"/>
        <v/>
      </c>
      <c r="L323" s="27" t="str">
        <f t="shared" si="21"/>
        <v/>
      </c>
      <c r="M323" s="3"/>
      <c r="N323" s="22" t="str">
        <f t="shared" si="22"/>
        <v/>
      </c>
      <c r="O323" s="36"/>
      <c r="P323" s="36"/>
      <c r="Q323" s="3"/>
    </row>
    <row r="324" spans="1:17" x14ac:dyDescent="0.4">
      <c r="A324" s="5"/>
      <c r="B324" s="19"/>
      <c r="C324" s="3"/>
      <c r="D324" s="4"/>
      <c r="E324" s="6"/>
      <c r="F324" s="29"/>
      <c r="G324" s="33"/>
      <c r="H324" s="3"/>
      <c r="I324" s="4"/>
      <c r="J324" s="21" t="str">
        <f t="shared" si="20"/>
        <v/>
      </c>
      <c r="K324" s="28" t="str">
        <f t="shared" si="19"/>
        <v/>
      </c>
      <c r="L324" s="27" t="str">
        <f t="shared" si="21"/>
        <v/>
      </c>
      <c r="M324" s="3"/>
      <c r="N324" s="22" t="str">
        <f t="shared" si="22"/>
        <v/>
      </c>
      <c r="O324" s="36"/>
      <c r="P324" s="36"/>
      <c r="Q324" s="3"/>
    </row>
    <row r="325" spans="1:17" x14ac:dyDescent="0.4">
      <c r="A325" s="5"/>
      <c r="B325" s="19"/>
      <c r="C325" s="3"/>
      <c r="D325" s="4"/>
      <c r="E325" s="6"/>
      <c r="F325" s="29"/>
      <c r="G325" s="33"/>
      <c r="H325" s="3"/>
      <c r="I325" s="4"/>
      <c r="J325" s="21" t="str">
        <f t="shared" si="20"/>
        <v/>
      </c>
      <c r="K325" s="28" t="str">
        <f t="shared" si="19"/>
        <v/>
      </c>
      <c r="L325" s="27" t="str">
        <f t="shared" si="21"/>
        <v/>
      </c>
      <c r="M325" s="3"/>
      <c r="N325" s="22" t="str">
        <f t="shared" si="22"/>
        <v/>
      </c>
      <c r="O325" s="36"/>
      <c r="P325" s="36"/>
      <c r="Q325" s="3"/>
    </row>
    <row r="326" spans="1:17" x14ac:dyDescent="0.4">
      <c r="A326" s="5"/>
      <c r="B326" s="19"/>
      <c r="C326" s="3"/>
      <c r="D326" s="4"/>
      <c r="E326" s="6"/>
      <c r="F326" s="29"/>
      <c r="G326" s="33"/>
      <c r="H326" s="3"/>
      <c r="I326" s="4"/>
      <c r="J326" s="21" t="str">
        <f t="shared" si="20"/>
        <v/>
      </c>
      <c r="K326" s="28" t="str">
        <f t="shared" si="19"/>
        <v/>
      </c>
      <c r="L326" s="27" t="str">
        <f t="shared" si="21"/>
        <v/>
      </c>
      <c r="M326" s="3"/>
      <c r="N326" s="22" t="str">
        <f t="shared" si="22"/>
        <v/>
      </c>
      <c r="O326" s="36"/>
      <c r="P326" s="36"/>
      <c r="Q326" s="3"/>
    </row>
    <row r="327" spans="1:17" x14ac:dyDescent="0.4">
      <c r="A327" s="5"/>
      <c r="B327" s="19"/>
      <c r="C327" s="3"/>
      <c r="D327" s="4"/>
      <c r="E327" s="6"/>
      <c r="F327" s="29"/>
      <c r="G327" s="33"/>
      <c r="H327" s="3"/>
      <c r="I327" s="4"/>
      <c r="J327" s="21" t="str">
        <f t="shared" si="20"/>
        <v/>
      </c>
      <c r="K327" s="28" t="str">
        <f t="shared" si="19"/>
        <v/>
      </c>
      <c r="L327" s="27" t="str">
        <f t="shared" si="21"/>
        <v/>
      </c>
      <c r="M327" s="3"/>
      <c r="N327" s="22" t="str">
        <f t="shared" si="22"/>
        <v/>
      </c>
      <c r="O327" s="36"/>
      <c r="P327" s="36"/>
      <c r="Q327" s="3"/>
    </row>
    <row r="328" spans="1:17" x14ac:dyDescent="0.4">
      <c r="A328" s="5"/>
      <c r="B328" s="19"/>
      <c r="C328" s="3"/>
      <c r="D328" s="4"/>
      <c r="E328" s="6"/>
      <c r="F328" s="29"/>
      <c r="G328" s="33"/>
      <c r="H328" s="3"/>
      <c r="I328" s="4"/>
      <c r="J328" s="21" t="str">
        <f t="shared" si="20"/>
        <v/>
      </c>
      <c r="K328" s="28" t="str">
        <f t="shared" ref="K328:K391" si="23">IF(I328="","",ROUNDDOWN((I328-D328)/D328,4))</f>
        <v/>
      </c>
      <c r="L328" s="27" t="str">
        <f t="shared" si="21"/>
        <v/>
      </c>
      <c r="M328" s="3"/>
      <c r="N328" s="22" t="str">
        <f t="shared" si="22"/>
        <v/>
      </c>
      <c r="O328" s="36"/>
      <c r="P328" s="36"/>
      <c r="Q328" s="3"/>
    </row>
    <row r="329" spans="1:17" x14ac:dyDescent="0.4">
      <c r="A329" s="5"/>
      <c r="B329" s="19"/>
      <c r="C329" s="3"/>
      <c r="D329" s="4"/>
      <c r="E329" s="6"/>
      <c r="F329" s="29"/>
      <c r="G329" s="33"/>
      <c r="H329" s="3"/>
      <c r="I329" s="4"/>
      <c r="J329" s="21" t="str">
        <f t="shared" si="20"/>
        <v/>
      </c>
      <c r="K329" s="28" t="str">
        <f t="shared" si="23"/>
        <v/>
      </c>
      <c r="L329" s="27" t="str">
        <f t="shared" si="21"/>
        <v/>
      </c>
      <c r="M329" s="3"/>
      <c r="N329" s="22" t="str">
        <f t="shared" si="22"/>
        <v/>
      </c>
      <c r="O329" s="36"/>
      <c r="P329" s="36"/>
      <c r="Q329" s="3"/>
    </row>
    <row r="330" spans="1:17" x14ac:dyDescent="0.4">
      <c r="A330" s="5"/>
      <c r="B330" s="19"/>
      <c r="C330" s="3"/>
      <c r="D330" s="4"/>
      <c r="E330" s="6"/>
      <c r="F330" s="29"/>
      <c r="G330" s="33"/>
      <c r="H330" s="3"/>
      <c r="I330" s="4"/>
      <c r="J330" s="21" t="str">
        <f t="shared" si="20"/>
        <v/>
      </c>
      <c r="K330" s="28" t="str">
        <f t="shared" si="23"/>
        <v/>
      </c>
      <c r="L330" s="27" t="str">
        <f t="shared" si="21"/>
        <v/>
      </c>
      <c r="M330" s="3"/>
      <c r="N330" s="22" t="str">
        <f t="shared" si="22"/>
        <v/>
      </c>
      <c r="O330" s="36"/>
      <c r="P330" s="36"/>
      <c r="Q330" s="3"/>
    </row>
    <row r="331" spans="1:17" x14ac:dyDescent="0.4">
      <c r="A331" s="5"/>
      <c r="B331" s="19"/>
      <c r="C331" s="3"/>
      <c r="D331" s="4"/>
      <c r="E331" s="6"/>
      <c r="F331" s="29"/>
      <c r="G331" s="33"/>
      <c r="H331" s="3"/>
      <c r="I331" s="4"/>
      <c r="J331" s="21" t="str">
        <f t="shared" ref="J331:J394" si="24">IF(I331="","",(I331-D331)*E331)</f>
        <v/>
      </c>
      <c r="K331" s="28" t="str">
        <f t="shared" si="23"/>
        <v/>
      </c>
      <c r="L331" s="27" t="str">
        <f t="shared" ref="L331:L394" si="25">IF(I331="","",ROUNDDOWN(I331/D331,4))</f>
        <v/>
      </c>
      <c r="M331" s="3"/>
      <c r="N331" s="22" t="str">
        <f t="shared" ref="N331:N394" si="26">IF(ISERROR(J331-M331),"",J331-M331)</f>
        <v/>
      </c>
      <c r="O331" s="36"/>
      <c r="P331" s="36"/>
      <c r="Q331" s="3"/>
    </row>
    <row r="332" spans="1:17" x14ac:dyDescent="0.4">
      <c r="A332" s="5"/>
      <c r="B332" s="19"/>
      <c r="C332" s="3"/>
      <c r="D332" s="4"/>
      <c r="E332" s="6"/>
      <c r="F332" s="29"/>
      <c r="G332" s="33"/>
      <c r="H332" s="3"/>
      <c r="I332" s="4"/>
      <c r="J332" s="21" t="str">
        <f t="shared" si="24"/>
        <v/>
      </c>
      <c r="K332" s="28" t="str">
        <f t="shared" si="23"/>
        <v/>
      </c>
      <c r="L332" s="27" t="str">
        <f t="shared" si="25"/>
        <v/>
      </c>
      <c r="M332" s="3"/>
      <c r="N332" s="22" t="str">
        <f t="shared" si="26"/>
        <v/>
      </c>
      <c r="O332" s="36"/>
      <c r="P332" s="36"/>
      <c r="Q332" s="3"/>
    </row>
    <row r="333" spans="1:17" x14ac:dyDescent="0.4">
      <c r="A333" s="5"/>
      <c r="B333" s="19"/>
      <c r="C333" s="3"/>
      <c r="D333" s="4"/>
      <c r="E333" s="6"/>
      <c r="F333" s="29"/>
      <c r="G333" s="33"/>
      <c r="H333" s="3"/>
      <c r="I333" s="4"/>
      <c r="J333" s="21" t="str">
        <f t="shared" si="24"/>
        <v/>
      </c>
      <c r="K333" s="28" t="str">
        <f t="shared" si="23"/>
        <v/>
      </c>
      <c r="L333" s="27" t="str">
        <f t="shared" si="25"/>
        <v/>
      </c>
      <c r="M333" s="3"/>
      <c r="N333" s="22" t="str">
        <f t="shared" si="26"/>
        <v/>
      </c>
      <c r="O333" s="36"/>
      <c r="P333" s="36"/>
      <c r="Q333" s="3"/>
    </row>
    <row r="334" spans="1:17" x14ac:dyDescent="0.4">
      <c r="A334" s="5"/>
      <c r="B334" s="19"/>
      <c r="C334" s="3"/>
      <c r="D334" s="4"/>
      <c r="E334" s="6"/>
      <c r="F334" s="29"/>
      <c r="G334" s="33"/>
      <c r="H334" s="3"/>
      <c r="I334" s="4"/>
      <c r="J334" s="21" t="str">
        <f t="shared" si="24"/>
        <v/>
      </c>
      <c r="K334" s="28" t="str">
        <f t="shared" si="23"/>
        <v/>
      </c>
      <c r="L334" s="27" t="str">
        <f t="shared" si="25"/>
        <v/>
      </c>
      <c r="M334" s="3"/>
      <c r="N334" s="22" t="str">
        <f t="shared" si="26"/>
        <v/>
      </c>
      <c r="O334" s="36"/>
      <c r="P334" s="36"/>
      <c r="Q334" s="3"/>
    </row>
    <row r="335" spans="1:17" x14ac:dyDescent="0.4">
      <c r="A335" s="5"/>
      <c r="B335" s="19"/>
      <c r="C335" s="3"/>
      <c r="D335" s="4"/>
      <c r="E335" s="6"/>
      <c r="F335" s="29"/>
      <c r="G335" s="33"/>
      <c r="H335" s="3"/>
      <c r="I335" s="4"/>
      <c r="J335" s="21" t="str">
        <f t="shared" si="24"/>
        <v/>
      </c>
      <c r="K335" s="28" t="str">
        <f t="shared" si="23"/>
        <v/>
      </c>
      <c r="L335" s="27" t="str">
        <f t="shared" si="25"/>
        <v/>
      </c>
      <c r="M335" s="3"/>
      <c r="N335" s="22" t="str">
        <f t="shared" si="26"/>
        <v/>
      </c>
      <c r="O335" s="36"/>
      <c r="P335" s="36"/>
      <c r="Q335" s="3"/>
    </row>
    <row r="336" spans="1:17" x14ac:dyDescent="0.4">
      <c r="A336" s="5"/>
      <c r="B336" s="19"/>
      <c r="C336" s="3"/>
      <c r="D336" s="4"/>
      <c r="E336" s="6"/>
      <c r="F336" s="29"/>
      <c r="G336" s="33"/>
      <c r="H336" s="3"/>
      <c r="I336" s="4"/>
      <c r="J336" s="21" t="str">
        <f t="shared" si="24"/>
        <v/>
      </c>
      <c r="K336" s="28" t="str">
        <f t="shared" si="23"/>
        <v/>
      </c>
      <c r="L336" s="27" t="str">
        <f t="shared" si="25"/>
        <v/>
      </c>
      <c r="M336" s="3"/>
      <c r="N336" s="22" t="str">
        <f t="shared" si="26"/>
        <v/>
      </c>
      <c r="O336" s="36"/>
      <c r="P336" s="36"/>
      <c r="Q336" s="3"/>
    </row>
    <row r="337" spans="1:17" x14ac:dyDescent="0.4">
      <c r="A337" s="5"/>
      <c r="B337" s="19"/>
      <c r="C337" s="3"/>
      <c r="D337" s="4"/>
      <c r="E337" s="6"/>
      <c r="F337" s="29"/>
      <c r="G337" s="33"/>
      <c r="H337" s="3"/>
      <c r="I337" s="4"/>
      <c r="J337" s="21" t="str">
        <f t="shared" si="24"/>
        <v/>
      </c>
      <c r="K337" s="28" t="str">
        <f t="shared" si="23"/>
        <v/>
      </c>
      <c r="L337" s="27" t="str">
        <f t="shared" si="25"/>
        <v/>
      </c>
      <c r="M337" s="3"/>
      <c r="N337" s="22" t="str">
        <f t="shared" si="26"/>
        <v/>
      </c>
      <c r="O337" s="36"/>
      <c r="P337" s="36"/>
      <c r="Q337" s="3"/>
    </row>
    <row r="338" spans="1:17" x14ac:dyDescent="0.4">
      <c r="A338" s="5"/>
      <c r="B338" s="19"/>
      <c r="C338" s="3"/>
      <c r="D338" s="4"/>
      <c r="E338" s="6"/>
      <c r="F338" s="29"/>
      <c r="G338" s="33"/>
      <c r="H338" s="3"/>
      <c r="I338" s="4"/>
      <c r="J338" s="21" t="str">
        <f t="shared" si="24"/>
        <v/>
      </c>
      <c r="K338" s="28" t="str">
        <f t="shared" si="23"/>
        <v/>
      </c>
      <c r="L338" s="27" t="str">
        <f t="shared" si="25"/>
        <v/>
      </c>
      <c r="M338" s="3"/>
      <c r="N338" s="22" t="str">
        <f t="shared" si="26"/>
        <v/>
      </c>
      <c r="O338" s="36"/>
      <c r="P338" s="36"/>
      <c r="Q338" s="3"/>
    </row>
    <row r="339" spans="1:17" x14ac:dyDescent="0.4">
      <c r="A339" s="5"/>
      <c r="B339" s="19"/>
      <c r="C339" s="3"/>
      <c r="D339" s="4"/>
      <c r="E339" s="6"/>
      <c r="F339" s="29"/>
      <c r="G339" s="33"/>
      <c r="H339" s="3"/>
      <c r="I339" s="4"/>
      <c r="J339" s="21" t="str">
        <f t="shared" si="24"/>
        <v/>
      </c>
      <c r="K339" s="28" t="str">
        <f t="shared" si="23"/>
        <v/>
      </c>
      <c r="L339" s="27" t="str">
        <f t="shared" si="25"/>
        <v/>
      </c>
      <c r="M339" s="3"/>
      <c r="N339" s="22" t="str">
        <f t="shared" si="26"/>
        <v/>
      </c>
      <c r="O339" s="36"/>
      <c r="P339" s="36"/>
      <c r="Q339" s="3"/>
    </row>
    <row r="340" spans="1:17" x14ac:dyDescent="0.4">
      <c r="A340" s="5"/>
      <c r="B340" s="19"/>
      <c r="C340" s="3"/>
      <c r="D340" s="4"/>
      <c r="E340" s="6"/>
      <c r="F340" s="29"/>
      <c r="G340" s="33"/>
      <c r="H340" s="3"/>
      <c r="I340" s="4"/>
      <c r="J340" s="21" t="str">
        <f t="shared" si="24"/>
        <v/>
      </c>
      <c r="K340" s="28" t="str">
        <f t="shared" si="23"/>
        <v/>
      </c>
      <c r="L340" s="27" t="str">
        <f t="shared" si="25"/>
        <v/>
      </c>
      <c r="M340" s="3"/>
      <c r="N340" s="22" t="str">
        <f t="shared" si="26"/>
        <v/>
      </c>
      <c r="O340" s="36"/>
      <c r="P340" s="36"/>
      <c r="Q340" s="3"/>
    </row>
    <row r="341" spans="1:17" x14ac:dyDescent="0.4">
      <c r="A341" s="5"/>
      <c r="B341" s="19"/>
      <c r="C341" s="3"/>
      <c r="D341" s="4"/>
      <c r="E341" s="6"/>
      <c r="F341" s="29"/>
      <c r="G341" s="33"/>
      <c r="H341" s="3"/>
      <c r="I341" s="4"/>
      <c r="J341" s="21" t="str">
        <f t="shared" si="24"/>
        <v/>
      </c>
      <c r="K341" s="28" t="str">
        <f t="shared" si="23"/>
        <v/>
      </c>
      <c r="L341" s="27" t="str">
        <f t="shared" si="25"/>
        <v/>
      </c>
      <c r="M341" s="3"/>
      <c r="N341" s="22" t="str">
        <f t="shared" si="26"/>
        <v/>
      </c>
      <c r="O341" s="36"/>
      <c r="P341" s="36"/>
      <c r="Q341" s="3"/>
    </row>
    <row r="342" spans="1:17" x14ac:dyDescent="0.4">
      <c r="A342" s="5"/>
      <c r="B342" s="19"/>
      <c r="C342" s="3"/>
      <c r="D342" s="4"/>
      <c r="E342" s="6"/>
      <c r="F342" s="29"/>
      <c r="G342" s="33"/>
      <c r="H342" s="3"/>
      <c r="I342" s="4"/>
      <c r="J342" s="21" t="str">
        <f t="shared" si="24"/>
        <v/>
      </c>
      <c r="K342" s="28" t="str">
        <f t="shared" si="23"/>
        <v/>
      </c>
      <c r="L342" s="27" t="str">
        <f t="shared" si="25"/>
        <v/>
      </c>
      <c r="M342" s="3"/>
      <c r="N342" s="22" t="str">
        <f t="shared" si="26"/>
        <v/>
      </c>
      <c r="O342" s="36"/>
      <c r="P342" s="36"/>
      <c r="Q342" s="3"/>
    </row>
    <row r="343" spans="1:17" x14ac:dyDescent="0.4">
      <c r="A343" s="5"/>
      <c r="B343" s="19"/>
      <c r="C343" s="3"/>
      <c r="D343" s="4"/>
      <c r="E343" s="6"/>
      <c r="F343" s="29"/>
      <c r="G343" s="33"/>
      <c r="H343" s="3"/>
      <c r="I343" s="4"/>
      <c r="J343" s="21" t="str">
        <f t="shared" si="24"/>
        <v/>
      </c>
      <c r="K343" s="28" t="str">
        <f t="shared" si="23"/>
        <v/>
      </c>
      <c r="L343" s="27" t="str">
        <f t="shared" si="25"/>
        <v/>
      </c>
      <c r="M343" s="3"/>
      <c r="N343" s="22" t="str">
        <f t="shared" si="26"/>
        <v/>
      </c>
      <c r="O343" s="36"/>
      <c r="P343" s="36"/>
      <c r="Q343" s="3"/>
    </row>
    <row r="344" spans="1:17" x14ac:dyDescent="0.4">
      <c r="A344" s="5"/>
      <c r="B344" s="19"/>
      <c r="C344" s="3"/>
      <c r="D344" s="4"/>
      <c r="E344" s="6"/>
      <c r="F344" s="29"/>
      <c r="G344" s="33"/>
      <c r="H344" s="3"/>
      <c r="I344" s="4"/>
      <c r="J344" s="21" t="str">
        <f t="shared" si="24"/>
        <v/>
      </c>
      <c r="K344" s="28" t="str">
        <f t="shared" si="23"/>
        <v/>
      </c>
      <c r="L344" s="27" t="str">
        <f t="shared" si="25"/>
        <v/>
      </c>
      <c r="M344" s="3"/>
      <c r="N344" s="22" t="str">
        <f t="shared" si="26"/>
        <v/>
      </c>
      <c r="O344" s="36"/>
      <c r="P344" s="36"/>
      <c r="Q344" s="3"/>
    </row>
    <row r="345" spans="1:17" x14ac:dyDescent="0.4">
      <c r="A345" s="5"/>
      <c r="B345" s="19"/>
      <c r="C345" s="3"/>
      <c r="D345" s="4"/>
      <c r="E345" s="6"/>
      <c r="F345" s="29"/>
      <c r="G345" s="33"/>
      <c r="H345" s="3"/>
      <c r="I345" s="4"/>
      <c r="J345" s="21" t="str">
        <f t="shared" si="24"/>
        <v/>
      </c>
      <c r="K345" s="28" t="str">
        <f t="shared" si="23"/>
        <v/>
      </c>
      <c r="L345" s="27" t="str">
        <f t="shared" si="25"/>
        <v/>
      </c>
      <c r="M345" s="3"/>
      <c r="N345" s="22" t="str">
        <f t="shared" si="26"/>
        <v/>
      </c>
      <c r="O345" s="36"/>
      <c r="P345" s="36"/>
      <c r="Q345" s="3"/>
    </row>
    <row r="346" spans="1:17" x14ac:dyDescent="0.4">
      <c r="A346" s="5"/>
      <c r="B346" s="19"/>
      <c r="C346" s="3"/>
      <c r="D346" s="4"/>
      <c r="E346" s="6"/>
      <c r="F346" s="29"/>
      <c r="G346" s="33"/>
      <c r="H346" s="3"/>
      <c r="I346" s="4"/>
      <c r="J346" s="21" t="str">
        <f t="shared" si="24"/>
        <v/>
      </c>
      <c r="K346" s="28" t="str">
        <f t="shared" si="23"/>
        <v/>
      </c>
      <c r="L346" s="27" t="str">
        <f t="shared" si="25"/>
        <v/>
      </c>
      <c r="M346" s="3"/>
      <c r="N346" s="22" t="str">
        <f t="shared" si="26"/>
        <v/>
      </c>
      <c r="O346" s="36"/>
      <c r="P346" s="36"/>
      <c r="Q346" s="3"/>
    </row>
    <row r="347" spans="1:17" x14ac:dyDescent="0.4">
      <c r="A347" s="5"/>
      <c r="B347" s="19"/>
      <c r="C347" s="3"/>
      <c r="D347" s="4"/>
      <c r="E347" s="6"/>
      <c r="F347" s="29"/>
      <c r="G347" s="33"/>
      <c r="H347" s="3"/>
      <c r="I347" s="4"/>
      <c r="J347" s="21" t="str">
        <f t="shared" si="24"/>
        <v/>
      </c>
      <c r="K347" s="28" t="str">
        <f t="shared" si="23"/>
        <v/>
      </c>
      <c r="L347" s="27" t="str">
        <f t="shared" si="25"/>
        <v/>
      </c>
      <c r="M347" s="3"/>
      <c r="N347" s="22" t="str">
        <f t="shared" si="26"/>
        <v/>
      </c>
      <c r="O347" s="36"/>
      <c r="P347" s="36"/>
      <c r="Q347" s="3"/>
    </row>
    <row r="348" spans="1:17" x14ac:dyDescent="0.4">
      <c r="A348" s="5"/>
      <c r="B348" s="19"/>
      <c r="C348" s="3"/>
      <c r="D348" s="4"/>
      <c r="E348" s="6"/>
      <c r="F348" s="29"/>
      <c r="G348" s="33"/>
      <c r="H348" s="3"/>
      <c r="I348" s="4"/>
      <c r="J348" s="21" t="str">
        <f t="shared" si="24"/>
        <v/>
      </c>
      <c r="K348" s="28" t="str">
        <f t="shared" si="23"/>
        <v/>
      </c>
      <c r="L348" s="27" t="str">
        <f t="shared" si="25"/>
        <v/>
      </c>
      <c r="M348" s="3"/>
      <c r="N348" s="22" t="str">
        <f t="shared" si="26"/>
        <v/>
      </c>
      <c r="O348" s="36"/>
      <c r="P348" s="36"/>
      <c r="Q348" s="3"/>
    </row>
    <row r="349" spans="1:17" x14ac:dyDescent="0.4">
      <c r="A349" s="5"/>
      <c r="B349" s="19"/>
      <c r="C349" s="3"/>
      <c r="D349" s="4"/>
      <c r="E349" s="6"/>
      <c r="F349" s="29"/>
      <c r="G349" s="33"/>
      <c r="H349" s="3"/>
      <c r="I349" s="4"/>
      <c r="J349" s="21" t="str">
        <f t="shared" si="24"/>
        <v/>
      </c>
      <c r="K349" s="28" t="str">
        <f t="shared" si="23"/>
        <v/>
      </c>
      <c r="L349" s="27" t="str">
        <f t="shared" si="25"/>
        <v/>
      </c>
      <c r="M349" s="3"/>
      <c r="N349" s="22" t="str">
        <f t="shared" si="26"/>
        <v/>
      </c>
      <c r="O349" s="36"/>
      <c r="P349" s="36"/>
      <c r="Q349" s="3"/>
    </row>
    <row r="350" spans="1:17" x14ac:dyDescent="0.4">
      <c r="A350" s="5"/>
      <c r="B350" s="19"/>
      <c r="C350" s="3"/>
      <c r="D350" s="4"/>
      <c r="E350" s="6"/>
      <c r="F350" s="29"/>
      <c r="G350" s="33"/>
      <c r="H350" s="3"/>
      <c r="I350" s="4"/>
      <c r="J350" s="21" t="str">
        <f t="shared" si="24"/>
        <v/>
      </c>
      <c r="K350" s="28" t="str">
        <f t="shared" si="23"/>
        <v/>
      </c>
      <c r="L350" s="27" t="str">
        <f t="shared" si="25"/>
        <v/>
      </c>
      <c r="M350" s="3"/>
      <c r="N350" s="22" t="str">
        <f t="shared" si="26"/>
        <v/>
      </c>
      <c r="O350" s="36"/>
      <c r="P350" s="36"/>
      <c r="Q350" s="3"/>
    </row>
    <row r="351" spans="1:17" x14ac:dyDescent="0.4">
      <c r="A351" s="5"/>
      <c r="B351" s="19"/>
      <c r="C351" s="3"/>
      <c r="D351" s="4"/>
      <c r="E351" s="6"/>
      <c r="F351" s="29"/>
      <c r="G351" s="33"/>
      <c r="H351" s="3"/>
      <c r="I351" s="4"/>
      <c r="J351" s="21" t="str">
        <f t="shared" si="24"/>
        <v/>
      </c>
      <c r="K351" s="28" t="str">
        <f t="shared" si="23"/>
        <v/>
      </c>
      <c r="L351" s="27" t="str">
        <f t="shared" si="25"/>
        <v/>
      </c>
      <c r="M351" s="3"/>
      <c r="N351" s="22" t="str">
        <f t="shared" si="26"/>
        <v/>
      </c>
      <c r="O351" s="36"/>
      <c r="P351" s="36"/>
      <c r="Q351" s="3"/>
    </row>
    <row r="352" spans="1:17" x14ac:dyDescent="0.4">
      <c r="A352" s="5"/>
      <c r="B352" s="19"/>
      <c r="C352" s="3"/>
      <c r="D352" s="4"/>
      <c r="E352" s="6"/>
      <c r="F352" s="29"/>
      <c r="G352" s="33"/>
      <c r="H352" s="3"/>
      <c r="I352" s="4"/>
      <c r="J352" s="21" t="str">
        <f t="shared" si="24"/>
        <v/>
      </c>
      <c r="K352" s="28" t="str">
        <f t="shared" si="23"/>
        <v/>
      </c>
      <c r="L352" s="27" t="str">
        <f t="shared" si="25"/>
        <v/>
      </c>
      <c r="M352" s="3"/>
      <c r="N352" s="22" t="str">
        <f t="shared" si="26"/>
        <v/>
      </c>
      <c r="O352" s="36"/>
      <c r="P352" s="36"/>
      <c r="Q352" s="3"/>
    </row>
    <row r="353" spans="1:17" x14ac:dyDescent="0.4">
      <c r="A353" s="5"/>
      <c r="B353" s="19"/>
      <c r="C353" s="3"/>
      <c r="D353" s="4"/>
      <c r="E353" s="6"/>
      <c r="F353" s="29"/>
      <c r="G353" s="33"/>
      <c r="H353" s="3"/>
      <c r="I353" s="4"/>
      <c r="J353" s="21" t="str">
        <f t="shared" si="24"/>
        <v/>
      </c>
      <c r="K353" s="28" t="str">
        <f t="shared" si="23"/>
        <v/>
      </c>
      <c r="L353" s="27" t="str">
        <f t="shared" si="25"/>
        <v/>
      </c>
      <c r="M353" s="3"/>
      <c r="N353" s="22" t="str">
        <f t="shared" si="26"/>
        <v/>
      </c>
      <c r="O353" s="36"/>
      <c r="P353" s="36"/>
      <c r="Q353" s="3"/>
    </row>
    <row r="354" spans="1:17" x14ac:dyDescent="0.4">
      <c r="A354" s="5"/>
      <c r="B354" s="19"/>
      <c r="C354" s="3"/>
      <c r="D354" s="4"/>
      <c r="E354" s="6"/>
      <c r="F354" s="29"/>
      <c r="G354" s="33"/>
      <c r="H354" s="3"/>
      <c r="I354" s="4"/>
      <c r="J354" s="21" t="str">
        <f t="shared" si="24"/>
        <v/>
      </c>
      <c r="K354" s="28" t="str">
        <f t="shared" si="23"/>
        <v/>
      </c>
      <c r="L354" s="27" t="str">
        <f t="shared" si="25"/>
        <v/>
      </c>
      <c r="M354" s="3"/>
      <c r="N354" s="22" t="str">
        <f t="shared" si="26"/>
        <v/>
      </c>
      <c r="O354" s="36"/>
      <c r="P354" s="36"/>
      <c r="Q354" s="3"/>
    </row>
    <row r="355" spans="1:17" x14ac:dyDescent="0.4">
      <c r="A355" s="5"/>
      <c r="B355" s="19"/>
      <c r="C355" s="3"/>
      <c r="D355" s="4"/>
      <c r="E355" s="6"/>
      <c r="F355" s="29"/>
      <c r="G355" s="33"/>
      <c r="H355" s="3"/>
      <c r="I355" s="4"/>
      <c r="J355" s="21" t="str">
        <f t="shared" si="24"/>
        <v/>
      </c>
      <c r="K355" s="28" t="str">
        <f t="shared" si="23"/>
        <v/>
      </c>
      <c r="L355" s="27" t="str">
        <f t="shared" si="25"/>
        <v/>
      </c>
      <c r="M355" s="3"/>
      <c r="N355" s="22" t="str">
        <f t="shared" si="26"/>
        <v/>
      </c>
      <c r="O355" s="36"/>
      <c r="P355" s="36"/>
      <c r="Q355" s="3"/>
    </row>
    <row r="356" spans="1:17" x14ac:dyDescent="0.4">
      <c r="A356" s="5"/>
      <c r="B356" s="19"/>
      <c r="C356" s="3"/>
      <c r="D356" s="4"/>
      <c r="E356" s="6"/>
      <c r="F356" s="29"/>
      <c r="G356" s="33"/>
      <c r="H356" s="3"/>
      <c r="I356" s="4"/>
      <c r="J356" s="21" t="str">
        <f t="shared" si="24"/>
        <v/>
      </c>
      <c r="K356" s="28" t="str">
        <f t="shared" si="23"/>
        <v/>
      </c>
      <c r="L356" s="27" t="str">
        <f t="shared" si="25"/>
        <v/>
      </c>
      <c r="M356" s="3"/>
      <c r="N356" s="22" t="str">
        <f t="shared" si="26"/>
        <v/>
      </c>
      <c r="O356" s="36"/>
      <c r="P356" s="36"/>
      <c r="Q356" s="3"/>
    </row>
    <row r="357" spans="1:17" x14ac:dyDescent="0.4">
      <c r="A357" s="5"/>
      <c r="B357" s="19"/>
      <c r="C357" s="3"/>
      <c r="D357" s="4"/>
      <c r="E357" s="6"/>
      <c r="F357" s="29"/>
      <c r="G357" s="33"/>
      <c r="H357" s="3"/>
      <c r="I357" s="4"/>
      <c r="J357" s="21" t="str">
        <f t="shared" si="24"/>
        <v/>
      </c>
      <c r="K357" s="28" t="str">
        <f t="shared" si="23"/>
        <v/>
      </c>
      <c r="L357" s="27" t="str">
        <f t="shared" si="25"/>
        <v/>
      </c>
      <c r="M357" s="3"/>
      <c r="N357" s="22" t="str">
        <f t="shared" si="26"/>
        <v/>
      </c>
      <c r="O357" s="36"/>
      <c r="P357" s="36"/>
      <c r="Q357" s="3"/>
    </row>
    <row r="358" spans="1:17" x14ac:dyDescent="0.4">
      <c r="A358" s="5"/>
      <c r="B358" s="19"/>
      <c r="C358" s="3"/>
      <c r="D358" s="4"/>
      <c r="E358" s="6"/>
      <c r="F358" s="29"/>
      <c r="G358" s="33"/>
      <c r="H358" s="3"/>
      <c r="I358" s="4"/>
      <c r="J358" s="21" t="str">
        <f t="shared" si="24"/>
        <v/>
      </c>
      <c r="K358" s="28" t="str">
        <f t="shared" si="23"/>
        <v/>
      </c>
      <c r="L358" s="27" t="str">
        <f t="shared" si="25"/>
        <v/>
      </c>
      <c r="M358" s="3"/>
      <c r="N358" s="22" t="str">
        <f t="shared" si="26"/>
        <v/>
      </c>
      <c r="O358" s="36"/>
      <c r="P358" s="36"/>
      <c r="Q358" s="3"/>
    </row>
    <row r="359" spans="1:17" x14ac:dyDescent="0.4">
      <c r="A359" s="5"/>
      <c r="B359" s="19"/>
      <c r="C359" s="3"/>
      <c r="D359" s="4"/>
      <c r="E359" s="6"/>
      <c r="F359" s="29"/>
      <c r="G359" s="33"/>
      <c r="H359" s="3"/>
      <c r="I359" s="4"/>
      <c r="J359" s="21" t="str">
        <f t="shared" si="24"/>
        <v/>
      </c>
      <c r="K359" s="28" t="str">
        <f t="shared" si="23"/>
        <v/>
      </c>
      <c r="L359" s="27" t="str">
        <f t="shared" si="25"/>
        <v/>
      </c>
      <c r="M359" s="3"/>
      <c r="N359" s="22" t="str">
        <f t="shared" si="26"/>
        <v/>
      </c>
      <c r="O359" s="36"/>
      <c r="P359" s="36"/>
      <c r="Q359" s="3"/>
    </row>
    <row r="360" spans="1:17" x14ac:dyDescent="0.4">
      <c r="A360" s="5"/>
      <c r="B360" s="19"/>
      <c r="C360" s="3"/>
      <c r="D360" s="4"/>
      <c r="E360" s="6"/>
      <c r="F360" s="29"/>
      <c r="G360" s="33"/>
      <c r="H360" s="3"/>
      <c r="I360" s="4"/>
      <c r="J360" s="21" t="str">
        <f t="shared" si="24"/>
        <v/>
      </c>
      <c r="K360" s="28" t="str">
        <f t="shared" si="23"/>
        <v/>
      </c>
      <c r="L360" s="27" t="str">
        <f t="shared" si="25"/>
        <v/>
      </c>
      <c r="M360" s="3"/>
      <c r="N360" s="22" t="str">
        <f t="shared" si="26"/>
        <v/>
      </c>
      <c r="O360" s="36"/>
      <c r="P360" s="36"/>
      <c r="Q360" s="3"/>
    </row>
    <row r="361" spans="1:17" x14ac:dyDescent="0.4">
      <c r="A361" s="5"/>
      <c r="B361" s="19"/>
      <c r="C361" s="3"/>
      <c r="D361" s="4"/>
      <c r="E361" s="6"/>
      <c r="F361" s="29"/>
      <c r="G361" s="33"/>
      <c r="H361" s="3"/>
      <c r="I361" s="4"/>
      <c r="J361" s="21" t="str">
        <f t="shared" si="24"/>
        <v/>
      </c>
      <c r="K361" s="28" t="str">
        <f t="shared" si="23"/>
        <v/>
      </c>
      <c r="L361" s="27" t="str">
        <f t="shared" si="25"/>
        <v/>
      </c>
      <c r="M361" s="3"/>
      <c r="N361" s="22" t="str">
        <f t="shared" si="26"/>
        <v/>
      </c>
      <c r="O361" s="36"/>
      <c r="P361" s="36"/>
      <c r="Q361" s="3"/>
    </row>
    <row r="362" spans="1:17" x14ac:dyDescent="0.4">
      <c r="A362" s="5"/>
      <c r="B362" s="19"/>
      <c r="C362" s="3"/>
      <c r="D362" s="4"/>
      <c r="E362" s="6"/>
      <c r="F362" s="29"/>
      <c r="G362" s="33"/>
      <c r="H362" s="3"/>
      <c r="I362" s="4"/>
      <c r="J362" s="21" t="str">
        <f t="shared" si="24"/>
        <v/>
      </c>
      <c r="K362" s="28" t="str">
        <f t="shared" si="23"/>
        <v/>
      </c>
      <c r="L362" s="27" t="str">
        <f t="shared" si="25"/>
        <v/>
      </c>
      <c r="M362" s="3"/>
      <c r="N362" s="22" t="str">
        <f t="shared" si="26"/>
        <v/>
      </c>
      <c r="O362" s="36"/>
      <c r="P362" s="36"/>
      <c r="Q362" s="3"/>
    </row>
    <row r="363" spans="1:17" x14ac:dyDescent="0.4">
      <c r="A363" s="5"/>
      <c r="B363" s="19"/>
      <c r="C363" s="3"/>
      <c r="D363" s="4"/>
      <c r="E363" s="6"/>
      <c r="F363" s="29"/>
      <c r="G363" s="33"/>
      <c r="H363" s="3"/>
      <c r="I363" s="4"/>
      <c r="J363" s="21" t="str">
        <f t="shared" si="24"/>
        <v/>
      </c>
      <c r="K363" s="28" t="str">
        <f t="shared" si="23"/>
        <v/>
      </c>
      <c r="L363" s="27" t="str">
        <f t="shared" si="25"/>
        <v/>
      </c>
      <c r="M363" s="3"/>
      <c r="N363" s="22" t="str">
        <f t="shared" si="26"/>
        <v/>
      </c>
      <c r="O363" s="36"/>
      <c r="P363" s="36"/>
      <c r="Q363" s="3"/>
    </row>
    <row r="364" spans="1:17" x14ac:dyDescent="0.4">
      <c r="A364" s="5"/>
      <c r="B364" s="19"/>
      <c r="C364" s="3"/>
      <c r="D364" s="4"/>
      <c r="E364" s="6"/>
      <c r="F364" s="29"/>
      <c r="G364" s="33"/>
      <c r="H364" s="3"/>
      <c r="I364" s="4"/>
      <c r="J364" s="21" t="str">
        <f t="shared" si="24"/>
        <v/>
      </c>
      <c r="K364" s="28" t="str">
        <f t="shared" si="23"/>
        <v/>
      </c>
      <c r="L364" s="27" t="str">
        <f t="shared" si="25"/>
        <v/>
      </c>
      <c r="M364" s="3"/>
      <c r="N364" s="22" t="str">
        <f t="shared" si="26"/>
        <v/>
      </c>
      <c r="O364" s="36"/>
      <c r="P364" s="36"/>
      <c r="Q364" s="3"/>
    </row>
    <row r="365" spans="1:17" x14ac:dyDescent="0.4">
      <c r="A365" s="5"/>
      <c r="B365" s="19"/>
      <c r="C365" s="3"/>
      <c r="D365" s="4"/>
      <c r="E365" s="6"/>
      <c r="F365" s="29"/>
      <c r="G365" s="33"/>
      <c r="H365" s="3"/>
      <c r="I365" s="4"/>
      <c r="J365" s="21" t="str">
        <f t="shared" si="24"/>
        <v/>
      </c>
      <c r="K365" s="28" t="str">
        <f t="shared" si="23"/>
        <v/>
      </c>
      <c r="L365" s="27" t="str">
        <f t="shared" si="25"/>
        <v/>
      </c>
      <c r="M365" s="3"/>
      <c r="N365" s="22" t="str">
        <f t="shared" si="26"/>
        <v/>
      </c>
      <c r="O365" s="36"/>
      <c r="P365" s="36"/>
      <c r="Q365" s="3"/>
    </row>
    <row r="366" spans="1:17" x14ac:dyDescent="0.4">
      <c r="A366" s="5"/>
      <c r="B366" s="19"/>
      <c r="C366" s="3"/>
      <c r="D366" s="4"/>
      <c r="E366" s="6"/>
      <c r="F366" s="29"/>
      <c r="G366" s="33"/>
      <c r="H366" s="3"/>
      <c r="I366" s="4"/>
      <c r="J366" s="21" t="str">
        <f t="shared" si="24"/>
        <v/>
      </c>
      <c r="K366" s="28" t="str">
        <f t="shared" si="23"/>
        <v/>
      </c>
      <c r="L366" s="27" t="str">
        <f t="shared" si="25"/>
        <v/>
      </c>
      <c r="M366" s="3"/>
      <c r="N366" s="22" t="str">
        <f t="shared" si="26"/>
        <v/>
      </c>
      <c r="O366" s="36"/>
      <c r="P366" s="36"/>
      <c r="Q366" s="3"/>
    </row>
    <row r="367" spans="1:17" x14ac:dyDescent="0.4">
      <c r="A367" s="5"/>
      <c r="B367" s="19"/>
      <c r="C367" s="3"/>
      <c r="D367" s="4"/>
      <c r="E367" s="6"/>
      <c r="F367" s="29"/>
      <c r="G367" s="33"/>
      <c r="H367" s="3"/>
      <c r="I367" s="4"/>
      <c r="J367" s="21" t="str">
        <f t="shared" si="24"/>
        <v/>
      </c>
      <c r="K367" s="28" t="str">
        <f t="shared" si="23"/>
        <v/>
      </c>
      <c r="L367" s="27" t="str">
        <f t="shared" si="25"/>
        <v/>
      </c>
      <c r="M367" s="3"/>
      <c r="N367" s="22" t="str">
        <f t="shared" si="26"/>
        <v/>
      </c>
      <c r="O367" s="36"/>
      <c r="P367" s="36"/>
      <c r="Q367" s="3"/>
    </row>
    <row r="368" spans="1:17" x14ac:dyDescent="0.4">
      <c r="A368" s="5"/>
      <c r="B368" s="19"/>
      <c r="C368" s="3"/>
      <c r="D368" s="4"/>
      <c r="E368" s="6"/>
      <c r="F368" s="29"/>
      <c r="G368" s="33"/>
      <c r="H368" s="3"/>
      <c r="I368" s="4"/>
      <c r="J368" s="21" t="str">
        <f t="shared" si="24"/>
        <v/>
      </c>
      <c r="K368" s="28" t="str">
        <f t="shared" si="23"/>
        <v/>
      </c>
      <c r="L368" s="27" t="str">
        <f t="shared" si="25"/>
        <v/>
      </c>
      <c r="M368" s="3"/>
      <c r="N368" s="22" t="str">
        <f t="shared" si="26"/>
        <v/>
      </c>
      <c r="O368" s="36"/>
      <c r="P368" s="36"/>
      <c r="Q368" s="3"/>
    </row>
    <row r="369" spans="1:17" x14ac:dyDescent="0.4">
      <c r="A369" s="5"/>
      <c r="B369" s="19"/>
      <c r="C369" s="3"/>
      <c r="D369" s="4"/>
      <c r="E369" s="6"/>
      <c r="F369" s="29"/>
      <c r="G369" s="33"/>
      <c r="H369" s="3"/>
      <c r="I369" s="4"/>
      <c r="J369" s="21" t="str">
        <f t="shared" si="24"/>
        <v/>
      </c>
      <c r="K369" s="28" t="str">
        <f t="shared" si="23"/>
        <v/>
      </c>
      <c r="L369" s="27" t="str">
        <f t="shared" si="25"/>
        <v/>
      </c>
      <c r="M369" s="3"/>
      <c r="N369" s="22" t="str">
        <f t="shared" si="26"/>
        <v/>
      </c>
      <c r="O369" s="36"/>
      <c r="P369" s="36"/>
      <c r="Q369" s="3"/>
    </row>
    <row r="370" spans="1:17" x14ac:dyDescent="0.4">
      <c r="A370" s="5"/>
      <c r="B370" s="19"/>
      <c r="C370" s="3"/>
      <c r="D370" s="4"/>
      <c r="E370" s="6"/>
      <c r="F370" s="29"/>
      <c r="G370" s="33"/>
      <c r="H370" s="3"/>
      <c r="I370" s="4"/>
      <c r="J370" s="21" t="str">
        <f t="shared" si="24"/>
        <v/>
      </c>
      <c r="K370" s="28" t="str">
        <f t="shared" si="23"/>
        <v/>
      </c>
      <c r="L370" s="27" t="str">
        <f t="shared" si="25"/>
        <v/>
      </c>
      <c r="M370" s="3"/>
      <c r="N370" s="22" t="str">
        <f t="shared" si="26"/>
        <v/>
      </c>
      <c r="O370" s="36"/>
      <c r="P370" s="36"/>
      <c r="Q370" s="3"/>
    </row>
    <row r="371" spans="1:17" x14ac:dyDescent="0.4">
      <c r="A371" s="5"/>
      <c r="B371" s="19"/>
      <c r="C371" s="3"/>
      <c r="D371" s="4"/>
      <c r="E371" s="6"/>
      <c r="F371" s="29"/>
      <c r="G371" s="33"/>
      <c r="H371" s="3"/>
      <c r="I371" s="4"/>
      <c r="J371" s="21" t="str">
        <f t="shared" si="24"/>
        <v/>
      </c>
      <c r="K371" s="28" t="str">
        <f t="shared" si="23"/>
        <v/>
      </c>
      <c r="L371" s="27" t="str">
        <f t="shared" si="25"/>
        <v/>
      </c>
      <c r="M371" s="3"/>
      <c r="N371" s="22" t="str">
        <f t="shared" si="26"/>
        <v/>
      </c>
      <c r="O371" s="36"/>
      <c r="P371" s="36"/>
      <c r="Q371" s="3"/>
    </row>
    <row r="372" spans="1:17" x14ac:dyDescent="0.4">
      <c r="A372" s="5"/>
      <c r="B372" s="19"/>
      <c r="C372" s="3"/>
      <c r="D372" s="4"/>
      <c r="E372" s="6"/>
      <c r="F372" s="29"/>
      <c r="G372" s="33"/>
      <c r="H372" s="3"/>
      <c r="I372" s="4"/>
      <c r="J372" s="21" t="str">
        <f t="shared" si="24"/>
        <v/>
      </c>
      <c r="K372" s="28" t="str">
        <f t="shared" si="23"/>
        <v/>
      </c>
      <c r="L372" s="27" t="str">
        <f t="shared" si="25"/>
        <v/>
      </c>
      <c r="M372" s="3"/>
      <c r="N372" s="22" t="str">
        <f t="shared" si="26"/>
        <v/>
      </c>
      <c r="O372" s="36"/>
      <c r="P372" s="36"/>
      <c r="Q372" s="3"/>
    </row>
    <row r="373" spans="1:17" x14ac:dyDescent="0.4">
      <c r="A373" s="5"/>
      <c r="B373" s="19"/>
      <c r="C373" s="3"/>
      <c r="D373" s="4"/>
      <c r="E373" s="6"/>
      <c r="F373" s="29"/>
      <c r="G373" s="33"/>
      <c r="H373" s="3"/>
      <c r="I373" s="4"/>
      <c r="J373" s="21" t="str">
        <f t="shared" si="24"/>
        <v/>
      </c>
      <c r="K373" s="28" t="str">
        <f t="shared" si="23"/>
        <v/>
      </c>
      <c r="L373" s="27" t="str">
        <f t="shared" si="25"/>
        <v/>
      </c>
      <c r="M373" s="3"/>
      <c r="N373" s="22" t="str">
        <f t="shared" si="26"/>
        <v/>
      </c>
      <c r="O373" s="36"/>
      <c r="P373" s="36"/>
      <c r="Q373" s="3"/>
    </row>
    <row r="374" spans="1:17" x14ac:dyDescent="0.4">
      <c r="A374" s="5"/>
      <c r="B374" s="19"/>
      <c r="C374" s="3"/>
      <c r="D374" s="4"/>
      <c r="E374" s="6"/>
      <c r="F374" s="29"/>
      <c r="G374" s="33"/>
      <c r="H374" s="3"/>
      <c r="I374" s="4"/>
      <c r="J374" s="21" t="str">
        <f t="shared" si="24"/>
        <v/>
      </c>
      <c r="K374" s="28" t="str">
        <f t="shared" si="23"/>
        <v/>
      </c>
      <c r="L374" s="27" t="str">
        <f t="shared" si="25"/>
        <v/>
      </c>
      <c r="M374" s="3"/>
      <c r="N374" s="22" t="str">
        <f t="shared" si="26"/>
        <v/>
      </c>
      <c r="O374" s="36"/>
      <c r="P374" s="36"/>
      <c r="Q374" s="3"/>
    </row>
    <row r="375" spans="1:17" x14ac:dyDescent="0.4">
      <c r="A375" s="5"/>
      <c r="B375" s="19"/>
      <c r="C375" s="3"/>
      <c r="D375" s="4"/>
      <c r="E375" s="6"/>
      <c r="F375" s="29"/>
      <c r="G375" s="33"/>
      <c r="H375" s="3"/>
      <c r="I375" s="4"/>
      <c r="J375" s="21" t="str">
        <f t="shared" si="24"/>
        <v/>
      </c>
      <c r="K375" s="28" t="str">
        <f t="shared" si="23"/>
        <v/>
      </c>
      <c r="L375" s="27" t="str">
        <f t="shared" si="25"/>
        <v/>
      </c>
      <c r="M375" s="3"/>
      <c r="N375" s="22" t="str">
        <f t="shared" si="26"/>
        <v/>
      </c>
      <c r="O375" s="36"/>
      <c r="P375" s="36"/>
      <c r="Q375" s="3"/>
    </row>
    <row r="376" spans="1:17" x14ac:dyDescent="0.4">
      <c r="A376" s="5"/>
      <c r="B376" s="19"/>
      <c r="C376" s="3"/>
      <c r="D376" s="4"/>
      <c r="E376" s="6"/>
      <c r="F376" s="29"/>
      <c r="G376" s="33"/>
      <c r="H376" s="3"/>
      <c r="I376" s="4"/>
      <c r="J376" s="21" t="str">
        <f t="shared" si="24"/>
        <v/>
      </c>
      <c r="K376" s="28" t="str">
        <f t="shared" si="23"/>
        <v/>
      </c>
      <c r="L376" s="27" t="str">
        <f t="shared" si="25"/>
        <v/>
      </c>
      <c r="M376" s="3"/>
      <c r="N376" s="22" t="str">
        <f t="shared" si="26"/>
        <v/>
      </c>
      <c r="O376" s="36"/>
      <c r="P376" s="36"/>
      <c r="Q376" s="3"/>
    </row>
    <row r="377" spans="1:17" x14ac:dyDescent="0.4">
      <c r="A377" s="5"/>
      <c r="B377" s="19"/>
      <c r="C377" s="3"/>
      <c r="D377" s="4"/>
      <c r="E377" s="6"/>
      <c r="F377" s="29"/>
      <c r="G377" s="33"/>
      <c r="H377" s="3"/>
      <c r="I377" s="4"/>
      <c r="J377" s="21" t="str">
        <f t="shared" si="24"/>
        <v/>
      </c>
      <c r="K377" s="28" t="str">
        <f t="shared" si="23"/>
        <v/>
      </c>
      <c r="L377" s="27" t="str">
        <f t="shared" si="25"/>
        <v/>
      </c>
      <c r="M377" s="3"/>
      <c r="N377" s="22" t="str">
        <f t="shared" si="26"/>
        <v/>
      </c>
      <c r="O377" s="36"/>
      <c r="P377" s="36"/>
      <c r="Q377" s="3"/>
    </row>
    <row r="378" spans="1:17" x14ac:dyDescent="0.4">
      <c r="A378" s="5"/>
      <c r="B378" s="19"/>
      <c r="C378" s="3"/>
      <c r="D378" s="4"/>
      <c r="E378" s="6"/>
      <c r="F378" s="29"/>
      <c r="G378" s="33"/>
      <c r="H378" s="3"/>
      <c r="I378" s="4"/>
      <c r="J378" s="21" t="str">
        <f t="shared" si="24"/>
        <v/>
      </c>
      <c r="K378" s="28" t="str">
        <f t="shared" si="23"/>
        <v/>
      </c>
      <c r="L378" s="27" t="str">
        <f t="shared" si="25"/>
        <v/>
      </c>
      <c r="M378" s="3"/>
      <c r="N378" s="22" t="str">
        <f t="shared" si="26"/>
        <v/>
      </c>
      <c r="O378" s="36"/>
      <c r="P378" s="36"/>
      <c r="Q378" s="3"/>
    </row>
    <row r="379" spans="1:17" x14ac:dyDescent="0.4">
      <c r="A379" s="5"/>
      <c r="B379" s="19"/>
      <c r="C379" s="3"/>
      <c r="D379" s="4"/>
      <c r="E379" s="6"/>
      <c r="F379" s="29"/>
      <c r="G379" s="33"/>
      <c r="H379" s="3"/>
      <c r="I379" s="4"/>
      <c r="J379" s="21" t="str">
        <f t="shared" si="24"/>
        <v/>
      </c>
      <c r="K379" s="28" t="str">
        <f t="shared" si="23"/>
        <v/>
      </c>
      <c r="L379" s="27" t="str">
        <f t="shared" si="25"/>
        <v/>
      </c>
      <c r="M379" s="3"/>
      <c r="N379" s="22" t="str">
        <f t="shared" si="26"/>
        <v/>
      </c>
      <c r="O379" s="36"/>
      <c r="P379" s="36"/>
      <c r="Q379" s="3"/>
    </row>
    <row r="380" spans="1:17" x14ac:dyDescent="0.4">
      <c r="A380" s="5"/>
      <c r="B380" s="19"/>
      <c r="C380" s="3"/>
      <c r="D380" s="4"/>
      <c r="E380" s="6"/>
      <c r="F380" s="29"/>
      <c r="G380" s="33"/>
      <c r="H380" s="3"/>
      <c r="I380" s="4"/>
      <c r="J380" s="21" t="str">
        <f t="shared" si="24"/>
        <v/>
      </c>
      <c r="K380" s="28" t="str">
        <f t="shared" si="23"/>
        <v/>
      </c>
      <c r="L380" s="27" t="str">
        <f t="shared" si="25"/>
        <v/>
      </c>
      <c r="M380" s="3"/>
      <c r="N380" s="22" t="str">
        <f t="shared" si="26"/>
        <v/>
      </c>
      <c r="O380" s="36"/>
      <c r="P380" s="36"/>
      <c r="Q380" s="3"/>
    </row>
    <row r="381" spans="1:17" x14ac:dyDescent="0.4">
      <c r="A381" s="5"/>
      <c r="B381" s="19"/>
      <c r="C381" s="3"/>
      <c r="D381" s="4"/>
      <c r="E381" s="6"/>
      <c r="F381" s="29"/>
      <c r="G381" s="33"/>
      <c r="H381" s="3"/>
      <c r="I381" s="4"/>
      <c r="J381" s="21" t="str">
        <f t="shared" si="24"/>
        <v/>
      </c>
      <c r="K381" s="28" t="str">
        <f t="shared" si="23"/>
        <v/>
      </c>
      <c r="L381" s="27" t="str">
        <f t="shared" si="25"/>
        <v/>
      </c>
      <c r="M381" s="3"/>
      <c r="N381" s="22" t="str">
        <f t="shared" si="26"/>
        <v/>
      </c>
      <c r="O381" s="36"/>
      <c r="P381" s="36"/>
      <c r="Q381" s="3"/>
    </row>
    <row r="382" spans="1:17" x14ac:dyDescent="0.4">
      <c r="A382" s="5"/>
      <c r="B382" s="19"/>
      <c r="C382" s="3"/>
      <c r="D382" s="4"/>
      <c r="E382" s="6"/>
      <c r="F382" s="29"/>
      <c r="G382" s="33"/>
      <c r="H382" s="3"/>
      <c r="I382" s="4"/>
      <c r="J382" s="21" t="str">
        <f t="shared" si="24"/>
        <v/>
      </c>
      <c r="K382" s="28" t="str">
        <f t="shared" si="23"/>
        <v/>
      </c>
      <c r="L382" s="27" t="str">
        <f t="shared" si="25"/>
        <v/>
      </c>
      <c r="M382" s="3"/>
      <c r="N382" s="22" t="str">
        <f t="shared" si="26"/>
        <v/>
      </c>
      <c r="O382" s="36"/>
      <c r="P382" s="36"/>
      <c r="Q382" s="3"/>
    </row>
    <row r="383" spans="1:17" x14ac:dyDescent="0.4">
      <c r="A383" s="5"/>
      <c r="B383" s="19"/>
      <c r="C383" s="3"/>
      <c r="D383" s="4"/>
      <c r="E383" s="6"/>
      <c r="F383" s="29"/>
      <c r="G383" s="33"/>
      <c r="H383" s="3"/>
      <c r="I383" s="4"/>
      <c r="J383" s="21" t="str">
        <f t="shared" si="24"/>
        <v/>
      </c>
      <c r="K383" s="28" t="str">
        <f t="shared" si="23"/>
        <v/>
      </c>
      <c r="L383" s="27" t="str">
        <f t="shared" si="25"/>
        <v/>
      </c>
      <c r="M383" s="3"/>
      <c r="N383" s="22" t="str">
        <f t="shared" si="26"/>
        <v/>
      </c>
      <c r="O383" s="36"/>
      <c r="P383" s="36"/>
      <c r="Q383" s="3"/>
    </row>
    <row r="384" spans="1:17" x14ac:dyDescent="0.4">
      <c r="A384" s="5"/>
      <c r="B384" s="19"/>
      <c r="C384" s="3"/>
      <c r="D384" s="4"/>
      <c r="E384" s="6"/>
      <c r="F384" s="29"/>
      <c r="G384" s="33"/>
      <c r="H384" s="3"/>
      <c r="I384" s="4"/>
      <c r="J384" s="21" t="str">
        <f t="shared" si="24"/>
        <v/>
      </c>
      <c r="K384" s="28" t="str">
        <f t="shared" si="23"/>
        <v/>
      </c>
      <c r="L384" s="27" t="str">
        <f t="shared" si="25"/>
        <v/>
      </c>
      <c r="M384" s="3"/>
      <c r="N384" s="22" t="str">
        <f t="shared" si="26"/>
        <v/>
      </c>
      <c r="O384" s="36"/>
      <c r="P384" s="36"/>
      <c r="Q384" s="3"/>
    </row>
    <row r="385" spans="1:17" x14ac:dyDescent="0.4">
      <c r="A385" s="5"/>
      <c r="B385" s="19"/>
      <c r="C385" s="3"/>
      <c r="D385" s="4"/>
      <c r="E385" s="6"/>
      <c r="F385" s="29"/>
      <c r="G385" s="33"/>
      <c r="H385" s="3"/>
      <c r="I385" s="4"/>
      <c r="J385" s="21" t="str">
        <f t="shared" si="24"/>
        <v/>
      </c>
      <c r="K385" s="28" t="str">
        <f t="shared" si="23"/>
        <v/>
      </c>
      <c r="L385" s="27" t="str">
        <f t="shared" si="25"/>
        <v/>
      </c>
      <c r="M385" s="3"/>
      <c r="N385" s="22" t="str">
        <f t="shared" si="26"/>
        <v/>
      </c>
      <c r="O385" s="36"/>
      <c r="P385" s="36"/>
      <c r="Q385" s="3"/>
    </row>
    <row r="386" spans="1:17" x14ac:dyDescent="0.4">
      <c r="A386" s="5"/>
      <c r="B386" s="19"/>
      <c r="C386" s="3"/>
      <c r="D386" s="4"/>
      <c r="E386" s="6"/>
      <c r="F386" s="29"/>
      <c r="G386" s="33"/>
      <c r="H386" s="3"/>
      <c r="I386" s="4"/>
      <c r="J386" s="21" t="str">
        <f t="shared" si="24"/>
        <v/>
      </c>
      <c r="K386" s="28" t="str">
        <f t="shared" si="23"/>
        <v/>
      </c>
      <c r="L386" s="27" t="str">
        <f t="shared" si="25"/>
        <v/>
      </c>
      <c r="M386" s="3"/>
      <c r="N386" s="22" t="str">
        <f t="shared" si="26"/>
        <v/>
      </c>
      <c r="O386" s="36"/>
      <c r="P386" s="36"/>
      <c r="Q386" s="3"/>
    </row>
    <row r="387" spans="1:17" x14ac:dyDescent="0.4">
      <c r="A387" s="5"/>
      <c r="B387" s="19"/>
      <c r="C387" s="3"/>
      <c r="D387" s="4"/>
      <c r="E387" s="6"/>
      <c r="F387" s="29"/>
      <c r="G387" s="33"/>
      <c r="H387" s="3"/>
      <c r="I387" s="4"/>
      <c r="J387" s="21" t="str">
        <f t="shared" si="24"/>
        <v/>
      </c>
      <c r="K387" s="28" t="str">
        <f t="shared" si="23"/>
        <v/>
      </c>
      <c r="L387" s="27" t="str">
        <f t="shared" si="25"/>
        <v/>
      </c>
      <c r="M387" s="3"/>
      <c r="N387" s="22" t="str">
        <f t="shared" si="26"/>
        <v/>
      </c>
      <c r="O387" s="36"/>
      <c r="P387" s="36"/>
      <c r="Q387" s="3"/>
    </row>
    <row r="388" spans="1:17" x14ac:dyDescent="0.4">
      <c r="A388" s="5"/>
      <c r="B388" s="19"/>
      <c r="C388" s="3"/>
      <c r="D388" s="4"/>
      <c r="E388" s="6"/>
      <c r="F388" s="29"/>
      <c r="G388" s="33"/>
      <c r="H388" s="3"/>
      <c r="I388" s="4"/>
      <c r="J388" s="21" t="str">
        <f t="shared" si="24"/>
        <v/>
      </c>
      <c r="K388" s="28" t="str">
        <f t="shared" si="23"/>
        <v/>
      </c>
      <c r="L388" s="27" t="str">
        <f t="shared" si="25"/>
        <v/>
      </c>
      <c r="M388" s="3"/>
      <c r="N388" s="22" t="str">
        <f t="shared" si="26"/>
        <v/>
      </c>
      <c r="O388" s="36"/>
      <c r="P388" s="36"/>
      <c r="Q388" s="3"/>
    </row>
    <row r="389" spans="1:17" x14ac:dyDescent="0.4">
      <c r="A389" s="5"/>
      <c r="B389" s="19"/>
      <c r="C389" s="3"/>
      <c r="D389" s="4"/>
      <c r="E389" s="6"/>
      <c r="F389" s="29"/>
      <c r="G389" s="33"/>
      <c r="H389" s="3"/>
      <c r="I389" s="4"/>
      <c r="J389" s="21" t="str">
        <f t="shared" si="24"/>
        <v/>
      </c>
      <c r="K389" s="28" t="str">
        <f t="shared" si="23"/>
        <v/>
      </c>
      <c r="L389" s="27" t="str">
        <f t="shared" si="25"/>
        <v/>
      </c>
      <c r="M389" s="3"/>
      <c r="N389" s="22" t="str">
        <f t="shared" si="26"/>
        <v/>
      </c>
      <c r="O389" s="36"/>
      <c r="P389" s="36"/>
      <c r="Q389" s="3"/>
    </row>
    <row r="390" spans="1:17" x14ac:dyDescent="0.4">
      <c r="A390" s="5"/>
      <c r="B390" s="19"/>
      <c r="C390" s="3"/>
      <c r="D390" s="4"/>
      <c r="E390" s="6"/>
      <c r="F390" s="29"/>
      <c r="G390" s="33"/>
      <c r="H390" s="3"/>
      <c r="I390" s="4"/>
      <c r="J390" s="21" t="str">
        <f t="shared" si="24"/>
        <v/>
      </c>
      <c r="K390" s="28" t="str">
        <f t="shared" si="23"/>
        <v/>
      </c>
      <c r="L390" s="27" t="str">
        <f t="shared" si="25"/>
        <v/>
      </c>
      <c r="M390" s="3"/>
      <c r="N390" s="22" t="str">
        <f t="shared" si="26"/>
        <v/>
      </c>
      <c r="O390" s="36"/>
      <c r="P390" s="36"/>
      <c r="Q390" s="3"/>
    </row>
    <row r="391" spans="1:17" x14ac:dyDescent="0.4">
      <c r="A391" s="5"/>
      <c r="B391" s="19"/>
      <c r="C391" s="3"/>
      <c r="D391" s="4"/>
      <c r="E391" s="6"/>
      <c r="F391" s="29"/>
      <c r="G391" s="33"/>
      <c r="H391" s="3"/>
      <c r="I391" s="4"/>
      <c r="J391" s="21" t="str">
        <f t="shared" si="24"/>
        <v/>
      </c>
      <c r="K391" s="28" t="str">
        <f t="shared" si="23"/>
        <v/>
      </c>
      <c r="L391" s="27" t="str">
        <f t="shared" si="25"/>
        <v/>
      </c>
      <c r="M391" s="3"/>
      <c r="N391" s="22" t="str">
        <f t="shared" si="26"/>
        <v/>
      </c>
      <c r="O391" s="36"/>
      <c r="P391" s="36"/>
      <c r="Q391" s="3"/>
    </row>
    <row r="392" spans="1:17" x14ac:dyDescent="0.4">
      <c r="A392" s="5"/>
      <c r="B392" s="19"/>
      <c r="C392" s="3"/>
      <c r="D392" s="4"/>
      <c r="E392" s="6"/>
      <c r="F392" s="29"/>
      <c r="G392" s="33"/>
      <c r="H392" s="3"/>
      <c r="I392" s="4"/>
      <c r="J392" s="21" t="str">
        <f t="shared" si="24"/>
        <v/>
      </c>
      <c r="K392" s="28" t="str">
        <f t="shared" ref="K392:K455" si="27">IF(I392="","",ROUNDDOWN((I392-D392)/D392,4))</f>
        <v/>
      </c>
      <c r="L392" s="27" t="str">
        <f t="shared" si="25"/>
        <v/>
      </c>
      <c r="M392" s="3"/>
      <c r="N392" s="22" t="str">
        <f t="shared" si="26"/>
        <v/>
      </c>
      <c r="O392" s="36"/>
      <c r="P392" s="36"/>
      <c r="Q392" s="3"/>
    </row>
    <row r="393" spans="1:17" x14ac:dyDescent="0.4">
      <c r="A393" s="5"/>
      <c r="B393" s="19"/>
      <c r="C393" s="3"/>
      <c r="D393" s="4"/>
      <c r="E393" s="6"/>
      <c r="F393" s="29"/>
      <c r="G393" s="33"/>
      <c r="H393" s="3"/>
      <c r="I393" s="4"/>
      <c r="J393" s="21" t="str">
        <f t="shared" si="24"/>
        <v/>
      </c>
      <c r="K393" s="28" t="str">
        <f t="shared" si="27"/>
        <v/>
      </c>
      <c r="L393" s="27" t="str">
        <f t="shared" si="25"/>
        <v/>
      </c>
      <c r="M393" s="3"/>
      <c r="N393" s="22" t="str">
        <f t="shared" si="26"/>
        <v/>
      </c>
      <c r="O393" s="36"/>
      <c r="P393" s="36"/>
      <c r="Q393" s="3"/>
    </row>
    <row r="394" spans="1:17" x14ac:dyDescent="0.4">
      <c r="A394" s="5"/>
      <c r="B394" s="19"/>
      <c r="C394" s="3"/>
      <c r="D394" s="4"/>
      <c r="E394" s="6"/>
      <c r="F394" s="29"/>
      <c r="G394" s="33"/>
      <c r="H394" s="3"/>
      <c r="I394" s="4"/>
      <c r="J394" s="21" t="str">
        <f t="shared" si="24"/>
        <v/>
      </c>
      <c r="K394" s="28" t="str">
        <f t="shared" si="27"/>
        <v/>
      </c>
      <c r="L394" s="27" t="str">
        <f t="shared" si="25"/>
        <v/>
      </c>
      <c r="M394" s="3"/>
      <c r="N394" s="22" t="str">
        <f t="shared" si="26"/>
        <v/>
      </c>
      <c r="O394" s="36"/>
      <c r="P394" s="36"/>
      <c r="Q394" s="3"/>
    </row>
    <row r="395" spans="1:17" x14ac:dyDescent="0.4">
      <c r="A395" s="5"/>
      <c r="B395" s="19"/>
      <c r="C395" s="3"/>
      <c r="D395" s="4"/>
      <c r="E395" s="6"/>
      <c r="F395" s="29"/>
      <c r="G395" s="33"/>
      <c r="H395" s="3"/>
      <c r="I395" s="4"/>
      <c r="J395" s="21" t="str">
        <f t="shared" ref="J395:J458" si="28">IF(I395="","",(I395-D395)*E395)</f>
        <v/>
      </c>
      <c r="K395" s="28" t="str">
        <f t="shared" si="27"/>
        <v/>
      </c>
      <c r="L395" s="27" t="str">
        <f t="shared" ref="L395:L458" si="29">IF(I395="","",ROUNDDOWN(I395/D395,4))</f>
        <v/>
      </c>
      <c r="M395" s="3"/>
      <c r="N395" s="22" t="str">
        <f t="shared" ref="N395:N458" si="30">IF(ISERROR(J395-M395),"",J395-M395)</f>
        <v/>
      </c>
      <c r="O395" s="36"/>
      <c r="P395" s="36"/>
      <c r="Q395" s="3"/>
    </row>
    <row r="396" spans="1:17" x14ac:dyDescent="0.4">
      <c r="A396" s="5"/>
      <c r="B396" s="19"/>
      <c r="C396" s="3"/>
      <c r="D396" s="4"/>
      <c r="E396" s="6"/>
      <c r="F396" s="29"/>
      <c r="G396" s="33"/>
      <c r="H396" s="3"/>
      <c r="I396" s="4"/>
      <c r="J396" s="21" t="str">
        <f t="shared" si="28"/>
        <v/>
      </c>
      <c r="K396" s="28" t="str">
        <f t="shared" si="27"/>
        <v/>
      </c>
      <c r="L396" s="27" t="str">
        <f t="shared" si="29"/>
        <v/>
      </c>
      <c r="M396" s="3"/>
      <c r="N396" s="22" t="str">
        <f t="shared" si="30"/>
        <v/>
      </c>
      <c r="O396" s="36"/>
      <c r="P396" s="36"/>
      <c r="Q396" s="3"/>
    </row>
    <row r="397" spans="1:17" x14ac:dyDescent="0.4">
      <c r="A397" s="5"/>
      <c r="B397" s="19"/>
      <c r="C397" s="3"/>
      <c r="D397" s="4"/>
      <c r="E397" s="6"/>
      <c r="F397" s="29"/>
      <c r="G397" s="33"/>
      <c r="H397" s="3"/>
      <c r="I397" s="4"/>
      <c r="J397" s="21" t="str">
        <f t="shared" si="28"/>
        <v/>
      </c>
      <c r="K397" s="28" t="str">
        <f t="shared" si="27"/>
        <v/>
      </c>
      <c r="L397" s="27" t="str">
        <f t="shared" si="29"/>
        <v/>
      </c>
      <c r="M397" s="3"/>
      <c r="N397" s="22" t="str">
        <f t="shared" si="30"/>
        <v/>
      </c>
      <c r="O397" s="36"/>
      <c r="P397" s="36"/>
      <c r="Q397" s="3"/>
    </row>
    <row r="398" spans="1:17" x14ac:dyDescent="0.4">
      <c r="A398" s="5"/>
      <c r="B398" s="19"/>
      <c r="C398" s="3"/>
      <c r="D398" s="4"/>
      <c r="E398" s="6"/>
      <c r="F398" s="29"/>
      <c r="G398" s="33"/>
      <c r="H398" s="3"/>
      <c r="I398" s="4"/>
      <c r="J398" s="21" t="str">
        <f t="shared" si="28"/>
        <v/>
      </c>
      <c r="K398" s="28" t="str">
        <f t="shared" si="27"/>
        <v/>
      </c>
      <c r="L398" s="27" t="str">
        <f t="shared" si="29"/>
        <v/>
      </c>
      <c r="M398" s="3"/>
      <c r="N398" s="22" t="str">
        <f t="shared" si="30"/>
        <v/>
      </c>
      <c r="O398" s="36"/>
      <c r="P398" s="36"/>
      <c r="Q398" s="3"/>
    </row>
    <row r="399" spans="1:17" x14ac:dyDescent="0.4">
      <c r="A399" s="5"/>
      <c r="B399" s="19"/>
      <c r="C399" s="3"/>
      <c r="D399" s="4"/>
      <c r="E399" s="6"/>
      <c r="F399" s="29"/>
      <c r="G399" s="33"/>
      <c r="H399" s="3"/>
      <c r="I399" s="4"/>
      <c r="J399" s="21" t="str">
        <f t="shared" si="28"/>
        <v/>
      </c>
      <c r="K399" s="28" t="str">
        <f t="shared" si="27"/>
        <v/>
      </c>
      <c r="L399" s="27" t="str">
        <f t="shared" si="29"/>
        <v/>
      </c>
      <c r="M399" s="3"/>
      <c r="N399" s="22" t="str">
        <f t="shared" si="30"/>
        <v/>
      </c>
      <c r="O399" s="36"/>
      <c r="P399" s="36"/>
      <c r="Q399" s="3"/>
    </row>
    <row r="400" spans="1:17" x14ac:dyDescent="0.4">
      <c r="A400" s="5"/>
      <c r="B400" s="19"/>
      <c r="C400" s="3"/>
      <c r="D400" s="4"/>
      <c r="E400" s="6"/>
      <c r="F400" s="29"/>
      <c r="G400" s="33"/>
      <c r="H400" s="3"/>
      <c r="I400" s="4"/>
      <c r="J400" s="21" t="str">
        <f t="shared" si="28"/>
        <v/>
      </c>
      <c r="K400" s="28" t="str">
        <f t="shared" si="27"/>
        <v/>
      </c>
      <c r="L400" s="27" t="str">
        <f t="shared" si="29"/>
        <v/>
      </c>
      <c r="M400" s="3"/>
      <c r="N400" s="22" t="str">
        <f t="shared" si="30"/>
        <v/>
      </c>
      <c r="O400" s="36"/>
      <c r="P400" s="36"/>
      <c r="Q400" s="3"/>
    </row>
    <row r="401" spans="1:17" x14ac:dyDescent="0.4">
      <c r="A401" s="5"/>
      <c r="B401" s="19"/>
      <c r="C401" s="3"/>
      <c r="D401" s="4"/>
      <c r="E401" s="6"/>
      <c r="F401" s="29"/>
      <c r="G401" s="33"/>
      <c r="H401" s="3"/>
      <c r="I401" s="4"/>
      <c r="J401" s="21" t="str">
        <f t="shared" si="28"/>
        <v/>
      </c>
      <c r="K401" s="28" t="str">
        <f t="shared" si="27"/>
        <v/>
      </c>
      <c r="L401" s="27" t="str">
        <f t="shared" si="29"/>
        <v/>
      </c>
      <c r="M401" s="3"/>
      <c r="N401" s="22" t="str">
        <f t="shared" si="30"/>
        <v/>
      </c>
      <c r="O401" s="36"/>
      <c r="P401" s="36"/>
      <c r="Q401" s="3"/>
    </row>
    <row r="402" spans="1:17" x14ac:dyDescent="0.4">
      <c r="A402" s="5"/>
      <c r="B402" s="19"/>
      <c r="C402" s="3"/>
      <c r="D402" s="4"/>
      <c r="E402" s="6"/>
      <c r="F402" s="29"/>
      <c r="G402" s="33"/>
      <c r="H402" s="3"/>
      <c r="I402" s="4"/>
      <c r="J402" s="21" t="str">
        <f t="shared" si="28"/>
        <v/>
      </c>
      <c r="K402" s="28" t="str">
        <f t="shared" si="27"/>
        <v/>
      </c>
      <c r="L402" s="27" t="str">
        <f t="shared" si="29"/>
        <v/>
      </c>
      <c r="M402" s="3"/>
      <c r="N402" s="22" t="str">
        <f t="shared" si="30"/>
        <v/>
      </c>
      <c r="O402" s="36"/>
      <c r="P402" s="36"/>
      <c r="Q402" s="3"/>
    </row>
    <row r="403" spans="1:17" x14ac:dyDescent="0.4">
      <c r="A403" s="5"/>
      <c r="B403" s="19"/>
      <c r="C403" s="3"/>
      <c r="D403" s="4"/>
      <c r="E403" s="6"/>
      <c r="F403" s="29"/>
      <c r="G403" s="33"/>
      <c r="H403" s="3"/>
      <c r="I403" s="4"/>
      <c r="J403" s="21" t="str">
        <f t="shared" si="28"/>
        <v/>
      </c>
      <c r="K403" s="28" t="str">
        <f t="shared" si="27"/>
        <v/>
      </c>
      <c r="L403" s="27" t="str">
        <f t="shared" si="29"/>
        <v/>
      </c>
      <c r="M403" s="3"/>
      <c r="N403" s="22" t="str">
        <f t="shared" si="30"/>
        <v/>
      </c>
      <c r="O403" s="36"/>
      <c r="P403" s="36"/>
      <c r="Q403" s="3"/>
    </row>
    <row r="404" spans="1:17" x14ac:dyDescent="0.4">
      <c r="A404" s="5"/>
      <c r="B404" s="19"/>
      <c r="C404" s="3"/>
      <c r="D404" s="4"/>
      <c r="E404" s="6"/>
      <c r="F404" s="29"/>
      <c r="G404" s="33"/>
      <c r="H404" s="3"/>
      <c r="I404" s="4"/>
      <c r="J404" s="21" t="str">
        <f t="shared" si="28"/>
        <v/>
      </c>
      <c r="K404" s="28" t="str">
        <f t="shared" si="27"/>
        <v/>
      </c>
      <c r="L404" s="27" t="str">
        <f t="shared" si="29"/>
        <v/>
      </c>
      <c r="M404" s="3"/>
      <c r="N404" s="22" t="str">
        <f t="shared" si="30"/>
        <v/>
      </c>
      <c r="O404" s="36"/>
      <c r="P404" s="36"/>
      <c r="Q404" s="3"/>
    </row>
    <row r="405" spans="1:17" x14ac:dyDescent="0.4">
      <c r="A405" s="5"/>
      <c r="B405" s="19"/>
      <c r="C405" s="3"/>
      <c r="D405" s="4"/>
      <c r="E405" s="6"/>
      <c r="F405" s="29"/>
      <c r="G405" s="33"/>
      <c r="H405" s="3"/>
      <c r="I405" s="4"/>
      <c r="J405" s="21" t="str">
        <f t="shared" si="28"/>
        <v/>
      </c>
      <c r="K405" s="28" t="str">
        <f t="shared" si="27"/>
        <v/>
      </c>
      <c r="L405" s="27" t="str">
        <f t="shared" si="29"/>
        <v/>
      </c>
      <c r="M405" s="3"/>
      <c r="N405" s="22" t="str">
        <f t="shared" si="30"/>
        <v/>
      </c>
      <c r="O405" s="36"/>
      <c r="P405" s="36"/>
      <c r="Q405" s="3"/>
    </row>
    <row r="406" spans="1:17" x14ac:dyDescent="0.4">
      <c r="A406" s="5"/>
      <c r="B406" s="19"/>
      <c r="C406" s="3"/>
      <c r="D406" s="4"/>
      <c r="E406" s="6"/>
      <c r="F406" s="29"/>
      <c r="G406" s="33"/>
      <c r="H406" s="3"/>
      <c r="I406" s="4"/>
      <c r="J406" s="21" t="str">
        <f t="shared" si="28"/>
        <v/>
      </c>
      <c r="K406" s="28" t="str">
        <f t="shared" si="27"/>
        <v/>
      </c>
      <c r="L406" s="27" t="str">
        <f t="shared" si="29"/>
        <v/>
      </c>
      <c r="M406" s="3"/>
      <c r="N406" s="22" t="str">
        <f t="shared" si="30"/>
        <v/>
      </c>
      <c r="O406" s="36"/>
      <c r="P406" s="36"/>
      <c r="Q406" s="3"/>
    </row>
    <row r="407" spans="1:17" x14ac:dyDescent="0.4">
      <c r="A407" s="5"/>
      <c r="B407" s="19"/>
      <c r="C407" s="3"/>
      <c r="D407" s="4"/>
      <c r="E407" s="6"/>
      <c r="F407" s="29"/>
      <c r="G407" s="33"/>
      <c r="H407" s="3"/>
      <c r="I407" s="4"/>
      <c r="J407" s="21" t="str">
        <f t="shared" si="28"/>
        <v/>
      </c>
      <c r="K407" s="28" t="str">
        <f t="shared" si="27"/>
        <v/>
      </c>
      <c r="L407" s="27" t="str">
        <f t="shared" si="29"/>
        <v/>
      </c>
      <c r="M407" s="3"/>
      <c r="N407" s="22" t="str">
        <f t="shared" si="30"/>
        <v/>
      </c>
      <c r="O407" s="36"/>
      <c r="P407" s="36"/>
      <c r="Q407" s="3"/>
    </row>
    <row r="408" spans="1:17" x14ac:dyDescent="0.4">
      <c r="A408" s="5"/>
      <c r="B408" s="19"/>
      <c r="C408" s="3"/>
      <c r="D408" s="4"/>
      <c r="E408" s="6"/>
      <c r="F408" s="29"/>
      <c r="G408" s="33"/>
      <c r="H408" s="3"/>
      <c r="I408" s="4"/>
      <c r="J408" s="21" t="str">
        <f t="shared" si="28"/>
        <v/>
      </c>
      <c r="K408" s="28" t="str">
        <f t="shared" si="27"/>
        <v/>
      </c>
      <c r="L408" s="27" t="str">
        <f t="shared" si="29"/>
        <v/>
      </c>
      <c r="M408" s="3"/>
      <c r="N408" s="22" t="str">
        <f t="shared" si="30"/>
        <v/>
      </c>
      <c r="O408" s="36"/>
      <c r="P408" s="36"/>
      <c r="Q408" s="3"/>
    </row>
    <row r="409" spans="1:17" x14ac:dyDescent="0.4">
      <c r="A409" s="5"/>
      <c r="B409" s="19"/>
      <c r="C409" s="3"/>
      <c r="D409" s="4"/>
      <c r="E409" s="6"/>
      <c r="F409" s="29"/>
      <c r="G409" s="33"/>
      <c r="H409" s="3"/>
      <c r="I409" s="4"/>
      <c r="J409" s="21" t="str">
        <f t="shared" si="28"/>
        <v/>
      </c>
      <c r="K409" s="28" t="str">
        <f t="shared" si="27"/>
        <v/>
      </c>
      <c r="L409" s="27" t="str">
        <f t="shared" si="29"/>
        <v/>
      </c>
      <c r="M409" s="3"/>
      <c r="N409" s="22" t="str">
        <f t="shared" si="30"/>
        <v/>
      </c>
      <c r="O409" s="36"/>
      <c r="P409" s="36"/>
      <c r="Q409" s="3"/>
    </row>
    <row r="410" spans="1:17" x14ac:dyDescent="0.4">
      <c r="A410" s="5"/>
      <c r="B410" s="19"/>
      <c r="C410" s="3"/>
      <c r="D410" s="4"/>
      <c r="E410" s="6"/>
      <c r="F410" s="29"/>
      <c r="G410" s="33"/>
      <c r="H410" s="3"/>
      <c r="I410" s="4"/>
      <c r="J410" s="21" t="str">
        <f t="shared" si="28"/>
        <v/>
      </c>
      <c r="K410" s="28" t="str">
        <f t="shared" si="27"/>
        <v/>
      </c>
      <c r="L410" s="27" t="str">
        <f t="shared" si="29"/>
        <v/>
      </c>
      <c r="M410" s="3"/>
      <c r="N410" s="22" t="str">
        <f t="shared" si="30"/>
        <v/>
      </c>
      <c r="O410" s="36"/>
      <c r="P410" s="36"/>
      <c r="Q410" s="3"/>
    </row>
    <row r="411" spans="1:17" x14ac:dyDescent="0.4">
      <c r="A411" s="5"/>
      <c r="B411" s="19"/>
      <c r="C411" s="3"/>
      <c r="D411" s="4"/>
      <c r="E411" s="6"/>
      <c r="F411" s="29"/>
      <c r="G411" s="33"/>
      <c r="H411" s="3"/>
      <c r="I411" s="4"/>
      <c r="J411" s="21" t="str">
        <f t="shared" si="28"/>
        <v/>
      </c>
      <c r="K411" s="28" t="str">
        <f t="shared" si="27"/>
        <v/>
      </c>
      <c r="L411" s="27" t="str">
        <f t="shared" si="29"/>
        <v/>
      </c>
      <c r="M411" s="3"/>
      <c r="N411" s="22" t="str">
        <f t="shared" si="30"/>
        <v/>
      </c>
      <c r="O411" s="36"/>
      <c r="P411" s="36"/>
      <c r="Q411" s="3"/>
    </row>
    <row r="412" spans="1:17" x14ac:dyDescent="0.4">
      <c r="A412" s="5"/>
      <c r="B412" s="19"/>
      <c r="C412" s="3"/>
      <c r="D412" s="4"/>
      <c r="E412" s="6"/>
      <c r="F412" s="29"/>
      <c r="G412" s="33"/>
      <c r="H412" s="3"/>
      <c r="I412" s="4"/>
      <c r="J412" s="21" t="str">
        <f t="shared" si="28"/>
        <v/>
      </c>
      <c r="K412" s="28" t="str">
        <f t="shared" si="27"/>
        <v/>
      </c>
      <c r="L412" s="27" t="str">
        <f t="shared" si="29"/>
        <v/>
      </c>
      <c r="M412" s="3"/>
      <c r="N412" s="22" t="str">
        <f t="shared" si="30"/>
        <v/>
      </c>
      <c r="O412" s="36"/>
      <c r="P412" s="36"/>
      <c r="Q412" s="3"/>
    </row>
    <row r="413" spans="1:17" x14ac:dyDescent="0.4">
      <c r="A413" s="5"/>
      <c r="B413" s="19"/>
      <c r="C413" s="3"/>
      <c r="D413" s="4"/>
      <c r="E413" s="6"/>
      <c r="F413" s="29"/>
      <c r="G413" s="33"/>
      <c r="H413" s="3"/>
      <c r="I413" s="4"/>
      <c r="J413" s="21" t="str">
        <f t="shared" si="28"/>
        <v/>
      </c>
      <c r="K413" s="28" t="str">
        <f t="shared" si="27"/>
        <v/>
      </c>
      <c r="L413" s="27" t="str">
        <f t="shared" si="29"/>
        <v/>
      </c>
      <c r="M413" s="3"/>
      <c r="N413" s="22" t="str">
        <f t="shared" si="30"/>
        <v/>
      </c>
      <c r="O413" s="36"/>
      <c r="P413" s="36"/>
      <c r="Q413" s="3"/>
    </row>
    <row r="414" spans="1:17" x14ac:dyDescent="0.4">
      <c r="A414" s="5"/>
      <c r="B414" s="19"/>
      <c r="C414" s="3"/>
      <c r="D414" s="4"/>
      <c r="E414" s="6"/>
      <c r="F414" s="29"/>
      <c r="G414" s="33"/>
      <c r="H414" s="3"/>
      <c r="I414" s="4"/>
      <c r="J414" s="21" t="str">
        <f t="shared" si="28"/>
        <v/>
      </c>
      <c r="K414" s="28" t="str">
        <f t="shared" si="27"/>
        <v/>
      </c>
      <c r="L414" s="27" t="str">
        <f t="shared" si="29"/>
        <v/>
      </c>
      <c r="M414" s="3"/>
      <c r="N414" s="22" t="str">
        <f t="shared" si="30"/>
        <v/>
      </c>
      <c r="O414" s="36"/>
      <c r="P414" s="36"/>
      <c r="Q414" s="3"/>
    </row>
    <row r="415" spans="1:17" x14ac:dyDescent="0.4">
      <c r="A415" s="5"/>
      <c r="B415" s="19"/>
      <c r="C415" s="3"/>
      <c r="D415" s="4"/>
      <c r="E415" s="6"/>
      <c r="F415" s="29"/>
      <c r="G415" s="33"/>
      <c r="H415" s="3"/>
      <c r="I415" s="4"/>
      <c r="J415" s="21" t="str">
        <f t="shared" si="28"/>
        <v/>
      </c>
      <c r="K415" s="28" t="str">
        <f t="shared" si="27"/>
        <v/>
      </c>
      <c r="L415" s="27" t="str">
        <f t="shared" si="29"/>
        <v/>
      </c>
      <c r="M415" s="3"/>
      <c r="N415" s="22" t="str">
        <f t="shared" si="30"/>
        <v/>
      </c>
      <c r="O415" s="36"/>
      <c r="P415" s="36"/>
      <c r="Q415" s="3"/>
    </row>
    <row r="416" spans="1:17" x14ac:dyDescent="0.4">
      <c r="A416" s="5"/>
      <c r="B416" s="19"/>
      <c r="C416" s="3"/>
      <c r="D416" s="4"/>
      <c r="E416" s="6"/>
      <c r="F416" s="29"/>
      <c r="G416" s="33"/>
      <c r="H416" s="3"/>
      <c r="I416" s="4"/>
      <c r="J416" s="21" t="str">
        <f t="shared" si="28"/>
        <v/>
      </c>
      <c r="K416" s="28" t="str">
        <f t="shared" si="27"/>
        <v/>
      </c>
      <c r="L416" s="27" t="str">
        <f t="shared" si="29"/>
        <v/>
      </c>
      <c r="M416" s="3"/>
      <c r="N416" s="22" t="str">
        <f t="shared" si="30"/>
        <v/>
      </c>
      <c r="O416" s="36"/>
      <c r="P416" s="36"/>
      <c r="Q416" s="3"/>
    </row>
    <row r="417" spans="1:17" x14ac:dyDescent="0.4">
      <c r="A417" s="5"/>
      <c r="B417" s="19"/>
      <c r="C417" s="3"/>
      <c r="D417" s="4"/>
      <c r="E417" s="6"/>
      <c r="F417" s="29"/>
      <c r="G417" s="33"/>
      <c r="H417" s="3"/>
      <c r="I417" s="4"/>
      <c r="J417" s="21" t="str">
        <f t="shared" si="28"/>
        <v/>
      </c>
      <c r="K417" s="28" t="str">
        <f t="shared" si="27"/>
        <v/>
      </c>
      <c r="L417" s="27" t="str">
        <f t="shared" si="29"/>
        <v/>
      </c>
      <c r="M417" s="3"/>
      <c r="N417" s="22" t="str">
        <f t="shared" si="30"/>
        <v/>
      </c>
      <c r="O417" s="36"/>
      <c r="P417" s="36"/>
      <c r="Q417" s="3"/>
    </row>
    <row r="418" spans="1:17" x14ac:dyDescent="0.4">
      <c r="A418" s="5"/>
      <c r="B418" s="19"/>
      <c r="C418" s="3"/>
      <c r="D418" s="4"/>
      <c r="E418" s="6"/>
      <c r="F418" s="29"/>
      <c r="G418" s="33"/>
      <c r="H418" s="3"/>
      <c r="I418" s="4"/>
      <c r="J418" s="21" t="str">
        <f t="shared" si="28"/>
        <v/>
      </c>
      <c r="K418" s="28" t="str">
        <f t="shared" si="27"/>
        <v/>
      </c>
      <c r="L418" s="27" t="str">
        <f t="shared" si="29"/>
        <v/>
      </c>
      <c r="M418" s="3"/>
      <c r="N418" s="22" t="str">
        <f t="shared" si="30"/>
        <v/>
      </c>
      <c r="O418" s="36"/>
      <c r="P418" s="36"/>
      <c r="Q418" s="3"/>
    </row>
    <row r="419" spans="1:17" x14ac:dyDescent="0.4">
      <c r="A419" s="5"/>
      <c r="B419" s="19"/>
      <c r="C419" s="3"/>
      <c r="D419" s="4"/>
      <c r="E419" s="6"/>
      <c r="F419" s="29"/>
      <c r="G419" s="33"/>
      <c r="H419" s="3"/>
      <c r="I419" s="4"/>
      <c r="J419" s="21" t="str">
        <f t="shared" si="28"/>
        <v/>
      </c>
      <c r="K419" s="28" t="str">
        <f t="shared" si="27"/>
        <v/>
      </c>
      <c r="L419" s="27" t="str">
        <f t="shared" si="29"/>
        <v/>
      </c>
      <c r="M419" s="3"/>
      <c r="N419" s="22" t="str">
        <f t="shared" si="30"/>
        <v/>
      </c>
      <c r="O419" s="36"/>
      <c r="P419" s="36"/>
      <c r="Q419" s="3"/>
    </row>
    <row r="420" spans="1:17" x14ac:dyDescent="0.4">
      <c r="A420" s="5"/>
      <c r="B420" s="19"/>
      <c r="C420" s="3"/>
      <c r="D420" s="4"/>
      <c r="E420" s="6"/>
      <c r="F420" s="29"/>
      <c r="G420" s="33"/>
      <c r="H420" s="3"/>
      <c r="I420" s="4"/>
      <c r="J420" s="21" t="str">
        <f t="shared" si="28"/>
        <v/>
      </c>
      <c r="K420" s="28" t="str">
        <f t="shared" si="27"/>
        <v/>
      </c>
      <c r="L420" s="27" t="str">
        <f t="shared" si="29"/>
        <v/>
      </c>
      <c r="M420" s="3"/>
      <c r="N420" s="22" t="str">
        <f t="shared" si="30"/>
        <v/>
      </c>
      <c r="O420" s="36"/>
      <c r="P420" s="36"/>
      <c r="Q420" s="3"/>
    </row>
    <row r="421" spans="1:17" x14ac:dyDescent="0.4">
      <c r="A421" s="5"/>
      <c r="B421" s="19"/>
      <c r="C421" s="3"/>
      <c r="D421" s="4"/>
      <c r="E421" s="6"/>
      <c r="F421" s="29"/>
      <c r="G421" s="33"/>
      <c r="H421" s="3"/>
      <c r="I421" s="4"/>
      <c r="J421" s="21" t="str">
        <f t="shared" si="28"/>
        <v/>
      </c>
      <c r="K421" s="28" t="str">
        <f t="shared" si="27"/>
        <v/>
      </c>
      <c r="L421" s="27" t="str">
        <f t="shared" si="29"/>
        <v/>
      </c>
      <c r="M421" s="3"/>
      <c r="N421" s="22" t="str">
        <f t="shared" si="30"/>
        <v/>
      </c>
      <c r="O421" s="36"/>
      <c r="P421" s="36"/>
      <c r="Q421" s="3"/>
    </row>
    <row r="422" spans="1:17" x14ac:dyDescent="0.4">
      <c r="A422" s="5"/>
      <c r="B422" s="19"/>
      <c r="C422" s="3"/>
      <c r="D422" s="4"/>
      <c r="E422" s="6"/>
      <c r="F422" s="29"/>
      <c r="G422" s="33"/>
      <c r="H422" s="3"/>
      <c r="I422" s="4"/>
      <c r="J422" s="21" t="str">
        <f t="shared" si="28"/>
        <v/>
      </c>
      <c r="K422" s="28" t="str">
        <f t="shared" si="27"/>
        <v/>
      </c>
      <c r="L422" s="27" t="str">
        <f t="shared" si="29"/>
        <v/>
      </c>
      <c r="M422" s="3"/>
      <c r="N422" s="22" t="str">
        <f t="shared" si="30"/>
        <v/>
      </c>
      <c r="O422" s="36"/>
      <c r="P422" s="36"/>
      <c r="Q422" s="3"/>
    </row>
    <row r="423" spans="1:17" x14ac:dyDescent="0.4">
      <c r="A423" s="5"/>
      <c r="B423" s="19"/>
      <c r="C423" s="3"/>
      <c r="D423" s="4"/>
      <c r="E423" s="6"/>
      <c r="F423" s="29"/>
      <c r="G423" s="33"/>
      <c r="H423" s="3"/>
      <c r="I423" s="4"/>
      <c r="J423" s="21" t="str">
        <f t="shared" si="28"/>
        <v/>
      </c>
      <c r="K423" s="28" t="str">
        <f t="shared" si="27"/>
        <v/>
      </c>
      <c r="L423" s="27" t="str">
        <f t="shared" si="29"/>
        <v/>
      </c>
      <c r="M423" s="3"/>
      <c r="N423" s="22" t="str">
        <f t="shared" si="30"/>
        <v/>
      </c>
      <c r="O423" s="36"/>
      <c r="P423" s="36"/>
      <c r="Q423" s="3"/>
    </row>
    <row r="424" spans="1:17" x14ac:dyDescent="0.4">
      <c r="A424" s="5"/>
      <c r="B424" s="19"/>
      <c r="C424" s="3"/>
      <c r="D424" s="4"/>
      <c r="E424" s="6"/>
      <c r="F424" s="29"/>
      <c r="G424" s="33"/>
      <c r="H424" s="3"/>
      <c r="I424" s="4"/>
      <c r="J424" s="21" t="str">
        <f t="shared" si="28"/>
        <v/>
      </c>
      <c r="K424" s="28" t="str">
        <f t="shared" si="27"/>
        <v/>
      </c>
      <c r="L424" s="27" t="str">
        <f t="shared" si="29"/>
        <v/>
      </c>
      <c r="M424" s="3"/>
      <c r="N424" s="22" t="str">
        <f t="shared" si="30"/>
        <v/>
      </c>
      <c r="O424" s="36"/>
      <c r="P424" s="36"/>
      <c r="Q424" s="3"/>
    </row>
    <row r="425" spans="1:17" x14ac:dyDescent="0.4">
      <c r="A425" s="5"/>
      <c r="B425" s="19"/>
      <c r="C425" s="3"/>
      <c r="D425" s="4"/>
      <c r="E425" s="6"/>
      <c r="F425" s="29"/>
      <c r="G425" s="33"/>
      <c r="H425" s="3"/>
      <c r="I425" s="4"/>
      <c r="J425" s="21" t="str">
        <f t="shared" si="28"/>
        <v/>
      </c>
      <c r="K425" s="28" t="str">
        <f t="shared" si="27"/>
        <v/>
      </c>
      <c r="L425" s="27" t="str">
        <f t="shared" si="29"/>
        <v/>
      </c>
      <c r="M425" s="3"/>
      <c r="N425" s="22" t="str">
        <f t="shared" si="30"/>
        <v/>
      </c>
      <c r="O425" s="36"/>
      <c r="P425" s="36"/>
      <c r="Q425" s="3"/>
    </row>
    <row r="426" spans="1:17" x14ac:dyDescent="0.4">
      <c r="A426" s="5"/>
      <c r="B426" s="19"/>
      <c r="C426" s="3"/>
      <c r="D426" s="4"/>
      <c r="E426" s="6"/>
      <c r="F426" s="29"/>
      <c r="G426" s="33"/>
      <c r="H426" s="3"/>
      <c r="I426" s="4"/>
      <c r="J426" s="21" t="str">
        <f t="shared" si="28"/>
        <v/>
      </c>
      <c r="K426" s="28" t="str">
        <f t="shared" si="27"/>
        <v/>
      </c>
      <c r="L426" s="27" t="str">
        <f t="shared" si="29"/>
        <v/>
      </c>
      <c r="M426" s="3"/>
      <c r="N426" s="22" t="str">
        <f t="shared" si="30"/>
        <v/>
      </c>
      <c r="O426" s="36"/>
      <c r="P426" s="36"/>
      <c r="Q426" s="3"/>
    </row>
    <row r="427" spans="1:17" x14ac:dyDescent="0.4">
      <c r="A427" s="5"/>
      <c r="B427" s="19"/>
      <c r="C427" s="3"/>
      <c r="D427" s="4"/>
      <c r="E427" s="6"/>
      <c r="F427" s="29"/>
      <c r="G427" s="33"/>
      <c r="H427" s="3"/>
      <c r="I427" s="4"/>
      <c r="J427" s="21" t="str">
        <f t="shared" si="28"/>
        <v/>
      </c>
      <c r="K427" s="28" t="str">
        <f t="shared" si="27"/>
        <v/>
      </c>
      <c r="L427" s="27" t="str">
        <f t="shared" si="29"/>
        <v/>
      </c>
      <c r="M427" s="3"/>
      <c r="N427" s="22" t="str">
        <f t="shared" si="30"/>
        <v/>
      </c>
      <c r="O427" s="36"/>
      <c r="P427" s="36"/>
      <c r="Q427" s="3"/>
    </row>
    <row r="428" spans="1:17" x14ac:dyDescent="0.4">
      <c r="A428" s="5"/>
      <c r="B428" s="19"/>
      <c r="C428" s="3"/>
      <c r="D428" s="4"/>
      <c r="E428" s="6"/>
      <c r="F428" s="29"/>
      <c r="G428" s="33"/>
      <c r="H428" s="3"/>
      <c r="I428" s="4"/>
      <c r="J428" s="21" t="str">
        <f t="shared" si="28"/>
        <v/>
      </c>
      <c r="K428" s="28" t="str">
        <f t="shared" si="27"/>
        <v/>
      </c>
      <c r="L428" s="27" t="str">
        <f t="shared" si="29"/>
        <v/>
      </c>
      <c r="M428" s="3"/>
      <c r="N428" s="22" t="str">
        <f t="shared" si="30"/>
        <v/>
      </c>
      <c r="O428" s="36"/>
      <c r="P428" s="36"/>
      <c r="Q428" s="3"/>
    </row>
    <row r="429" spans="1:17" x14ac:dyDescent="0.4">
      <c r="A429" s="5"/>
      <c r="B429" s="19"/>
      <c r="C429" s="3"/>
      <c r="D429" s="4"/>
      <c r="E429" s="6"/>
      <c r="F429" s="29"/>
      <c r="G429" s="33"/>
      <c r="H429" s="3"/>
      <c r="I429" s="4"/>
      <c r="J429" s="21" t="str">
        <f t="shared" si="28"/>
        <v/>
      </c>
      <c r="K429" s="28" t="str">
        <f t="shared" si="27"/>
        <v/>
      </c>
      <c r="L429" s="27" t="str">
        <f t="shared" si="29"/>
        <v/>
      </c>
      <c r="M429" s="3"/>
      <c r="N429" s="22" t="str">
        <f t="shared" si="30"/>
        <v/>
      </c>
      <c r="O429" s="36"/>
      <c r="P429" s="36"/>
      <c r="Q429" s="3"/>
    </row>
    <row r="430" spans="1:17" x14ac:dyDescent="0.4">
      <c r="A430" s="5"/>
      <c r="B430" s="19"/>
      <c r="C430" s="3"/>
      <c r="D430" s="4"/>
      <c r="E430" s="6"/>
      <c r="F430" s="29"/>
      <c r="G430" s="33"/>
      <c r="H430" s="3"/>
      <c r="I430" s="4"/>
      <c r="J430" s="21" t="str">
        <f t="shared" si="28"/>
        <v/>
      </c>
      <c r="K430" s="28" t="str">
        <f t="shared" si="27"/>
        <v/>
      </c>
      <c r="L430" s="27" t="str">
        <f t="shared" si="29"/>
        <v/>
      </c>
      <c r="M430" s="3"/>
      <c r="N430" s="22" t="str">
        <f t="shared" si="30"/>
        <v/>
      </c>
      <c r="O430" s="36"/>
      <c r="P430" s="36"/>
      <c r="Q430" s="3"/>
    </row>
    <row r="431" spans="1:17" x14ac:dyDescent="0.4">
      <c r="A431" s="5"/>
      <c r="B431" s="19"/>
      <c r="C431" s="3"/>
      <c r="D431" s="4"/>
      <c r="E431" s="6"/>
      <c r="F431" s="29"/>
      <c r="G431" s="33"/>
      <c r="H431" s="3"/>
      <c r="I431" s="4"/>
      <c r="J431" s="21" t="str">
        <f t="shared" si="28"/>
        <v/>
      </c>
      <c r="K431" s="28" t="str">
        <f t="shared" si="27"/>
        <v/>
      </c>
      <c r="L431" s="27" t="str">
        <f t="shared" si="29"/>
        <v/>
      </c>
      <c r="M431" s="3"/>
      <c r="N431" s="22" t="str">
        <f t="shared" si="30"/>
        <v/>
      </c>
      <c r="O431" s="36"/>
      <c r="P431" s="36"/>
      <c r="Q431" s="3"/>
    </row>
    <row r="432" spans="1:17" x14ac:dyDescent="0.4">
      <c r="A432" s="5"/>
      <c r="B432" s="19"/>
      <c r="C432" s="3"/>
      <c r="D432" s="4"/>
      <c r="E432" s="6"/>
      <c r="F432" s="29"/>
      <c r="G432" s="33"/>
      <c r="H432" s="3"/>
      <c r="I432" s="4"/>
      <c r="J432" s="21" t="str">
        <f t="shared" si="28"/>
        <v/>
      </c>
      <c r="K432" s="28" t="str">
        <f t="shared" si="27"/>
        <v/>
      </c>
      <c r="L432" s="27" t="str">
        <f t="shared" si="29"/>
        <v/>
      </c>
      <c r="M432" s="3"/>
      <c r="N432" s="22" t="str">
        <f t="shared" si="30"/>
        <v/>
      </c>
      <c r="O432" s="36"/>
      <c r="P432" s="36"/>
      <c r="Q432" s="3"/>
    </row>
    <row r="433" spans="1:17" x14ac:dyDescent="0.4">
      <c r="A433" s="5"/>
      <c r="B433" s="19"/>
      <c r="C433" s="3"/>
      <c r="D433" s="4"/>
      <c r="E433" s="6"/>
      <c r="F433" s="29"/>
      <c r="G433" s="33"/>
      <c r="H433" s="3"/>
      <c r="I433" s="4"/>
      <c r="J433" s="21" t="str">
        <f t="shared" si="28"/>
        <v/>
      </c>
      <c r="K433" s="28" t="str">
        <f t="shared" si="27"/>
        <v/>
      </c>
      <c r="L433" s="27" t="str">
        <f t="shared" si="29"/>
        <v/>
      </c>
      <c r="M433" s="3"/>
      <c r="N433" s="22" t="str">
        <f t="shared" si="30"/>
        <v/>
      </c>
      <c r="O433" s="36"/>
      <c r="P433" s="36"/>
      <c r="Q433" s="3"/>
    </row>
    <row r="434" spans="1:17" x14ac:dyDescent="0.4">
      <c r="A434" s="5"/>
      <c r="B434" s="19"/>
      <c r="C434" s="3"/>
      <c r="D434" s="4"/>
      <c r="E434" s="6"/>
      <c r="F434" s="29"/>
      <c r="G434" s="33"/>
      <c r="H434" s="3"/>
      <c r="I434" s="4"/>
      <c r="J434" s="21" t="str">
        <f t="shared" si="28"/>
        <v/>
      </c>
      <c r="K434" s="28" t="str">
        <f t="shared" si="27"/>
        <v/>
      </c>
      <c r="L434" s="27" t="str">
        <f t="shared" si="29"/>
        <v/>
      </c>
      <c r="M434" s="3"/>
      <c r="N434" s="22" t="str">
        <f t="shared" si="30"/>
        <v/>
      </c>
      <c r="O434" s="36"/>
      <c r="P434" s="36"/>
      <c r="Q434" s="3"/>
    </row>
    <row r="435" spans="1:17" x14ac:dyDescent="0.4">
      <c r="A435" s="5"/>
      <c r="B435" s="19"/>
      <c r="C435" s="3"/>
      <c r="D435" s="4"/>
      <c r="E435" s="6"/>
      <c r="F435" s="29"/>
      <c r="G435" s="33"/>
      <c r="H435" s="3"/>
      <c r="I435" s="4"/>
      <c r="J435" s="21" t="str">
        <f t="shared" si="28"/>
        <v/>
      </c>
      <c r="K435" s="28" t="str">
        <f t="shared" si="27"/>
        <v/>
      </c>
      <c r="L435" s="27" t="str">
        <f t="shared" si="29"/>
        <v/>
      </c>
      <c r="M435" s="3"/>
      <c r="N435" s="22" t="str">
        <f t="shared" si="30"/>
        <v/>
      </c>
      <c r="O435" s="36"/>
      <c r="P435" s="36"/>
      <c r="Q435" s="3"/>
    </row>
    <row r="436" spans="1:17" x14ac:dyDescent="0.4">
      <c r="A436" s="5"/>
      <c r="B436" s="19"/>
      <c r="C436" s="3"/>
      <c r="D436" s="4"/>
      <c r="E436" s="6"/>
      <c r="F436" s="29"/>
      <c r="G436" s="33"/>
      <c r="H436" s="3"/>
      <c r="I436" s="4"/>
      <c r="J436" s="21" t="str">
        <f t="shared" si="28"/>
        <v/>
      </c>
      <c r="K436" s="28" t="str">
        <f t="shared" si="27"/>
        <v/>
      </c>
      <c r="L436" s="27" t="str">
        <f t="shared" si="29"/>
        <v/>
      </c>
      <c r="M436" s="3"/>
      <c r="N436" s="22" t="str">
        <f t="shared" si="30"/>
        <v/>
      </c>
      <c r="O436" s="36"/>
      <c r="P436" s="36"/>
      <c r="Q436" s="3"/>
    </row>
    <row r="437" spans="1:17" x14ac:dyDescent="0.4">
      <c r="A437" s="5"/>
      <c r="B437" s="19"/>
      <c r="C437" s="3"/>
      <c r="D437" s="4"/>
      <c r="E437" s="6"/>
      <c r="F437" s="29"/>
      <c r="G437" s="33"/>
      <c r="H437" s="3"/>
      <c r="I437" s="4"/>
      <c r="J437" s="21" t="str">
        <f t="shared" si="28"/>
        <v/>
      </c>
      <c r="K437" s="28" t="str">
        <f t="shared" si="27"/>
        <v/>
      </c>
      <c r="L437" s="27" t="str">
        <f t="shared" si="29"/>
        <v/>
      </c>
      <c r="M437" s="3"/>
      <c r="N437" s="22" t="str">
        <f t="shared" si="30"/>
        <v/>
      </c>
      <c r="O437" s="36"/>
      <c r="P437" s="36"/>
      <c r="Q437" s="3"/>
    </row>
    <row r="438" spans="1:17" x14ac:dyDescent="0.4">
      <c r="A438" s="5"/>
      <c r="B438" s="19"/>
      <c r="C438" s="3"/>
      <c r="D438" s="4"/>
      <c r="E438" s="6"/>
      <c r="F438" s="29"/>
      <c r="G438" s="33"/>
      <c r="H438" s="3"/>
      <c r="I438" s="4"/>
      <c r="J438" s="21" t="str">
        <f t="shared" si="28"/>
        <v/>
      </c>
      <c r="K438" s="28" t="str">
        <f t="shared" si="27"/>
        <v/>
      </c>
      <c r="L438" s="27" t="str">
        <f t="shared" si="29"/>
        <v/>
      </c>
      <c r="M438" s="3"/>
      <c r="N438" s="22" t="str">
        <f t="shared" si="30"/>
        <v/>
      </c>
      <c r="O438" s="36"/>
      <c r="P438" s="36"/>
      <c r="Q438" s="3"/>
    </row>
    <row r="439" spans="1:17" x14ac:dyDescent="0.4">
      <c r="A439" s="5"/>
      <c r="B439" s="19"/>
      <c r="C439" s="3"/>
      <c r="D439" s="4"/>
      <c r="E439" s="6"/>
      <c r="F439" s="29"/>
      <c r="G439" s="33"/>
      <c r="H439" s="3"/>
      <c r="I439" s="4"/>
      <c r="J439" s="21" t="str">
        <f t="shared" si="28"/>
        <v/>
      </c>
      <c r="K439" s="28" t="str">
        <f t="shared" si="27"/>
        <v/>
      </c>
      <c r="L439" s="27" t="str">
        <f t="shared" si="29"/>
        <v/>
      </c>
      <c r="M439" s="3"/>
      <c r="N439" s="22" t="str">
        <f t="shared" si="30"/>
        <v/>
      </c>
      <c r="O439" s="36"/>
      <c r="P439" s="36"/>
      <c r="Q439" s="3"/>
    </row>
    <row r="440" spans="1:17" x14ac:dyDescent="0.4">
      <c r="A440" s="5"/>
      <c r="B440" s="19"/>
      <c r="C440" s="3"/>
      <c r="D440" s="4"/>
      <c r="E440" s="6"/>
      <c r="F440" s="29"/>
      <c r="G440" s="33"/>
      <c r="H440" s="3"/>
      <c r="I440" s="4"/>
      <c r="J440" s="21" t="str">
        <f t="shared" si="28"/>
        <v/>
      </c>
      <c r="K440" s="28" t="str">
        <f t="shared" si="27"/>
        <v/>
      </c>
      <c r="L440" s="27" t="str">
        <f t="shared" si="29"/>
        <v/>
      </c>
      <c r="M440" s="3"/>
      <c r="N440" s="22" t="str">
        <f t="shared" si="30"/>
        <v/>
      </c>
      <c r="O440" s="36"/>
      <c r="P440" s="36"/>
      <c r="Q440" s="3"/>
    </row>
    <row r="441" spans="1:17" x14ac:dyDescent="0.4">
      <c r="A441" s="5"/>
      <c r="B441" s="19"/>
      <c r="C441" s="3"/>
      <c r="D441" s="4"/>
      <c r="E441" s="6"/>
      <c r="F441" s="29"/>
      <c r="G441" s="33"/>
      <c r="H441" s="3"/>
      <c r="I441" s="4"/>
      <c r="J441" s="21" t="str">
        <f t="shared" si="28"/>
        <v/>
      </c>
      <c r="K441" s="28" t="str">
        <f t="shared" si="27"/>
        <v/>
      </c>
      <c r="L441" s="27" t="str">
        <f t="shared" si="29"/>
        <v/>
      </c>
      <c r="M441" s="3"/>
      <c r="N441" s="22" t="str">
        <f t="shared" si="30"/>
        <v/>
      </c>
      <c r="O441" s="36"/>
      <c r="P441" s="36"/>
      <c r="Q441" s="3"/>
    </row>
    <row r="442" spans="1:17" x14ac:dyDescent="0.4">
      <c r="A442" s="5"/>
      <c r="B442" s="19"/>
      <c r="C442" s="3"/>
      <c r="D442" s="4"/>
      <c r="E442" s="6"/>
      <c r="F442" s="29"/>
      <c r="G442" s="33"/>
      <c r="H442" s="3"/>
      <c r="I442" s="4"/>
      <c r="J442" s="21" t="str">
        <f t="shared" si="28"/>
        <v/>
      </c>
      <c r="K442" s="28" t="str">
        <f t="shared" si="27"/>
        <v/>
      </c>
      <c r="L442" s="27" t="str">
        <f t="shared" si="29"/>
        <v/>
      </c>
      <c r="M442" s="3"/>
      <c r="N442" s="22" t="str">
        <f t="shared" si="30"/>
        <v/>
      </c>
      <c r="O442" s="36"/>
      <c r="P442" s="36"/>
      <c r="Q442" s="3"/>
    </row>
    <row r="443" spans="1:17" x14ac:dyDescent="0.4">
      <c r="A443" s="5"/>
      <c r="B443" s="19"/>
      <c r="C443" s="3"/>
      <c r="D443" s="4"/>
      <c r="E443" s="6"/>
      <c r="F443" s="29"/>
      <c r="G443" s="33"/>
      <c r="H443" s="3"/>
      <c r="I443" s="4"/>
      <c r="J443" s="21" t="str">
        <f t="shared" si="28"/>
        <v/>
      </c>
      <c r="K443" s="28" t="str">
        <f t="shared" si="27"/>
        <v/>
      </c>
      <c r="L443" s="27" t="str">
        <f t="shared" si="29"/>
        <v/>
      </c>
      <c r="M443" s="3"/>
      <c r="N443" s="22" t="str">
        <f t="shared" si="30"/>
        <v/>
      </c>
      <c r="O443" s="36"/>
      <c r="P443" s="36"/>
      <c r="Q443" s="3"/>
    </row>
    <row r="444" spans="1:17" x14ac:dyDescent="0.4">
      <c r="A444" s="5"/>
      <c r="B444" s="19"/>
      <c r="C444" s="3"/>
      <c r="D444" s="4"/>
      <c r="E444" s="6"/>
      <c r="F444" s="29"/>
      <c r="G444" s="33"/>
      <c r="H444" s="3"/>
      <c r="I444" s="4"/>
      <c r="J444" s="21" t="str">
        <f t="shared" si="28"/>
        <v/>
      </c>
      <c r="K444" s="28" t="str">
        <f t="shared" si="27"/>
        <v/>
      </c>
      <c r="L444" s="27" t="str">
        <f t="shared" si="29"/>
        <v/>
      </c>
      <c r="M444" s="3"/>
      <c r="N444" s="22" t="str">
        <f t="shared" si="30"/>
        <v/>
      </c>
      <c r="O444" s="36"/>
      <c r="P444" s="36"/>
      <c r="Q444" s="3"/>
    </row>
    <row r="445" spans="1:17" x14ac:dyDescent="0.4">
      <c r="A445" s="5"/>
      <c r="B445" s="19"/>
      <c r="C445" s="3"/>
      <c r="D445" s="4"/>
      <c r="E445" s="6"/>
      <c r="F445" s="29"/>
      <c r="G445" s="33"/>
      <c r="H445" s="3"/>
      <c r="I445" s="4"/>
      <c r="J445" s="21" t="str">
        <f t="shared" si="28"/>
        <v/>
      </c>
      <c r="K445" s="28" t="str">
        <f t="shared" si="27"/>
        <v/>
      </c>
      <c r="L445" s="27" t="str">
        <f t="shared" si="29"/>
        <v/>
      </c>
      <c r="M445" s="3"/>
      <c r="N445" s="22" t="str">
        <f t="shared" si="30"/>
        <v/>
      </c>
      <c r="O445" s="36"/>
      <c r="P445" s="36"/>
      <c r="Q445" s="3"/>
    </row>
    <row r="446" spans="1:17" x14ac:dyDescent="0.4">
      <c r="A446" s="5"/>
      <c r="B446" s="19"/>
      <c r="C446" s="3"/>
      <c r="D446" s="4"/>
      <c r="E446" s="6"/>
      <c r="F446" s="29"/>
      <c r="G446" s="33"/>
      <c r="H446" s="3"/>
      <c r="I446" s="4"/>
      <c r="J446" s="21" t="str">
        <f t="shared" si="28"/>
        <v/>
      </c>
      <c r="K446" s="28" t="str">
        <f t="shared" si="27"/>
        <v/>
      </c>
      <c r="L446" s="27" t="str">
        <f t="shared" si="29"/>
        <v/>
      </c>
      <c r="M446" s="3"/>
      <c r="N446" s="22" t="str">
        <f t="shared" si="30"/>
        <v/>
      </c>
      <c r="O446" s="36"/>
      <c r="P446" s="36"/>
      <c r="Q446" s="3"/>
    </row>
    <row r="447" spans="1:17" x14ac:dyDescent="0.4">
      <c r="A447" s="5"/>
      <c r="B447" s="19"/>
      <c r="C447" s="3"/>
      <c r="D447" s="4"/>
      <c r="E447" s="6"/>
      <c r="F447" s="29"/>
      <c r="G447" s="33"/>
      <c r="H447" s="3"/>
      <c r="I447" s="4"/>
      <c r="J447" s="21" t="str">
        <f t="shared" si="28"/>
        <v/>
      </c>
      <c r="K447" s="28" t="str">
        <f t="shared" si="27"/>
        <v/>
      </c>
      <c r="L447" s="27" t="str">
        <f t="shared" si="29"/>
        <v/>
      </c>
      <c r="M447" s="3"/>
      <c r="N447" s="22" t="str">
        <f t="shared" si="30"/>
        <v/>
      </c>
      <c r="O447" s="36"/>
      <c r="P447" s="36"/>
      <c r="Q447" s="3"/>
    </row>
    <row r="448" spans="1:17" x14ac:dyDescent="0.4">
      <c r="A448" s="5"/>
      <c r="B448" s="19"/>
      <c r="C448" s="3"/>
      <c r="D448" s="4"/>
      <c r="E448" s="6"/>
      <c r="F448" s="29"/>
      <c r="G448" s="33"/>
      <c r="H448" s="3"/>
      <c r="I448" s="4"/>
      <c r="J448" s="21" t="str">
        <f t="shared" si="28"/>
        <v/>
      </c>
      <c r="K448" s="28" t="str">
        <f t="shared" si="27"/>
        <v/>
      </c>
      <c r="L448" s="27" t="str">
        <f t="shared" si="29"/>
        <v/>
      </c>
      <c r="M448" s="3"/>
      <c r="N448" s="22" t="str">
        <f t="shared" si="30"/>
        <v/>
      </c>
      <c r="O448" s="36"/>
      <c r="P448" s="36"/>
      <c r="Q448" s="3"/>
    </row>
    <row r="449" spans="1:17" x14ac:dyDescent="0.4">
      <c r="A449" s="5"/>
      <c r="B449" s="19"/>
      <c r="C449" s="3"/>
      <c r="D449" s="4"/>
      <c r="E449" s="6"/>
      <c r="F449" s="29"/>
      <c r="G449" s="33"/>
      <c r="H449" s="3"/>
      <c r="I449" s="4"/>
      <c r="J449" s="21" t="str">
        <f t="shared" si="28"/>
        <v/>
      </c>
      <c r="K449" s="28" t="str">
        <f t="shared" si="27"/>
        <v/>
      </c>
      <c r="L449" s="27" t="str">
        <f t="shared" si="29"/>
        <v/>
      </c>
      <c r="M449" s="3"/>
      <c r="N449" s="22" t="str">
        <f t="shared" si="30"/>
        <v/>
      </c>
      <c r="O449" s="36"/>
      <c r="P449" s="36"/>
      <c r="Q449" s="3"/>
    </row>
    <row r="450" spans="1:17" x14ac:dyDescent="0.4">
      <c r="A450" s="5"/>
      <c r="B450" s="19"/>
      <c r="C450" s="3"/>
      <c r="D450" s="4"/>
      <c r="E450" s="6"/>
      <c r="F450" s="29"/>
      <c r="G450" s="33"/>
      <c r="H450" s="3"/>
      <c r="I450" s="4"/>
      <c r="J450" s="21" t="str">
        <f t="shared" si="28"/>
        <v/>
      </c>
      <c r="K450" s="28" t="str">
        <f t="shared" si="27"/>
        <v/>
      </c>
      <c r="L450" s="27" t="str">
        <f t="shared" si="29"/>
        <v/>
      </c>
      <c r="M450" s="3"/>
      <c r="N450" s="22" t="str">
        <f t="shared" si="30"/>
        <v/>
      </c>
      <c r="O450" s="36"/>
      <c r="P450" s="36"/>
      <c r="Q450" s="3"/>
    </row>
    <row r="451" spans="1:17" x14ac:dyDescent="0.4">
      <c r="A451" s="5"/>
      <c r="B451" s="19"/>
      <c r="C451" s="3"/>
      <c r="D451" s="4"/>
      <c r="E451" s="6"/>
      <c r="F451" s="29"/>
      <c r="G451" s="33"/>
      <c r="H451" s="3"/>
      <c r="I451" s="4"/>
      <c r="J451" s="21" t="str">
        <f t="shared" si="28"/>
        <v/>
      </c>
      <c r="K451" s="28" t="str">
        <f t="shared" si="27"/>
        <v/>
      </c>
      <c r="L451" s="27" t="str">
        <f t="shared" si="29"/>
        <v/>
      </c>
      <c r="M451" s="3"/>
      <c r="N451" s="22" t="str">
        <f t="shared" si="30"/>
        <v/>
      </c>
      <c r="O451" s="36"/>
      <c r="P451" s="36"/>
      <c r="Q451" s="3"/>
    </row>
    <row r="452" spans="1:17" x14ac:dyDescent="0.4">
      <c r="A452" s="5"/>
      <c r="B452" s="19"/>
      <c r="C452" s="3"/>
      <c r="D452" s="4"/>
      <c r="E452" s="6"/>
      <c r="F452" s="29"/>
      <c r="G452" s="33"/>
      <c r="H452" s="3"/>
      <c r="I452" s="4"/>
      <c r="J452" s="21" t="str">
        <f t="shared" si="28"/>
        <v/>
      </c>
      <c r="K452" s="28" t="str">
        <f t="shared" si="27"/>
        <v/>
      </c>
      <c r="L452" s="27" t="str">
        <f t="shared" si="29"/>
        <v/>
      </c>
      <c r="M452" s="3"/>
      <c r="N452" s="22" t="str">
        <f t="shared" si="30"/>
        <v/>
      </c>
      <c r="O452" s="36"/>
      <c r="P452" s="36"/>
      <c r="Q452" s="3"/>
    </row>
    <row r="453" spans="1:17" x14ac:dyDescent="0.4">
      <c r="A453" s="5"/>
      <c r="B453" s="19"/>
      <c r="C453" s="3"/>
      <c r="D453" s="4"/>
      <c r="E453" s="6"/>
      <c r="F453" s="29"/>
      <c r="G453" s="33"/>
      <c r="H453" s="3"/>
      <c r="I453" s="4"/>
      <c r="J453" s="21" t="str">
        <f t="shared" si="28"/>
        <v/>
      </c>
      <c r="K453" s="28" t="str">
        <f t="shared" si="27"/>
        <v/>
      </c>
      <c r="L453" s="27" t="str">
        <f t="shared" si="29"/>
        <v/>
      </c>
      <c r="M453" s="3"/>
      <c r="N453" s="22" t="str">
        <f t="shared" si="30"/>
        <v/>
      </c>
      <c r="O453" s="36"/>
      <c r="P453" s="36"/>
      <c r="Q453" s="3"/>
    </row>
    <row r="454" spans="1:17" x14ac:dyDescent="0.4">
      <c r="A454" s="5"/>
      <c r="B454" s="19"/>
      <c r="C454" s="3"/>
      <c r="D454" s="4"/>
      <c r="E454" s="6"/>
      <c r="F454" s="29"/>
      <c r="G454" s="33"/>
      <c r="H454" s="3"/>
      <c r="I454" s="4"/>
      <c r="J454" s="21" t="str">
        <f t="shared" si="28"/>
        <v/>
      </c>
      <c r="K454" s="28" t="str">
        <f t="shared" si="27"/>
        <v/>
      </c>
      <c r="L454" s="27" t="str">
        <f t="shared" si="29"/>
        <v/>
      </c>
      <c r="M454" s="3"/>
      <c r="N454" s="22" t="str">
        <f t="shared" si="30"/>
        <v/>
      </c>
      <c r="O454" s="36"/>
      <c r="P454" s="36"/>
      <c r="Q454" s="3"/>
    </row>
    <row r="455" spans="1:17" x14ac:dyDescent="0.4">
      <c r="A455" s="5"/>
      <c r="B455" s="19"/>
      <c r="C455" s="3"/>
      <c r="D455" s="4"/>
      <c r="E455" s="6"/>
      <c r="F455" s="29"/>
      <c r="G455" s="33"/>
      <c r="H455" s="3"/>
      <c r="I455" s="4"/>
      <c r="J455" s="21" t="str">
        <f t="shared" si="28"/>
        <v/>
      </c>
      <c r="K455" s="28" t="str">
        <f t="shared" si="27"/>
        <v/>
      </c>
      <c r="L455" s="27" t="str">
        <f t="shared" si="29"/>
        <v/>
      </c>
      <c r="M455" s="3"/>
      <c r="N455" s="22" t="str">
        <f t="shared" si="30"/>
        <v/>
      </c>
      <c r="O455" s="36"/>
      <c r="P455" s="36"/>
      <c r="Q455" s="3"/>
    </row>
    <row r="456" spans="1:17" x14ac:dyDescent="0.4">
      <c r="A456" s="5"/>
      <c r="B456" s="19"/>
      <c r="C456" s="3"/>
      <c r="D456" s="4"/>
      <c r="E456" s="6"/>
      <c r="F456" s="29"/>
      <c r="G456" s="33"/>
      <c r="H456" s="3"/>
      <c r="I456" s="4"/>
      <c r="J456" s="21" t="str">
        <f t="shared" si="28"/>
        <v/>
      </c>
      <c r="K456" s="28" t="str">
        <f t="shared" ref="K456:K506" si="31">IF(I456="","",ROUNDDOWN((I456-D456)/D456,4))</f>
        <v/>
      </c>
      <c r="L456" s="27" t="str">
        <f t="shared" si="29"/>
        <v/>
      </c>
      <c r="M456" s="3"/>
      <c r="N456" s="22" t="str">
        <f t="shared" si="30"/>
        <v/>
      </c>
      <c r="O456" s="36"/>
      <c r="P456" s="36"/>
      <c r="Q456" s="3"/>
    </row>
    <row r="457" spans="1:17" x14ac:dyDescent="0.4">
      <c r="A457" s="5"/>
      <c r="B457" s="19"/>
      <c r="C457" s="3"/>
      <c r="D457" s="4"/>
      <c r="E457" s="6"/>
      <c r="F457" s="29"/>
      <c r="G457" s="33"/>
      <c r="H457" s="3"/>
      <c r="I457" s="4"/>
      <c r="J457" s="21" t="str">
        <f t="shared" si="28"/>
        <v/>
      </c>
      <c r="K457" s="28" t="str">
        <f t="shared" si="31"/>
        <v/>
      </c>
      <c r="L457" s="27" t="str">
        <f t="shared" si="29"/>
        <v/>
      </c>
      <c r="M457" s="3"/>
      <c r="N457" s="22" t="str">
        <f t="shared" si="30"/>
        <v/>
      </c>
      <c r="O457" s="36"/>
      <c r="P457" s="36"/>
      <c r="Q457" s="3"/>
    </row>
    <row r="458" spans="1:17" x14ac:dyDescent="0.4">
      <c r="A458" s="5"/>
      <c r="B458" s="19"/>
      <c r="C458" s="3"/>
      <c r="D458" s="4"/>
      <c r="E458" s="6"/>
      <c r="F458" s="29"/>
      <c r="G458" s="33"/>
      <c r="H458" s="3"/>
      <c r="I458" s="4"/>
      <c r="J458" s="21" t="str">
        <f t="shared" si="28"/>
        <v/>
      </c>
      <c r="K458" s="28" t="str">
        <f t="shared" si="31"/>
        <v/>
      </c>
      <c r="L458" s="27" t="str">
        <f t="shared" si="29"/>
        <v/>
      </c>
      <c r="M458" s="3"/>
      <c r="N458" s="22" t="str">
        <f t="shared" si="30"/>
        <v/>
      </c>
      <c r="O458" s="36"/>
      <c r="P458" s="36"/>
      <c r="Q458" s="3"/>
    </row>
    <row r="459" spans="1:17" x14ac:dyDescent="0.4">
      <c r="A459" s="5"/>
      <c r="B459" s="19"/>
      <c r="C459" s="3"/>
      <c r="D459" s="4"/>
      <c r="E459" s="6"/>
      <c r="F459" s="29"/>
      <c r="G459" s="33"/>
      <c r="H459" s="3"/>
      <c r="I459" s="4"/>
      <c r="J459" s="21" t="str">
        <f t="shared" ref="J459:J506" si="32">IF(I459="","",(I459-D459)*E459)</f>
        <v/>
      </c>
      <c r="K459" s="28" t="str">
        <f t="shared" si="31"/>
        <v/>
      </c>
      <c r="L459" s="27" t="str">
        <f t="shared" ref="L459:L506" si="33">IF(I459="","",ROUNDDOWN(I459/D459,4))</f>
        <v/>
      </c>
      <c r="M459" s="3"/>
      <c r="N459" s="22" t="str">
        <f t="shared" ref="N459:N506" si="34">IF(ISERROR(J459-M459),"",J459-M459)</f>
        <v/>
      </c>
      <c r="O459" s="36"/>
      <c r="P459" s="36"/>
      <c r="Q459" s="3"/>
    </row>
    <row r="460" spans="1:17" x14ac:dyDescent="0.4">
      <c r="A460" s="5"/>
      <c r="B460" s="19"/>
      <c r="C460" s="3"/>
      <c r="D460" s="4"/>
      <c r="E460" s="6"/>
      <c r="F460" s="29"/>
      <c r="G460" s="33"/>
      <c r="H460" s="3"/>
      <c r="I460" s="4"/>
      <c r="J460" s="21" t="str">
        <f t="shared" si="32"/>
        <v/>
      </c>
      <c r="K460" s="28" t="str">
        <f t="shared" si="31"/>
        <v/>
      </c>
      <c r="L460" s="27" t="str">
        <f t="shared" si="33"/>
        <v/>
      </c>
      <c r="M460" s="3"/>
      <c r="N460" s="22" t="str">
        <f t="shared" si="34"/>
        <v/>
      </c>
      <c r="O460" s="36"/>
      <c r="P460" s="36"/>
      <c r="Q460" s="3"/>
    </row>
    <row r="461" spans="1:17" x14ac:dyDescent="0.4">
      <c r="A461" s="5"/>
      <c r="B461" s="19"/>
      <c r="C461" s="3"/>
      <c r="D461" s="4"/>
      <c r="E461" s="6"/>
      <c r="F461" s="29"/>
      <c r="G461" s="33"/>
      <c r="H461" s="3"/>
      <c r="I461" s="4"/>
      <c r="J461" s="21" t="str">
        <f t="shared" si="32"/>
        <v/>
      </c>
      <c r="K461" s="28" t="str">
        <f t="shared" si="31"/>
        <v/>
      </c>
      <c r="L461" s="27" t="str">
        <f t="shared" si="33"/>
        <v/>
      </c>
      <c r="M461" s="3"/>
      <c r="N461" s="22" t="str">
        <f t="shared" si="34"/>
        <v/>
      </c>
      <c r="O461" s="36"/>
      <c r="P461" s="36"/>
      <c r="Q461" s="3"/>
    </row>
    <row r="462" spans="1:17" x14ac:dyDescent="0.4">
      <c r="A462" s="5"/>
      <c r="B462" s="19"/>
      <c r="C462" s="3"/>
      <c r="D462" s="4"/>
      <c r="E462" s="6"/>
      <c r="F462" s="29"/>
      <c r="G462" s="33"/>
      <c r="H462" s="3"/>
      <c r="I462" s="4"/>
      <c r="J462" s="21" t="str">
        <f t="shared" si="32"/>
        <v/>
      </c>
      <c r="K462" s="28" t="str">
        <f t="shared" si="31"/>
        <v/>
      </c>
      <c r="L462" s="27" t="str">
        <f t="shared" si="33"/>
        <v/>
      </c>
      <c r="M462" s="3"/>
      <c r="N462" s="22" t="str">
        <f t="shared" si="34"/>
        <v/>
      </c>
      <c r="O462" s="36"/>
      <c r="P462" s="36"/>
      <c r="Q462" s="3"/>
    </row>
    <row r="463" spans="1:17" x14ac:dyDescent="0.4">
      <c r="A463" s="5"/>
      <c r="B463" s="19"/>
      <c r="C463" s="3"/>
      <c r="D463" s="4"/>
      <c r="E463" s="6"/>
      <c r="F463" s="29"/>
      <c r="G463" s="33"/>
      <c r="H463" s="3"/>
      <c r="I463" s="4"/>
      <c r="J463" s="21" t="str">
        <f t="shared" si="32"/>
        <v/>
      </c>
      <c r="K463" s="28" t="str">
        <f t="shared" si="31"/>
        <v/>
      </c>
      <c r="L463" s="27" t="str">
        <f t="shared" si="33"/>
        <v/>
      </c>
      <c r="M463" s="3"/>
      <c r="N463" s="22" t="str">
        <f t="shared" si="34"/>
        <v/>
      </c>
      <c r="O463" s="36"/>
      <c r="P463" s="36"/>
      <c r="Q463" s="3"/>
    </row>
    <row r="464" spans="1:17" x14ac:dyDescent="0.4">
      <c r="A464" s="5"/>
      <c r="B464" s="19"/>
      <c r="C464" s="3"/>
      <c r="D464" s="4"/>
      <c r="E464" s="6"/>
      <c r="F464" s="29"/>
      <c r="G464" s="33"/>
      <c r="H464" s="3"/>
      <c r="I464" s="4"/>
      <c r="J464" s="21" t="str">
        <f t="shared" si="32"/>
        <v/>
      </c>
      <c r="K464" s="28" t="str">
        <f t="shared" si="31"/>
        <v/>
      </c>
      <c r="L464" s="27" t="str">
        <f t="shared" si="33"/>
        <v/>
      </c>
      <c r="M464" s="3"/>
      <c r="N464" s="22" t="str">
        <f t="shared" si="34"/>
        <v/>
      </c>
      <c r="O464" s="36"/>
      <c r="P464" s="36"/>
      <c r="Q464" s="3"/>
    </row>
    <row r="465" spans="1:17" x14ac:dyDescent="0.4">
      <c r="A465" s="5"/>
      <c r="B465" s="19"/>
      <c r="C465" s="3"/>
      <c r="D465" s="4"/>
      <c r="E465" s="6"/>
      <c r="F465" s="29"/>
      <c r="G465" s="33"/>
      <c r="H465" s="3"/>
      <c r="I465" s="4"/>
      <c r="J465" s="21" t="str">
        <f t="shared" si="32"/>
        <v/>
      </c>
      <c r="K465" s="28" t="str">
        <f t="shared" si="31"/>
        <v/>
      </c>
      <c r="L465" s="27" t="str">
        <f t="shared" si="33"/>
        <v/>
      </c>
      <c r="M465" s="3"/>
      <c r="N465" s="22" t="str">
        <f t="shared" si="34"/>
        <v/>
      </c>
      <c r="O465" s="36"/>
      <c r="P465" s="36"/>
      <c r="Q465" s="3"/>
    </row>
    <row r="466" spans="1:17" x14ac:dyDescent="0.4">
      <c r="A466" s="5"/>
      <c r="B466" s="19"/>
      <c r="C466" s="3"/>
      <c r="D466" s="4"/>
      <c r="E466" s="6"/>
      <c r="F466" s="29"/>
      <c r="G466" s="33"/>
      <c r="H466" s="3"/>
      <c r="I466" s="4"/>
      <c r="J466" s="21" t="str">
        <f t="shared" si="32"/>
        <v/>
      </c>
      <c r="K466" s="28" t="str">
        <f t="shared" si="31"/>
        <v/>
      </c>
      <c r="L466" s="27" t="str">
        <f t="shared" si="33"/>
        <v/>
      </c>
      <c r="M466" s="3"/>
      <c r="N466" s="22" t="str">
        <f t="shared" si="34"/>
        <v/>
      </c>
      <c r="O466" s="36"/>
      <c r="P466" s="36"/>
      <c r="Q466" s="3"/>
    </row>
    <row r="467" spans="1:17" x14ac:dyDescent="0.4">
      <c r="A467" s="5"/>
      <c r="B467" s="19"/>
      <c r="C467" s="3"/>
      <c r="D467" s="4"/>
      <c r="E467" s="6"/>
      <c r="F467" s="29"/>
      <c r="G467" s="33"/>
      <c r="H467" s="3"/>
      <c r="I467" s="4"/>
      <c r="J467" s="21" t="str">
        <f t="shared" si="32"/>
        <v/>
      </c>
      <c r="K467" s="28" t="str">
        <f t="shared" si="31"/>
        <v/>
      </c>
      <c r="L467" s="27" t="str">
        <f t="shared" si="33"/>
        <v/>
      </c>
      <c r="M467" s="3"/>
      <c r="N467" s="22" t="str">
        <f t="shared" si="34"/>
        <v/>
      </c>
      <c r="O467" s="36"/>
      <c r="P467" s="36"/>
      <c r="Q467" s="3"/>
    </row>
    <row r="468" spans="1:17" x14ac:dyDescent="0.4">
      <c r="A468" s="5"/>
      <c r="B468" s="19"/>
      <c r="C468" s="3"/>
      <c r="D468" s="4"/>
      <c r="E468" s="6"/>
      <c r="F468" s="29"/>
      <c r="G468" s="33"/>
      <c r="H468" s="3"/>
      <c r="I468" s="4"/>
      <c r="J468" s="21" t="str">
        <f t="shared" si="32"/>
        <v/>
      </c>
      <c r="K468" s="28" t="str">
        <f t="shared" si="31"/>
        <v/>
      </c>
      <c r="L468" s="27" t="str">
        <f t="shared" si="33"/>
        <v/>
      </c>
      <c r="M468" s="3"/>
      <c r="N468" s="22" t="str">
        <f t="shared" si="34"/>
        <v/>
      </c>
      <c r="O468" s="36"/>
      <c r="P468" s="36"/>
      <c r="Q468" s="3"/>
    </row>
    <row r="469" spans="1:17" x14ac:dyDescent="0.4">
      <c r="A469" s="5"/>
      <c r="B469" s="19"/>
      <c r="C469" s="3"/>
      <c r="D469" s="4"/>
      <c r="E469" s="6"/>
      <c r="F469" s="29"/>
      <c r="G469" s="33"/>
      <c r="H469" s="3"/>
      <c r="I469" s="4"/>
      <c r="J469" s="21" t="str">
        <f t="shared" si="32"/>
        <v/>
      </c>
      <c r="K469" s="28" t="str">
        <f t="shared" si="31"/>
        <v/>
      </c>
      <c r="L469" s="27" t="str">
        <f t="shared" si="33"/>
        <v/>
      </c>
      <c r="M469" s="3"/>
      <c r="N469" s="22" t="str">
        <f t="shared" si="34"/>
        <v/>
      </c>
      <c r="O469" s="36"/>
      <c r="P469" s="36"/>
      <c r="Q469" s="3"/>
    </row>
    <row r="470" spans="1:17" x14ac:dyDescent="0.4">
      <c r="A470" s="5"/>
      <c r="B470" s="19"/>
      <c r="C470" s="3"/>
      <c r="D470" s="4"/>
      <c r="E470" s="6"/>
      <c r="F470" s="29"/>
      <c r="G470" s="33"/>
      <c r="H470" s="3"/>
      <c r="I470" s="4"/>
      <c r="J470" s="21" t="str">
        <f t="shared" si="32"/>
        <v/>
      </c>
      <c r="K470" s="28" t="str">
        <f t="shared" si="31"/>
        <v/>
      </c>
      <c r="L470" s="27" t="str">
        <f t="shared" si="33"/>
        <v/>
      </c>
      <c r="M470" s="3"/>
      <c r="N470" s="22" t="str">
        <f t="shared" si="34"/>
        <v/>
      </c>
      <c r="O470" s="36"/>
      <c r="P470" s="36"/>
      <c r="Q470" s="3"/>
    </row>
    <row r="471" spans="1:17" x14ac:dyDescent="0.4">
      <c r="A471" s="5"/>
      <c r="B471" s="19"/>
      <c r="C471" s="3"/>
      <c r="D471" s="4"/>
      <c r="E471" s="6"/>
      <c r="F471" s="29"/>
      <c r="G471" s="33"/>
      <c r="H471" s="3"/>
      <c r="I471" s="4"/>
      <c r="J471" s="21" t="str">
        <f t="shared" si="32"/>
        <v/>
      </c>
      <c r="K471" s="28" t="str">
        <f t="shared" si="31"/>
        <v/>
      </c>
      <c r="L471" s="27" t="str">
        <f t="shared" si="33"/>
        <v/>
      </c>
      <c r="M471" s="3"/>
      <c r="N471" s="22" t="str">
        <f t="shared" si="34"/>
        <v/>
      </c>
      <c r="O471" s="36"/>
      <c r="P471" s="36"/>
      <c r="Q471" s="3"/>
    </row>
    <row r="472" spans="1:17" x14ac:dyDescent="0.4">
      <c r="A472" s="5"/>
      <c r="B472" s="19"/>
      <c r="C472" s="3"/>
      <c r="D472" s="4"/>
      <c r="E472" s="6"/>
      <c r="F472" s="29"/>
      <c r="G472" s="33"/>
      <c r="H472" s="3"/>
      <c r="I472" s="4"/>
      <c r="J472" s="21" t="str">
        <f t="shared" si="32"/>
        <v/>
      </c>
      <c r="K472" s="28" t="str">
        <f t="shared" si="31"/>
        <v/>
      </c>
      <c r="L472" s="27" t="str">
        <f t="shared" si="33"/>
        <v/>
      </c>
      <c r="M472" s="3"/>
      <c r="N472" s="22" t="str">
        <f t="shared" si="34"/>
        <v/>
      </c>
      <c r="O472" s="36"/>
      <c r="P472" s="36"/>
      <c r="Q472" s="3"/>
    </row>
    <row r="473" spans="1:17" x14ac:dyDescent="0.4">
      <c r="A473" s="5"/>
      <c r="B473" s="19"/>
      <c r="C473" s="3"/>
      <c r="D473" s="4"/>
      <c r="E473" s="6"/>
      <c r="F473" s="29"/>
      <c r="G473" s="33"/>
      <c r="H473" s="3"/>
      <c r="I473" s="4"/>
      <c r="J473" s="21" t="str">
        <f t="shared" si="32"/>
        <v/>
      </c>
      <c r="K473" s="28" t="str">
        <f t="shared" si="31"/>
        <v/>
      </c>
      <c r="L473" s="27" t="str">
        <f t="shared" si="33"/>
        <v/>
      </c>
      <c r="M473" s="3"/>
      <c r="N473" s="22" t="str">
        <f t="shared" si="34"/>
        <v/>
      </c>
      <c r="O473" s="36"/>
      <c r="P473" s="36"/>
      <c r="Q473" s="3"/>
    </row>
    <row r="474" spans="1:17" x14ac:dyDescent="0.4">
      <c r="A474" s="5"/>
      <c r="B474" s="19"/>
      <c r="C474" s="3"/>
      <c r="D474" s="4"/>
      <c r="E474" s="6"/>
      <c r="F474" s="29"/>
      <c r="G474" s="33"/>
      <c r="H474" s="3"/>
      <c r="I474" s="4"/>
      <c r="J474" s="21" t="str">
        <f t="shared" si="32"/>
        <v/>
      </c>
      <c r="K474" s="28" t="str">
        <f t="shared" si="31"/>
        <v/>
      </c>
      <c r="L474" s="27" t="str">
        <f t="shared" si="33"/>
        <v/>
      </c>
      <c r="M474" s="3"/>
      <c r="N474" s="22" t="str">
        <f t="shared" si="34"/>
        <v/>
      </c>
      <c r="O474" s="36"/>
      <c r="P474" s="36"/>
      <c r="Q474" s="3"/>
    </row>
    <row r="475" spans="1:17" x14ac:dyDescent="0.4">
      <c r="A475" s="5"/>
      <c r="B475" s="19"/>
      <c r="C475" s="3"/>
      <c r="D475" s="4"/>
      <c r="E475" s="6"/>
      <c r="F475" s="29"/>
      <c r="G475" s="33"/>
      <c r="H475" s="3"/>
      <c r="I475" s="4"/>
      <c r="J475" s="21" t="str">
        <f t="shared" si="32"/>
        <v/>
      </c>
      <c r="K475" s="28" t="str">
        <f t="shared" si="31"/>
        <v/>
      </c>
      <c r="L475" s="27" t="str">
        <f t="shared" si="33"/>
        <v/>
      </c>
      <c r="M475" s="3"/>
      <c r="N475" s="22" t="str">
        <f t="shared" si="34"/>
        <v/>
      </c>
      <c r="O475" s="36"/>
      <c r="P475" s="36"/>
      <c r="Q475" s="3"/>
    </row>
    <row r="476" spans="1:17" x14ac:dyDescent="0.4">
      <c r="A476" s="5"/>
      <c r="B476" s="19"/>
      <c r="C476" s="3"/>
      <c r="D476" s="4"/>
      <c r="E476" s="6"/>
      <c r="F476" s="29"/>
      <c r="G476" s="33"/>
      <c r="H476" s="3"/>
      <c r="I476" s="4"/>
      <c r="J476" s="21" t="str">
        <f t="shared" si="32"/>
        <v/>
      </c>
      <c r="K476" s="28" t="str">
        <f t="shared" si="31"/>
        <v/>
      </c>
      <c r="L476" s="27" t="str">
        <f t="shared" si="33"/>
        <v/>
      </c>
      <c r="M476" s="3"/>
      <c r="N476" s="22" t="str">
        <f t="shared" si="34"/>
        <v/>
      </c>
      <c r="O476" s="36"/>
      <c r="P476" s="36"/>
      <c r="Q476" s="3"/>
    </row>
    <row r="477" spans="1:17" x14ac:dyDescent="0.4">
      <c r="A477" s="5"/>
      <c r="B477" s="19"/>
      <c r="C477" s="3"/>
      <c r="D477" s="4"/>
      <c r="E477" s="6"/>
      <c r="F477" s="29"/>
      <c r="G477" s="33"/>
      <c r="H477" s="3"/>
      <c r="I477" s="4"/>
      <c r="J477" s="21" t="str">
        <f t="shared" si="32"/>
        <v/>
      </c>
      <c r="K477" s="28" t="str">
        <f t="shared" si="31"/>
        <v/>
      </c>
      <c r="L477" s="27" t="str">
        <f t="shared" si="33"/>
        <v/>
      </c>
      <c r="M477" s="3"/>
      <c r="N477" s="22" t="str">
        <f t="shared" si="34"/>
        <v/>
      </c>
      <c r="O477" s="36"/>
      <c r="P477" s="36"/>
      <c r="Q477" s="3"/>
    </row>
    <row r="478" spans="1:17" x14ac:dyDescent="0.4">
      <c r="A478" s="5"/>
      <c r="B478" s="19"/>
      <c r="C478" s="3"/>
      <c r="D478" s="4"/>
      <c r="E478" s="6"/>
      <c r="F478" s="29"/>
      <c r="G478" s="33"/>
      <c r="H478" s="3"/>
      <c r="I478" s="4"/>
      <c r="J478" s="21" t="str">
        <f t="shared" si="32"/>
        <v/>
      </c>
      <c r="K478" s="28" t="str">
        <f t="shared" si="31"/>
        <v/>
      </c>
      <c r="L478" s="27" t="str">
        <f t="shared" si="33"/>
        <v/>
      </c>
      <c r="M478" s="3"/>
      <c r="N478" s="22" t="str">
        <f t="shared" si="34"/>
        <v/>
      </c>
      <c r="O478" s="36"/>
      <c r="P478" s="36"/>
      <c r="Q478" s="3"/>
    </row>
    <row r="479" spans="1:17" x14ac:dyDescent="0.4">
      <c r="A479" s="5"/>
      <c r="B479" s="19"/>
      <c r="C479" s="3"/>
      <c r="D479" s="4"/>
      <c r="E479" s="6"/>
      <c r="F479" s="29"/>
      <c r="G479" s="33"/>
      <c r="H479" s="3"/>
      <c r="I479" s="4"/>
      <c r="J479" s="21" t="str">
        <f t="shared" si="32"/>
        <v/>
      </c>
      <c r="K479" s="28" t="str">
        <f t="shared" si="31"/>
        <v/>
      </c>
      <c r="L479" s="27" t="str">
        <f t="shared" si="33"/>
        <v/>
      </c>
      <c r="M479" s="3"/>
      <c r="N479" s="22" t="str">
        <f t="shared" si="34"/>
        <v/>
      </c>
      <c r="O479" s="36"/>
      <c r="P479" s="36"/>
      <c r="Q479" s="3"/>
    </row>
    <row r="480" spans="1:17" x14ac:dyDescent="0.4">
      <c r="A480" s="5"/>
      <c r="B480" s="19"/>
      <c r="C480" s="3"/>
      <c r="D480" s="4"/>
      <c r="E480" s="6"/>
      <c r="F480" s="29"/>
      <c r="G480" s="33"/>
      <c r="H480" s="3"/>
      <c r="I480" s="4"/>
      <c r="J480" s="21" t="str">
        <f t="shared" si="32"/>
        <v/>
      </c>
      <c r="K480" s="28" t="str">
        <f t="shared" si="31"/>
        <v/>
      </c>
      <c r="L480" s="27" t="str">
        <f t="shared" si="33"/>
        <v/>
      </c>
      <c r="M480" s="3"/>
      <c r="N480" s="22" t="str">
        <f t="shared" si="34"/>
        <v/>
      </c>
      <c r="O480" s="36"/>
      <c r="P480" s="36"/>
      <c r="Q480" s="3"/>
    </row>
    <row r="481" spans="1:17" x14ac:dyDescent="0.4">
      <c r="A481" s="5"/>
      <c r="B481" s="19"/>
      <c r="C481" s="3"/>
      <c r="D481" s="4"/>
      <c r="E481" s="6"/>
      <c r="F481" s="29"/>
      <c r="G481" s="33"/>
      <c r="H481" s="3"/>
      <c r="I481" s="4"/>
      <c r="J481" s="21" t="str">
        <f t="shared" si="32"/>
        <v/>
      </c>
      <c r="K481" s="28" t="str">
        <f t="shared" si="31"/>
        <v/>
      </c>
      <c r="L481" s="27" t="str">
        <f t="shared" si="33"/>
        <v/>
      </c>
      <c r="M481" s="3"/>
      <c r="N481" s="22" t="str">
        <f t="shared" si="34"/>
        <v/>
      </c>
      <c r="O481" s="36"/>
      <c r="P481" s="36"/>
      <c r="Q481" s="3"/>
    </row>
    <row r="482" spans="1:17" x14ac:dyDescent="0.4">
      <c r="A482" s="5"/>
      <c r="B482" s="19"/>
      <c r="C482" s="3"/>
      <c r="D482" s="4"/>
      <c r="E482" s="6"/>
      <c r="F482" s="29"/>
      <c r="G482" s="33"/>
      <c r="H482" s="3"/>
      <c r="I482" s="4"/>
      <c r="J482" s="21" t="str">
        <f t="shared" si="32"/>
        <v/>
      </c>
      <c r="K482" s="28" t="str">
        <f t="shared" si="31"/>
        <v/>
      </c>
      <c r="L482" s="27" t="str">
        <f t="shared" si="33"/>
        <v/>
      </c>
      <c r="M482" s="3"/>
      <c r="N482" s="22" t="str">
        <f t="shared" si="34"/>
        <v/>
      </c>
      <c r="O482" s="36"/>
      <c r="P482" s="36"/>
      <c r="Q482" s="3"/>
    </row>
    <row r="483" spans="1:17" x14ac:dyDescent="0.4">
      <c r="A483" s="5"/>
      <c r="B483" s="19"/>
      <c r="C483" s="3"/>
      <c r="D483" s="4"/>
      <c r="E483" s="6"/>
      <c r="F483" s="29"/>
      <c r="G483" s="33"/>
      <c r="H483" s="3"/>
      <c r="I483" s="4"/>
      <c r="J483" s="21" t="str">
        <f t="shared" si="32"/>
        <v/>
      </c>
      <c r="K483" s="28" t="str">
        <f t="shared" si="31"/>
        <v/>
      </c>
      <c r="L483" s="27" t="str">
        <f t="shared" si="33"/>
        <v/>
      </c>
      <c r="M483" s="3"/>
      <c r="N483" s="22" t="str">
        <f t="shared" si="34"/>
        <v/>
      </c>
      <c r="O483" s="36"/>
      <c r="P483" s="36"/>
      <c r="Q483" s="3"/>
    </row>
    <row r="484" spans="1:17" x14ac:dyDescent="0.4">
      <c r="A484" s="5"/>
      <c r="B484" s="19"/>
      <c r="C484" s="3"/>
      <c r="D484" s="4"/>
      <c r="E484" s="6"/>
      <c r="F484" s="29"/>
      <c r="G484" s="33"/>
      <c r="H484" s="3"/>
      <c r="I484" s="4"/>
      <c r="J484" s="21" t="str">
        <f t="shared" si="32"/>
        <v/>
      </c>
      <c r="K484" s="28" t="str">
        <f t="shared" si="31"/>
        <v/>
      </c>
      <c r="L484" s="27" t="str">
        <f t="shared" si="33"/>
        <v/>
      </c>
      <c r="M484" s="3"/>
      <c r="N484" s="22" t="str">
        <f t="shared" si="34"/>
        <v/>
      </c>
      <c r="O484" s="36"/>
      <c r="P484" s="36"/>
      <c r="Q484" s="3"/>
    </row>
    <row r="485" spans="1:17" x14ac:dyDescent="0.4">
      <c r="A485" s="5"/>
      <c r="B485" s="19"/>
      <c r="C485" s="3"/>
      <c r="D485" s="4"/>
      <c r="E485" s="6"/>
      <c r="F485" s="29"/>
      <c r="G485" s="33"/>
      <c r="H485" s="3"/>
      <c r="I485" s="4"/>
      <c r="J485" s="21" t="str">
        <f t="shared" si="32"/>
        <v/>
      </c>
      <c r="K485" s="28" t="str">
        <f t="shared" si="31"/>
        <v/>
      </c>
      <c r="L485" s="27" t="str">
        <f t="shared" si="33"/>
        <v/>
      </c>
      <c r="M485" s="3"/>
      <c r="N485" s="22" t="str">
        <f t="shared" si="34"/>
        <v/>
      </c>
      <c r="O485" s="36"/>
      <c r="P485" s="36"/>
      <c r="Q485" s="3"/>
    </row>
    <row r="486" spans="1:17" x14ac:dyDescent="0.4">
      <c r="A486" s="5"/>
      <c r="B486" s="19"/>
      <c r="C486" s="3"/>
      <c r="D486" s="4"/>
      <c r="E486" s="6"/>
      <c r="F486" s="29"/>
      <c r="G486" s="33"/>
      <c r="H486" s="3"/>
      <c r="I486" s="4"/>
      <c r="J486" s="21" t="str">
        <f t="shared" si="32"/>
        <v/>
      </c>
      <c r="K486" s="28" t="str">
        <f t="shared" si="31"/>
        <v/>
      </c>
      <c r="L486" s="27" t="str">
        <f t="shared" si="33"/>
        <v/>
      </c>
      <c r="M486" s="3"/>
      <c r="N486" s="22" t="str">
        <f t="shared" si="34"/>
        <v/>
      </c>
      <c r="O486" s="36"/>
      <c r="P486" s="36"/>
      <c r="Q486" s="3"/>
    </row>
    <row r="487" spans="1:17" x14ac:dyDescent="0.4">
      <c r="A487" s="5"/>
      <c r="B487" s="19"/>
      <c r="C487" s="3"/>
      <c r="D487" s="4"/>
      <c r="E487" s="6"/>
      <c r="F487" s="29"/>
      <c r="G487" s="33"/>
      <c r="H487" s="3"/>
      <c r="I487" s="4"/>
      <c r="J487" s="21" t="str">
        <f t="shared" si="32"/>
        <v/>
      </c>
      <c r="K487" s="28" t="str">
        <f t="shared" si="31"/>
        <v/>
      </c>
      <c r="L487" s="27" t="str">
        <f t="shared" si="33"/>
        <v/>
      </c>
      <c r="M487" s="3"/>
      <c r="N487" s="22" t="str">
        <f t="shared" si="34"/>
        <v/>
      </c>
      <c r="O487" s="36"/>
      <c r="P487" s="36"/>
      <c r="Q487" s="3"/>
    </row>
    <row r="488" spans="1:17" x14ac:dyDescent="0.4">
      <c r="A488" s="5"/>
      <c r="B488" s="19"/>
      <c r="C488" s="3"/>
      <c r="D488" s="4"/>
      <c r="E488" s="6"/>
      <c r="F488" s="29"/>
      <c r="G488" s="33"/>
      <c r="H488" s="3"/>
      <c r="I488" s="4"/>
      <c r="J488" s="21" t="str">
        <f t="shared" si="32"/>
        <v/>
      </c>
      <c r="K488" s="28" t="str">
        <f t="shared" si="31"/>
        <v/>
      </c>
      <c r="L488" s="27" t="str">
        <f t="shared" si="33"/>
        <v/>
      </c>
      <c r="M488" s="3"/>
      <c r="N488" s="22" t="str">
        <f t="shared" si="34"/>
        <v/>
      </c>
      <c r="O488" s="36"/>
      <c r="P488" s="36"/>
      <c r="Q488" s="3"/>
    </row>
    <row r="489" spans="1:17" x14ac:dyDescent="0.4">
      <c r="A489" s="5"/>
      <c r="B489" s="19"/>
      <c r="C489" s="3"/>
      <c r="D489" s="4"/>
      <c r="E489" s="6"/>
      <c r="F489" s="29"/>
      <c r="G489" s="33"/>
      <c r="H489" s="3"/>
      <c r="I489" s="4"/>
      <c r="J489" s="21" t="str">
        <f t="shared" si="32"/>
        <v/>
      </c>
      <c r="K489" s="28" t="str">
        <f t="shared" si="31"/>
        <v/>
      </c>
      <c r="L489" s="27" t="str">
        <f t="shared" si="33"/>
        <v/>
      </c>
      <c r="M489" s="3"/>
      <c r="N489" s="22" t="str">
        <f t="shared" si="34"/>
        <v/>
      </c>
      <c r="O489" s="36"/>
      <c r="P489" s="36"/>
      <c r="Q489" s="3"/>
    </row>
    <row r="490" spans="1:17" x14ac:dyDescent="0.4">
      <c r="A490" s="5"/>
      <c r="B490" s="19"/>
      <c r="C490" s="3"/>
      <c r="D490" s="4"/>
      <c r="E490" s="6"/>
      <c r="F490" s="29"/>
      <c r="G490" s="33"/>
      <c r="H490" s="3"/>
      <c r="I490" s="4"/>
      <c r="J490" s="21" t="str">
        <f t="shared" si="32"/>
        <v/>
      </c>
      <c r="K490" s="28" t="str">
        <f t="shared" si="31"/>
        <v/>
      </c>
      <c r="L490" s="27" t="str">
        <f t="shared" si="33"/>
        <v/>
      </c>
      <c r="M490" s="3"/>
      <c r="N490" s="22" t="str">
        <f t="shared" si="34"/>
        <v/>
      </c>
      <c r="O490" s="36"/>
      <c r="P490" s="36"/>
      <c r="Q490" s="3"/>
    </row>
    <row r="491" spans="1:17" x14ac:dyDescent="0.4">
      <c r="A491" s="5"/>
      <c r="B491" s="19"/>
      <c r="C491" s="3"/>
      <c r="D491" s="4"/>
      <c r="E491" s="6"/>
      <c r="F491" s="29"/>
      <c r="G491" s="33"/>
      <c r="H491" s="3"/>
      <c r="I491" s="4"/>
      <c r="J491" s="21" t="str">
        <f t="shared" si="32"/>
        <v/>
      </c>
      <c r="K491" s="28" t="str">
        <f t="shared" si="31"/>
        <v/>
      </c>
      <c r="L491" s="27" t="str">
        <f t="shared" si="33"/>
        <v/>
      </c>
      <c r="M491" s="3"/>
      <c r="N491" s="22" t="str">
        <f t="shared" si="34"/>
        <v/>
      </c>
      <c r="O491" s="36"/>
      <c r="P491" s="36"/>
      <c r="Q491" s="3"/>
    </row>
    <row r="492" spans="1:17" x14ac:dyDescent="0.4">
      <c r="A492" s="5"/>
      <c r="B492" s="19"/>
      <c r="C492" s="3"/>
      <c r="D492" s="4"/>
      <c r="E492" s="6"/>
      <c r="F492" s="29"/>
      <c r="G492" s="33"/>
      <c r="H492" s="3"/>
      <c r="I492" s="4"/>
      <c r="J492" s="21" t="str">
        <f t="shared" si="32"/>
        <v/>
      </c>
      <c r="K492" s="28" t="str">
        <f t="shared" si="31"/>
        <v/>
      </c>
      <c r="L492" s="27" t="str">
        <f t="shared" si="33"/>
        <v/>
      </c>
      <c r="M492" s="3"/>
      <c r="N492" s="22" t="str">
        <f t="shared" si="34"/>
        <v/>
      </c>
      <c r="O492" s="36"/>
      <c r="P492" s="36"/>
      <c r="Q492" s="3"/>
    </row>
    <row r="493" spans="1:17" x14ac:dyDescent="0.4">
      <c r="A493" s="5"/>
      <c r="B493" s="19"/>
      <c r="C493" s="3"/>
      <c r="D493" s="4"/>
      <c r="E493" s="6"/>
      <c r="F493" s="29"/>
      <c r="G493" s="33"/>
      <c r="H493" s="3"/>
      <c r="I493" s="4"/>
      <c r="J493" s="21" t="str">
        <f t="shared" si="32"/>
        <v/>
      </c>
      <c r="K493" s="28" t="str">
        <f t="shared" si="31"/>
        <v/>
      </c>
      <c r="L493" s="27" t="str">
        <f t="shared" si="33"/>
        <v/>
      </c>
      <c r="M493" s="3"/>
      <c r="N493" s="22" t="str">
        <f t="shared" si="34"/>
        <v/>
      </c>
      <c r="O493" s="36"/>
      <c r="P493" s="36"/>
      <c r="Q493" s="3"/>
    </row>
    <row r="494" spans="1:17" x14ac:dyDescent="0.4">
      <c r="A494" s="5"/>
      <c r="B494" s="19"/>
      <c r="C494" s="3"/>
      <c r="D494" s="4"/>
      <c r="E494" s="6"/>
      <c r="F494" s="29"/>
      <c r="G494" s="33"/>
      <c r="H494" s="3"/>
      <c r="I494" s="4"/>
      <c r="J494" s="21" t="str">
        <f t="shared" si="32"/>
        <v/>
      </c>
      <c r="K494" s="28" t="str">
        <f t="shared" si="31"/>
        <v/>
      </c>
      <c r="L494" s="27" t="str">
        <f t="shared" si="33"/>
        <v/>
      </c>
      <c r="M494" s="3"/>
      <c r="N494" s="22" t="str">
        <f t="shared" si="34"/>
        <v/>
      </c>
      <c r="O494" s="36"/>
      <c r="P494" s="36"/>
      <c r="Q494" s="3"/>
    </row>
    <row r="495" spans="1:17" x14ac:dyDescent="0.4">
      <c r="A495" s="5"/>
      <c r="B495" s="19"/>
      <c r="C495" s="3"/>
      <c r="D495" s="4"/>
      <c r="E495" s="6"/>
      <c r="F495" s="29"/>
      <c r="G495" s="33"/>
      <c r="H495" s="3"/>
      <c r="I495" s="4"/>
      <c r="J495" s="21" t="str">
        <f t="shared" si="32"/>
        <v/>
      </c>
      <c r="K495" s="28" t="str">
        <f t="shared" si="31"/>
        <v/>
      </c>
      <c r="L495" s="27" t="str">
        <f t="shared" si="33"/>
        <v/>
      </c>
      <c r="M495" s="3"/>
      <c r="N495" s="22" t="str">
        <f t="shared" si="34"/>
        <v/>
      </c>
      <c r="O495" s="36"/>
      <c r="P495" s="36"/>
      <c r="Q495" s="3"/>
    </row>
    <row r="496" spans="1:17" x14ac:dyDescent="0.4">
      <c r="A496" s="5"/>
      <c r="B496" s="19"/>
      <c r="C496" s="3"/>
      <c r="D496" s="4"/>
      <c r="E496" s="6"/>
      <c r="F496" s="29"/>
      <c r="G496" s="33"/>
      <c r="H496" s="3"/>
      <c r="I496" s="4"/>
      <c r="J496" s="21" t="str">
        <f t="shared" si="32"/>
        <v/>
      </c>
      <c r="K496" s="28" t="str">
        <f t="shared" si="31"/>
        <v/>
      </c>
      <c r="L496" s="27" t="str">
        <f t="shared" si="33"/>
        <v/>
      </c>
      <c r="M496" s="3"/>
      <c r="N496" s="22" t="str">
        <f t="shared" si="34"/>
        <v/>
      </c>
      <c r="O496" s="36"/>
      <c r="P496" s="36"/>
      <c r="Q496" s="3"/>
    </row>
    <row r="497" spans="1:28" x14ac:dyDescent="0.4">
      <c r="A497" s="5"/>
      <c r="B497" s="19"/>
      <c r="C497" s="3"/>
      <c r="D497" s="4"/>
      <c r="E497" s="6"/>
      <c r="F497" s="29"/>
      <c r="G497" s="33"/>
      <c r="H497" s="3"/>
      <c r="I497" s="4"/>
      <c r="J497" s="21" t="str">
        <f t="shared" si="32"/>
        <v/>
      </c>
      <c r="K497" s="28" t="str">
        <f t="shared" si="31"/>
        <v/>
      </c>
      <c r="L497" s="27" t="str">
        <f t="shared" si="33"/>
        <v/>
      </c>
      <c r="M497" s="3"/>
      <c r="N497" s="22" t="str">
        <f t="shared" si="34"/>
        <v/>
      </c>
      <c r="O497" s="36"/>
      <c r="P497" s="36"/>
      <c r="Q497" s="3"/>
    </row>
    <row r="498" spans="1:28" x14ac:dyDescent="0.4">
      <c r="A498" s="5"/>
      <c r="B498" s="19"/>
      <c r="C498" s="3"/>
      <c r="D498" s="4"/>
      <c r="E498" s="6"/>
      <c r="F498" s="29"/>
      <c r="G498" s="33"/>
      <c r="H498" s="3"/>
      <c r="I498" s="4"/>
      <c r="J498" s="21" t="str">
        <f t="shared" si="32"/>
        <v/>
      </c>
      <c r="K498" s="28" t="str">
        <f t="shared" si="31"/>
        <v/>
      </c>
      <c r="L498" s="27" t="str">
        <f t="shared" si="33"/>
        <v/>
      </c>
      <c r="M498" s="3"/>
      <c r="N498" s="22" t="str">
        <f t="shared" si="34"/>
        <v/>
      </c>
      <c r="O498" s="36"/>
      <c r="P498" s="36"/>
      <c r="Q498" s="3"/>
    </row>
    <row r="499" spans="1:28" x14ac:dyDescent="0.4">
      <c r="A499" s="5"/>
      <c r="B499" s="19"/>
      <c r="C499" s="3"/>
      <c r="D499" s="4"/>
      <c r="E499" s="6"/>
      <c r="F499" s="29"/>
      <c r="G499" s="33"/>
      <c r="H499" s="3"/>
      <c r="I499" s="4"/>
      <c r="J499" s="21" t="str">
        <f t="shared" si="32"/>
        <v/>
      </c>
      <c r="K499" s="28" t="str">
        <f t="shared" si="31"/>
        <v/>
      </c>
      <c r="L499" s="27" t="str">
        <f t="shared" si="33"/>
        <v/>
      </c>
      <c r="M499" s="3"/>
      <c r="N499" s="22" t="str">
        <f t="shared" si="34"/>
        <v/>
      </c>
      <c r="O499" s="36"/>
      <c r="P499" s="36"/>
      <c r="Q499" s="3"/>
    </row>
    <row r="500" spans="1:28" x14ac:dyDescent="0.4">
      <c r="A500" s="5"/>
      <c r="B500" s="19"/>
      <c r="C500" s="3"/>
      <c r="D500" s="4"/>
      <c r="E500" s="6"/>
      <c r="F500" s="29"/>
      <c r="G500" s="33"/>
      <c r="H500" s="3"/>
      <c r="I500" s="4"/>
      <c r="J500" s="21" t="str">
        <f t="shared" si="32"/>
        <v/>
      </c>
      <c r="K500" s="28" t="str">
        <f t="shared" si="31"/>
        <v/>
      </c>
      <c r="L500" s="27" t="str">
        <f t="shared" si="33"/>
        <v/>
      </c>
      <c r="M500" s="3"/>
      <c r="N500" s="22" t="str">
        <f t="shared" si="34"/>
        <v/>
      </c>
      <c r="O500" s="36"/>
      <c r="P500" s="36"/>
      <c r="Q500" s="3"/>
    </row>
    <row r="501" spans="1:28" x14ac:dyDescent="0.4">
      <c r="A501" s="5"/>
      <c r="B501" s="19"/>
      <c r="C501" s="3"/>
      <c r="D501" s="4"/>
      <c r="E501" s="6"/>
      <c r="F501" s="29"/>
      <c r="G501" s="33"/>
      <c r="H501" s="3"/>
      <c r="I501" s="4"/>
      <c r="J501" s="21" t="str">
        <f t="shared" si="32"/>
        <v/>
      </c>
      <c r="K501" s="28" t="str">
        <f t="shared" si="31"/>
        <v/>
      </c>
      <c r="L501" s="27" t="str">
        <f t="shared" si="33"/>
        <v/>
      </c>
      <c r="M501" s="3"/>
      <c r="N501" s="22" t="str">
        <f t="shared" si="34"/>
        <v/>
      </c>
      <c r="O501" s="36"/>
      <c r="P501" s="36"/>
      <c r="Q501" s="3"/>
    </row>
    <row r="502" spans="1:28" x14ac:dyDescent="0.4">
      <c r="A502" s="5"/>
      <c r="B502" s="19"/>
      <c r="C502" s="3"/>
      <c r="D502" s="4"/>
      <c r="E502" s="6"/>
      <c r="F502" s="29"/>
      <c r="G502" s="33"/>
      <c r="H502" s="3"/>
      <c r="I502" s="4"/>
      <c r="J502" s="21" t="str">
        <f t="shared" si="32"/>
        <v/>
      </c>
      <c r="K502" s="28" t="str">
        <f t="shared" si="31"/>
        <v/>
      </c>
      <c r="L502" s="27" t="str">
        <f t="shared" si="33"/>
        <v/>
      </c>
      <c r="M502" s="3"/>
      <c r="N502" s="22" t="str">
        <f t="shared" si="34"/>
        <v/>
      </c>
      <c r="O502" s="36"/>
      <c r="P502" s="36"/>
      <c r="Q502" s="3"/>
    </row>
    <row r="503" spans="1:28" x14ac:dyDescent="0.4">
      <c r="A503" s="5"/>
      <c r="B503" s="19"/>
      <c r="C503" s="3"/>
      <c r="D503" s="4"/>
      <c r="E503" s="6"/>
      <c r="F503" s="29"/>
      <c r="G503" s="33"/>
      <c r="H503" s="3"/>
      <c r="I503" s="4"/>
      <c r="J503" s="21" t="str">
        <f t="shared" si="32"/>
        <v/>
      </c>
      <c r="K503" s="28" t="str">
        <f t="shared" si="31"/>
        <v/>
      </c>
      <c r="L503" s="27" t="str">
        <f t="shared" si="33"/>
        <v/>
      </c>
      <c r="M503" s="3"/>
      <c r="N503" s="22" t="str">
        <f t="shared" si="34"/>
        <v/>
      </c>
      <c r="O503" s="36"/>
      <c r="P503" s="36"/>
      <c r="Q503" s="3"/>
    </row>
    <row r="504" spans="1:28" x14ac:dyDescent="0.4">
      <c r="A504" s="5"/>
      <c r="B504" s="19"/>
      <c r="C504" s="3"/>
      <c r="D504" s="4"/>
      <c r="E504" s="6"/>
      <c r="F504" s="29"/>
      <c r="G504" s="33"/>
      <c r="H504" s="3"/>
      <c r="I504" s="4"/>
      <c r="J504" s="21" t="str">
        <f t="shared" si="32"/>
        <v/>
      </c>
      <c r="K504" s="28" t="str">
        <f t="shared" si="31"/>
        <v/>
      </c>
      <c r="L504" s="27" t="str">
        <f t="shared" si="33"/>
        <v/>
      </c>
      <c r="M504" s="3"/>
      <c r="N504" s="22" t="str">
        <f t="shared" si="34"/>
        <v/>
      </c>
      <c r="O504" s="36"/>
      <c r="P504" s="36"/>
      <c r="Q504" s="3"/>
    </row>
    <row r="505" spans="1:28" x14ac:dyDescent="0.4">
      <c r="A505" s="5"/>
      <c r="B505" s="19"/>
      <c r="C505" s="3"/>
      <c r="D505" s="4"/>
      <c r="E505" s="6"/>
      <c r="F505" s="29"/>
      <c r="G505" s="33"/>
      <c r="H505" s="3"/>
      <c r="I505" s="4"/>
      <c r="J505" s="21" t="str">
        <f t="shared" si="32"/>
        <v/>
      </c>
      <c r="K505" s="28" t="str">
        <f t="shared" si="31"/>
        <v/>
      </c>
      <c r="L505" s="27" t="str">
        <f t="shared" si="33"/>
        <v/>
      </c>
      <c r="M505" s="3"/>
      <c r="N505" s="22" t="str">
        <f t="shared" si="34"/>
        <v/>
      </c>
      <c r="O505" s="36"/>
      <c r="P505" s="36"/>
      <c r="Q505" s="3"/>
    </row>
    <row r="506" spans="1:28" x14ac:dyDescent="0.4">
      <c r="A506" s="5"/>
      <c r="B506" s="19"/>
      <c r="C506" s="3"/>
      <c r="D506" s="4"/>
      <c r="E506" s="6"/>
      <c r="F506" s="29"/>
      <c r="G506" s="33"/>
      <c r="H506" s="3"/>
      <c r="I506" s="4"/>
      <c r="J506" s="21" t="str">
        <f t="shared" si="32"/>
        <v/>
      </c>
      <c r="K506" s="28" t="str">
        <f t="shared" si="31"/>
        <v/>
      </c>
      <c r="L506" s="27" t="str">
        <f t="shared" si="33"/>
        <v/>
      </c>
      <c r="M506" s="3"/>
      <c r="N506" s="22" t="str">
        <f t="shared" si="34"/>
        <v/>
      </c>
      <c r="O506" s="36"/>
      <c r="P506" s="36"/>
      <c r="Q506" s="3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6:28" x14ac:dyDescent="0.4">
      <c r="F851" s="24"/>
      <c r="G851" s="2"/>
      <c r="H851" s="15"/>
      <c r="I851" s="2"/>
      <c r="J851" s="2"/>
      <c r="K851" s="2"/>
      <c r="L851" s="2"/>
      <c r="M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6:28" x14ac:dyDescent="0.4">
      <c r="F852" s="24"/>
      <c r="G852" s="2"/>
      <c r="H852" s="15"/>
      <c r="I852" s="2"/>
      <c r="J852" s="2"/>
      <c r="K852" s="2"/>
      <c r="L852" s="2"/>
      <c r="M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6:28" x14ac:dyDescent="0.4">
      <c r="F853" s="24"/>
      <c r="G853" s="2"/>
      <c r="H853" s="15"/>
      <c r="I853" s="2"/>
      <c r="J853" s="2"/>
      <c r="K853" s="2"/>
      <c r="L853" s="2"/>
      <c r="M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6:28" x14ac:dyDescent="0.4">
      <c r="F854" s="24"/>
      <c r="G854" s="2"/>
      <c r="H854" s="15"/>
      <c r="I854" s="2"/>
      <c r="J854" s="2"/>
      <c r="K854" s="2"/>
      <c r="L854" s="2"/>
      <c r="M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6:28" x14ac:dyDescent="0.4">
      <c r="F855" s="24"/>
      <c r="G855" s="2"/>
      <c r="H855" s="15"/>
      <c r="I855" s="2"/>
      <c r="J855" s="2"/>
      <c r="K855" s="2"/>
      <c r="L855" s="2"/>
      <c r="M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 spans="6:28" x14ac:dyDescent="0.4">
      <c r="F856" s="24"/>
      <c r="G856" s="2"/>
      <c r="H856" s="15"/>
      <c r="I856" s="2"/>
      <c r="J856" s="2"/>
      <c r="K856" s="2"/>
      <c r="L856" s="2"/>
      <c r="M856" s="15"/>
      <c r="N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</sheetData>
  <autoFilter ref="A7:AB861" xr:uid="{B56EED60-E8F4-4796-B6E4-4E771125838F}"/>
  <phoneticPr fontId="3"/>
  <dataValidations count="4">
    <dataValidation type="list" allowBlank="1" showInputMessage="1" showErrorMessage="1" sqref="P8:P506" xr:uid="{B4917AEC-B02D-4499-BDD7-F8184568AA41}">
      <formula1>主幹事</formula1>
    </dataValidation>
    <dataValidation type="list" allowBlank="1" showInputMessage="1" showErrorMessage="1" sqref="O8:O506" xr:uid="{3403DECF-5824-4BE6-95AC-385007D69454}">
      <formula1>評価</formula1>
    </dataValidation>
    <dataValidation type="list" allowBlank="1" showInputMessage="1" showErrorMessage="1" sqref="G8:G506" xr:uid="{8298B835-6631-434D-8325-7B07A0D3191F}">
      <formula1>当選者</formula1>
    </dataValidation>
    <dataValidation type="list" allowBlank="1" showInputMessage="1" showErrorMessage="1" sqref="F8:F506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15" style="90" customWidth="1"/>
    <col min="11" max="16384" width="8.875" style="90"/>
  </cols>
  <sheetData>
    <row r="1" spans="1:8" ht="24.95" customHeight="1" x14ac:dyDescent="0.4">
      <c r="A1" s="89" t="s">
        <v>132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95</v>
      </c>
    </row>
    <row r="2" spans="1:8" s="87" customFormat="1" ht="24.95" customHeight="1" x14ac:dyDescent="0.4">
      <c r="A2" s="88" t="s">
        <v>130</v>
      </c>
      <c r="B2" s="100">
        <f>SUM(B4,B14)</f>
        <v>0</v>
      </c>
      <c r="C2" s="100">
        <f t="shared" ref="C2:G2" si="0">SUM(C4,C14)</f>
        <v>0</v>
      </c>
      <c r="D2" s="100">
        <f t="shared" si="0"/>
        <v>0</v>
      </c>
      <c r="E2" s="100">
        <f t="shared" si="0"/>
        <v>0</v>
      </c>
      <c r="F2" s="100">
        <f>SUM(F4,F14)</f>
        <v>0</v>
      </c>
      <c r="G2" s="100">
        <f t="shared" si="0"/>
        <v>0</v>
      </c>
      <c r="H2" s="101">
        <f>SUM(B2:G2)</f>
        <v>0</v>
      </c>
    </row>
    <row r="3" spans="1:8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8" s="87" customFormat="1" ht="20.100000000000001" customHeight="1" x14ac:dyDescent="0.4">
      <c r="A4" s="85" t="s">
        <v>131</v>
      </c>
      <c r="B4" s="96">
        <f>SUM(B5:B12)</f>
        <v>0</v>
      </c>
      <c r="C4" s="96">
        <f t="shared" ref="C4:F4" si="1">SUM(C5:C12)</f>
        <v>0</v>
      </c>
      <c r="D4" s="96">
        <f t="shared" si="1"/>
        <v>0</v>
      </c>
      <c r="E4" s="96">
        <f t="shared" si="1"/>
        <v>0</v>
      </c>
      <c r="F4" s="96">
        <f t="shared" si="1"/>
        <v>0</v>
      </c>
      <c r="G4" s="96">
        <f>SUM(G5:G12)</f>
        <v>0</v>
      </c>
      <c r="H4" s="96">
        <f>SUM(B4:G4)</f>
        <v>0</v>
      </c>
    </row>
    <row r="5" spans="1:8" s="87" customFormat="1" x14ac:dyDescent="0.4">
      <c r="A5" s="93"/>
      <c r="B5" s="95"/>
      <c r="C5" s="95"/>
      <c r="D5" s="95"/>
      <c r="E5" s="95"/>
      <c r="F5" s="95"/>
      <c r="G5" s="95"/>
      <c r="H5" s="95"/>
    </row>
    <row r="6" spans="1:8" s="87" customFormat="1" x14ac:dyDescent="0.4">
      <c r="A6" s="93"/>
      <c r="B6" s="95"/>
      <c r="C6" s="95"/>
      <c r="D6" s="95"/>
      <c r="E6" s="95"/>
      <c r="F6" s="95"/>
      <c r="G6" s="95"/>
      <c r="H6" s="95"/>
    </row>
    <row r="7" spans="1:8" s="87" customFormat="1" x14ac:dyDescent="0.4">
      <c r="A7" s="93"/>
      <c r="B7" s="95"/>
      <c r="C7" s="95"/>
      <c r="D7" s="95"/>
      <c r="E7" s="95"/>
      <c r="F7" s="95"/>
      <c r="G7" s="95"/>
      <c r="H7" s="95"/>
    </row>
    <row r="8" spans="1:8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8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8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8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8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8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8" s="87" customFormat="1" ht="20.100000000000001" customHeight="1" x14ac:dyDescent="0.4">
      <c r="A14" s="102" t="s">
        <v>129</v>
      </c>
      <c r="B14" s="97">
        <f>SUM(B15:B54)</f>
        <v>0</v>
      </c>
      <c r="C14" s="97">
        <f t="shared" ref="C14:G14" si="2">SUM(C15:C54)</f>
        <v>0</v>
      </c>
      <c r="D14" s="97">
        <f t="shared" si="2"/>
        <v>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0</v>
      </c>
    </row>
    <row r="15" spans="1:8" x14ac:dyDescent="0.4">
      <c r="A15" s="92" t="str">
        <f>初期設定!B7</f>
        <v>マネックス</v>
      </c>
      <c r="B15" s="98"/>
      <c r="C15" s="98"/>
      <c r="D15" s="98"/>
      <c r="E15" s="98"/>
      <c r="F15" s="98"/>
      <c r="G15" s="98"/>
      <c r="H15" s="95"/>
    </row>
    <row r="16" spans="1:8" x14ac:dyDescent="0.4">
      <c r="A16" s="92" t="str">
        <f>初期設定!B8</f>
        <v>SMBC</v>
      </c>
      <c r="B16" s="98"/>
      <c r="C16" s="98"/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/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岡三オン</v>
      </c>
      <c r="B18" s="98"/>
      <c r="C18" s="98"/>
      <c r="D18" s="98"/>
      <c r="E18" s="98"/>
      <c r="F18" s="98"/>
      <c r="G18" s="98"/>
      <c r="H18" s="95"/>
    </row>
    <row r="19" spans="1:8" x14ac:dyDescent="0.4">
      <c r="A19" s="92" t="str">
        <f>初期設定!B11</f>
        <v>ライブ</v>
      </c>
      <c r="B19" s="98"/>
      <c r="C19" s="98"/>
      <c r="D19" s="98"/>
      <c r="E19" s="98"/>
      <c r="F19" s="98"/>
      <c r="G19" s="98"/>
      <c r="H19" s="95"/>
    </row>
    <row r="20" spans="1:8" x14ac:dyDescent="0.4">
      <c r="A20" s="92" t="str">
        <f>初期設定!B12</f>
        <v>野村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松井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ネオモバ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楽天</v>
      </c>
      <c r="B23" s="98"/>
      <c r="C23" s="98"/>
      <c r="D23" s="98"/>
      <c r="E23" s="98"/>
      <c r="F23" s="98"/>
      <c r="G23" s="98"/>
      <c r="H23" s="95"/>
    </row>
    <row r="24" spans="1:8" x14ac:dyDescent="0.4">
      <c r="A24" s="92" t="str">
        <f>初期設定!B16</f>
        <v>岩井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カブコム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東海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GMO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みずほ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大和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三菱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DMM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丸三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ワン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岡三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HS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東洋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エース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いちよし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極東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藍澤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水戸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むさし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立花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安藤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-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-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55.5" style="90" bestFit="1" customWidth="1"/>
    <col min="11" max="16384" width="8.875" style="90"/>
  </cols>
  <sheetData>
    <row r="1" spans="1:10" ht="24.75" customHeight="1" x14ac:dyDescent="0.4">
      <c r="A1" s="89" t="s">
        <v>132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95</v>
      </c>
      <c r="J1" s="103" t="s">
        <v>138</v>
      </c>
    </row>
    <row r="2" spans="1:10" s="87" customFormat="1" ht="24.95" customHeight="1" x14ac:dyDescent="0.4">
      <c r="A2" s="88" t="s">
        <v>130</v>
      </c>
      <c r="B2" s="100">
        <f>SUM(B4,B14)</f>
        <v>3770000</v>
      </c>
      <c r="C2" s="100">
        <f t="shared" ref="C2:G2" si="0">SUM(C4,C14)</f>
        <v>1500000</v>
      </c>
      <c r="D2" s="100">
        <f t="shared" si="0"/>
        <v>200000</v>
      </c>
      <c r="E2" s="100">
        <f t="shared" si="0"/>
        <v>20000</v>
      </c>
      <c r="F2" s="100">
        <f>SUM(F4,F14)</f>
        <v>0</v>
      </c>
      <c r="G2" s="100">
        <f t="shared" si="0"/>
        <v>0</v>
      </c>
      <c r="H2" s="101">
        <f>SUM(B2:G2)</f>
        <v>5490000</v>
      </c>
    </row>
    <row r="3" spans="1:10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10" s="87" customFormat="1" x14ac:dyDescent="0.4">
      <c r="A4" s="85" t="s">
        <v>131</v>
      </c>
      <c r="B4" s="96">
        <f>SUM(B5:B12)</f>
        <v>2120000</v>
      </c>
      <c r="C4" s="96">
        <f t="shared" ref="C4:F4" si="1">SUM(C5:C12)</f>
        <v>1000000</v>
      </c>
      <c r="D4" s="96">
        <f t="shared" si="1"/>
        <v>50000</v>
      </c>
      <c r="E4" s="96">
        <f t="shared" si="1"/>
        <v>20000</v>
      </c>
      <c r="F4" s="96">
        <f t="shared" si="1"/>
        <v>0</v>
      </c>
      <c r="G4" s="96">
        <f>SUM(G5:G12)</f>
        <v>0</v>
      </c>
      <c r="H4" s="96">
        <f>SUM(B4:G4)</f>
        <v>3190000</v>
      </c>
    </row>
    <row r="5" spans="1:10" s="87" customFormat="1" x14ac:dyDescent="0.4">
      <c r="A5" s="93" t="s">
        <v>133</v>
      </c>
      <c r="B5" s="95">
        <v>120000</v>
      </c>
      <c r="C5" s="95">
        <v>500000</v>
      </c>
      <c r="D5" s="95">
        <v>50000</v>
      </c>
      <c r="E5" s="95"/>
      <c r="F5" s="95"/>
      <c r="G5" s="95"/>
      <c r="H5" s="95"/>
      <c r="J5" s="103" t="s">
        <v>135</v>
      </c>
    </row>
    <row r="6" spans="1:10" s="87" customFormat="1" x14ac:dyDescent="0.4">
      <c r="A6" s="93" t="s">
        <v>134</v>
      </c>
      <c r="B6" s="95">
        <v>2000000</v>
      </c>
      <c r="C6" s="95">
        <v>500000</v>
      </c>
      <c r="D6" s="95"/>
      <c r="E6" s="95">
        <v>20000</v>
      </c>
      <c r="F6" s="95"/>
      <c r="G6" s="95"/>
      <c r="H6" s="95"/>
      <c r="J6" s="103" t="s">
        <v>136</v>
      </c>
    </row>
    <row r="7" spans="1:10" s="87" customFormat="1" x14ac:dyDescent="0.4">
      <c r="A7" s="93"/>
      <c r="B7" s="95"/>
      <c r="C7" s="95"/>
      <c r="D7" s="95"/>
      <c r="E7" s="95"/>
      <c r="F7" s="95"/>
      <c r="G7" s="95"/>
      <c r="H7" s="95"/>
      <c r="J7" s="103" t="s">
        <v>137</v>
      </c>
    </row>
    <row r="8" spans="1:10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10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10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10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10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10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10" s="87" customFormat="1" ht="20.100000000000001" customHeight="1" x14ac:dyDescent="0.4">
      <c r="A14" s="102" t="s">
        <v>129</v>
      </c>
      <c r="B14" s="97">
        <f>SUM(B15:B54)</f>
        <v>1650000</v>
      </c>
      <c r="C14" s="97">
        <f t="shared" ref="C14:G14" si="2">SUM(C15:C54)</f>
        <v>500000</v>
      </c>
      <c r="D14" s="97">
        <f t="shared" si="2"/>
        <v>150000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2300000</v>
      </c>
    </row>
    <row r="15" spans="1:10" x14ac:dyDescent="0.4">
      <c r="A15" s="92" t="str">
        <f>初期設定!B7</f>
        <v>マネックス</v>
      </c>
      <c r="B15" s="98">
        <v>800000</v>
      </c>
      <c r="C15" s="98">
        <v>300000</v>
      </c>
      <c r="D15" s="98"/>
      <c r="E15" s="98"/>
      <c r="F15" s="98"/>
      <c r="G15" s="98"/>
      <c r="H15" s="95"/>
      <c r="J15" s="103" t="s">
        <v>139</v>
      </c>
    </row>
    <row r="16" spans="1:10" x14ac:dyDescent="0.4">
      <c r="A16" s="92" t="str">
        <f>初期設定!B8</f>
        <v>SMBC</v>
      </c>
      <c r="B16" s="98">
        <v>600000</v>
      </c>
      <c r="C16" s="98">
        <v>200000</v>
      </c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>
        <v>250000</v>
      </c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岡三オン</v>
      </c>
      <c r="B18" s="98">
        <v>0</v>
      </c>
      <c r="C18" s="98">
        <v>0</v>
      </c>
      <c r="D18" s="98"/>
      <c r="E18" s="98"/>
      <c r="F18" s="98"/>
      <c r="G18" s="98"/>
      <c r="H18" s="95"/>
    </row>
    <row r="19" spans="1:8" x14ac:dyDescent="0.4">
      <c r="A19" s="92" t="str">
        <f>初期設定!B11</f>
        <v>ライブ</v>
      </c>
      <c r="B19" s="98">
        <v>0</v>
      </c>
      <c r="C19" s="98">
        <v>0</v>
      </c>
      <c r="D19" s="98"/>
      <c r="E19" s="98"/>
      <c r="F19" s="98"/>
      <c r="G19" s="98"/>
      <c r="H19" s="95"/>
    </row>
    <row r="20" spans="1:8" x14ac:dyDescent="0.4">
      <c r="A20" s="92" t="str">
        <f>初期設定!B12</f>
        <v>野村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松井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ネオモバ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楽天</v>
      </c>
      <c r="B23" s="98"/>
      <c r="C23" s="98"/>
      <c r="D23" s="98">
        <v>150000</v>
      </c>
      <c r="E23" s="98"/>
      <c r="F23" s="98"/>
      <c r="G23" s="98"/>
      <c r="H23" s="95"/>
    </row>
    <row r="24" spans="1:8" x14ac:dyDescent="0.4">
      <c r="A24" s="92" t="str">
        <f>初期設定!B16</f>
        <v>岩井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カブコム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東海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GMO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みずほ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大和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三菱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DMM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丸三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ワン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岡三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HS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東洋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エース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いちよし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極東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藍澤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水戸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むさし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立花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安藤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-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-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E10912"/>
  <sheetViews>
    <sheetView workbookViewId="0">
      <selection activeCell="E1" sqref="E1"/>
    </sheetView>
  </sheetViews>
  <sheetFormatPr defaultColWidth="8.875" defaultRowHeight="18.75" x14ac:dyDescent="0.4"/>
  <cols>
    <col min="1" max="1" width="13" style="6" customWidth="1"/>
    <col min="2" max="2" width="60.5" style="3" bestFit="1" customWidth="1"/>
    <col min="3" max="3" width="11.125" style="145" bestFit="1" customWidth="1"/>
    <col min="4" max="4" width="12.375" style="132" bestFit="1" customWidth="1"/>
  </cols>
  <sheetData>
    <row r="1" spans="1:5" x14ac:dyDescent="0.4">
      <c r="A1" s="106" t="s">
        <v>1</v>
      </c>
      <c r="B1" s="107" t="s">
        <v>140</v>
      </c>
      <c r="C1" s="131" t="s">
        <v>9814</v>
      </c>
    </row>
    <row r="2" spans="1:5" x14ac:dyDescent="0.4">
      <c r="A2" s="6">
        <v>1301</v>
      </c>
      <c r="B2" s="3" t="s">
        <v>141</v>
      </c>
      <c r="C2" s="133" t="s">
        <v>9815</v>
      </c>
      <c r="E2" t="s">
        <v>9816</v>
      </c>
    </row>
    <row r="3" spans="1:5" x14ac:dyDescent="0.4">
      <c r="A3" s="6">
        <v>1332</v>
      </c>
      <c r="B3" s="3" t="s">
        <v>142</v>
      </c>
      <c r="C3" s="133" t="s">
        <v>9815</v>
      </c>
    </row>
    <row r="4" spans="1:5" x14ac:dyDescent="0.4">
      <c r="A4" s="6">
        <v>1333</v>
      </c>
      <c r="B4" s="3" t="s">
        <v>143</v>
      </c>
      <c r="C4" s="133" t="s">
        <v>9815</v>
      </c>
    </row>
    <row r="5" spans="1:5" x14ac:dyDescent="0.4">
      <c r="A5" s="6">
        <v>1352</v>
      </c>
      <c r="B5" s="3" t="s">
        <v>144</v>
      </c>
      <c r="C5" s="133" t="s">
        <v>9815</v>
      </c>
    </row>
    <row r="6" spans="1:5" x14ac:dyDescent="0.4">
      <c r="A6" s="6">
        <v>1376</v>
      </c>
      <c r="B6" s="3" t="s">
        <v>145</v>
      </c>
      <c r="C6" s="133" t="s">
        <v>9817</v>
      </c>
    </row>
    <row r="7" spans="1:5" x14ac:dyDescent="0.4">
      <c r="A7" s="6">
        <v>1377</v>
      </c>
      <c r="B7" s="3" t="s">
        <v>146</v>
      </c>
      <c r="C7" s="133" t="s">
        <v>9817</v>
      </c>
    </row>
    <row r="8" spans="1:5" x14ac:dyDescent="0.4">
      <c r="A8" s="6">
        <v>1379</v>
      </c>
      <c r="B8" s="3" t="s">
        <v>147</v>
      </c>
      <c r="C8" s="133" t="s">
        <v>9815</v>
      </c>
    </row>
    <row r="9" spans="1:5" x14ac:dyDescent="0.4">
      <c r="A9" s="6">
        <v>1380</v>
      </c>
      <c r="B9" s="3" t="s">
        <v>148</v>
      </c>
      <c r="C9" s="133" t="s">
        <v>9815</v>
      </c>
    </row>
    <row r="10" spans="1:5" x14ac:dyDescent="0.4">
      <c r="A10" s="6">
        <v>1381</v>
      </c>
      <c r="B10" s="3" t="s">
        <v>149</v>
      </c>
      <c r="C10" s="133" t="s">
        <v>9818</v>
      </c>
    </row>
    <row r="11" spans="1:5" x14ac:dyDescent="0.4">
      <c r="A11" s="6">
        <v>1382</v>
      </c>
      <c r="B11" s="3" t="s">
        <v>150</v>
      </c>
      <c r="C11" s="133" t="s">
        <v>9818</v>
      </c>
    </row>
    <row r="12" spans="1:5" x14ac:dyDescent="0.4">
      <c r="A12" s="6">
        <v>1383</v>
      </c>
      <c r="B12" s="3" t="s">
        <v>151</v>
      </c>
      <c r="C12" s="133" t="s">
        <v>9819</v>
      </c>
    </row>
    <row r="13" spans="1:5" x14ac:dyDescent="0.4">
      <c r="A13" s="6">
        <v>1384</v>
      </c>
      <c r="B13" s="3" t="s">
        <v>152</v>
      </c>
      <c r="C13" s="133" t="s">
        <v>9815</v>
      </c>
    </row>
    <row r="14" spans="1:5" x14ac:dyDescent="0.4">
      <c r="A14" s="6">
        <v>1400</v>
      </c>
      <c r="B14" s="3" t="s">
        <v>153</v>
      </c>
      <c r="C14" s="133" t="s">
        <v>9820</v>
      </c>
    </row>
    <row r="15" spans="1:5" x14ac:dyDescent="0.4">
      <c r="A15" s="6">
        <v>1401</v>
      </c>
      <c r="B15" s="3" t="s">
        <v>154</v>
      </c>
      <c r="C15" s="133" t="s">
        <v>9817</v>
      </c>
    </row>
    <row r="16" spans="1:5" x14ac:dyDescent="0.4">
      <c r="A16" s="6">
        <v>1407</v>
      </c>
      <c r="B16" s="3" t="s">
        <v>155</v>
      </c>
      <c r="C16" s="133" t="s">
        <v>9821</v>
      </c>
    </row>
    <row r="17" spans="1:3" x14ac:dyDescent="0.4">
      <c r="A17" s="6">
        <v>1413</v>
      </c>
      <c r="B17" s="3" t="s">
        <v>156</v>
      </c>
      <c r="C17" s="133" t="s">
        <v>9820</v>
      </c>
    </row>
    <row r="18" spans="1:3" x14ac:dyDescent="0.4">
      <c r="A18" s="6">
        <v>1414</v>
      </c>
      <c r="B18" s="3" t="s">
        <v>157</v>
      </c>
      <c r="C18" s="133" t="s">
        <v>9818</v>
      </c>
    </row>
    <row r="19" spans="1:3" x14ac:dyDescent="0.4">
      <c r="A19" s="6">
        <v>1417</v>
      </c>
      <c r="B19" s="3" t="s">
        <v>158</v>
      </c>
      <c r="C19" s="133" t="s">
        <v>9815</v>
      </c>
    </row>
    <row r="20" spans="1:3" x14ac:dyDescent="0.4">
      <c r="A20" s="6">
        <v>1418</v>
      </c>
      <c r="B20" s="3" t="s">
        <v>159</v>
      </c>
      <c r="C20" s="133" t="s">
        <v>9822</v>
      </c>
    </row>
    <row r="21" spans="1:3" x14ac:dyDescent="0.4">
      <c r="A21" s="6">
        <v>1419</v>
      </c>
      <c r="B21" s="3" t="s">
        <v>160</v>
      </c>
      <c r="C21" s="133" t="s">
        <v>9817</v>
      </c>
    </row>
    <row r="22" spans="1:3" x14ac:dyDescent="0.4">
      <c r="A22" s="6">
        <v>1420</v>
      </c>
      <c r="B22" s="3" t="s">
        <v>161</v>
      </c>
      <c r="C22" s="133" t="s">
        <v>9815</v>
      </c>
    </row>
    <row r="23" spans="1:3" x14ac:dyDescent="0.4">
      <c r="A23" s="6">
        <v>1429</v>
      </c>
      <c r="B23" s="3" t="s">
        <v>162</v>
      </c>
      <c r="C23" s="133" t="s">
        <v>9820</v>
      </c>
    </row>
    <row r="24" spans="1:3" x14ac:dyDescent="0.4">
      <c r="A24" s="6">
        <v>1430</v>
      </c>
      <c r="B24" s="3" t="s">
        <v>163</v>
      </c>
      <c r="C24" s="133" t="s">
        <v>9817</v>
      </c>
    </row>
    <row r="25" spans="1:3" x14ac:dyDescent="0.4">
      <c r="A25" s="6">
        <v>1431</v>
      </c>
      <c r="B25" s="3" t="s">
        <v>164</v>
      </c>
      <c r="C25" s="133" t="s">
        <v>9818</v>
      </c>
    </row>
    <row r="26" spans="1:3" x14ac:dyDescent="0.4">
      <c r="A26" s="6">
        <v>1433</v>
      </c>
      <c r="B26" s="3" t="s">
        <v>165</v>
      </c>
      <c r="C26" s="133" t="s">
        <v>9823</v>
      </c>
    </row>
    <row r="27" spans="1:3" x14ac:dyDescent="0.4">
      <c r="A27" s="6">
        <v>1434</v>
      </c>
      <c r="B27" s="3" t="s">
        <v>166</v>
      </c>
      <c r="C27" s="133" t="s">
        <v>9821</v>
      </c>
    </row>
    <row r="28" spans="1:3" x14ac:dyDescent="0.4">
      <c r="A28" s="6">
        <v>1435</v>
      </c>
      <c r="B28" s="3" t="s">
        <v>167</v>
      </c>
      <c r="C28" s="133" t="s">
        <v>9820</v>
      </c>
    </row>
    <row r="29" spans="1:3" x14ac:dyDescent="0.4">
      <c r="A29" s="6">
        <v>1436</v>
      </c>
      <c r="B29" s="3" t="s">
        <v>168</v>
      </c>
      <c r="C29" s="133" t="s">
        <v>9824</v>
      </c>
    </row>
    <row r="30" spans="1:3" x14ac:dyDescent="0.4">
      <c r="A30" s="6">
        <v>1438</v>
      </c>
      <c r="B30" s="3" t="s">
        <v>169</v>
      </c>
      <c r="C30" s="133" t="s">
        <v>9825</v>
      </c>
    </row>
    <row r="31" spans="1:3" x14ac:dyDescent="0.4">
      <c r="A31" s="6">
        <v>1439</v>
      </c>
      <c r="B31" s="3" t="s">
        <v>170</v>
      </c>
      <c r="C31" s="133" t="s">
        <v>9820</v>
      </c>
    </row>
    <row r="32" spans="1:3" x14ac:dyDescent="0.4">
      <c r="A32" s="6">
        <v>1443</v>
      </c>
      <c r="B32" s="3" t="s">
        <v>171</v>
      </c>
      <c r="C32" s="133" t="s">
        <v>9815</v>
      </c>
    </row>
    <row r="33" spans="1:3" x14ac:dyDescent="0.4">
      <c r="A33" s="6">
        <v>1444</v>
      </c>
      <c r="B33" s="3" t="s">
        <v>172</v>
      </c>
      <c r="C33" s="133" t="s">
        <v>9826</v>
      </c>
    </row>
    <row r="34" spans="1:3" x14ac:dyDescent="0.4">
      <c r="A34" s="6">
        <v>1446</v>
      </c>
      <c r="B34" s="3" t="s">
        <v>173</v>
      </c>
      <c r="C34" s="133" t="s">
        <v>9825</v>
      </c>
    </row>
    <row r="35" spans="1:3" x14ac:dyDescent="0.4">
      <c r="A35" s="6">
        <v>1447</v>
      </c>
      <c r="B35" s="3" t="s">
        <v>174</v>
      </c>
      <c r="C35" s="133" t="s">
        <v>9815</v>
      </c>
    </row>
    <row r="36" spans="1:3" x14ac:dyDescent="0.4">
      <c r="A36" s="6">
        <v>1448</v>
      </c>
      <c r="B36" s="3" t="s">
        <v>175</v>
      </c>
      <c r="C36" s="133" t="s">
        <v>9815</v>
      </c>
    </row>
    <row r="37" spans="1:3" x14ac:dyDescent="0.4">
      <c r="A37" s="6">
        <v>1449</v>
      </c>
      <c r="B37" s="3" t="s">
        <v>176</v>
      </c>
      <c r="C37" s="133" t="s">
        <v>9820</v>
      </c>
    </row>
    <row r="38" spans="1:3" x14ac:dyDescent="0.4">
      <c r="A38" s="6">
        <v>1450</v>
      </c>
      <c r="B38" s="3" t="s">
        <v>177</v>
      </c>
      <c r="C38" s="133" t="s">
        <v>9815</v>
      </c>
    </row>
    <row r="39" spans="1:3" x14ac:dyDescent="0.4">
      <c r="A39" s="6">
        <v>1451</v>
      </c>
      <c r="B39" s="3" t="s">
        <v>178</v>
      </c>
      <c r="C39" s="133" t="s">
        <v>9815</v>
      </c>
    </row>
    <row r="40" spans="1:3" x14ac:dyDescent="0.4">
      <c r="A40" s="6">
        <v>1491</v>
      </c>
      <c r="B40" s="3" t="s">
        <v>179</v>
      </c>
      <c r="C40" s="133" t="s">
        <v>9815</v>
      </c>
    </row>
    <row r="41" spans="1:3" x14ac:dyDescent="0.4">
      <c r="A41" s="6">
        <v>1514</v>
      </c>
      <c r="B41" s="3" t="s">
        <v>180</v>
      </c>
      <c r="C41" s="133" t="s">
        <v>9815</v>
      </c>
    </row>
    <row r="42" spans="1:3" x14ac:dyDescent="0.4">
      <c r="A42" s="6">
        <v>1515</v>
      </c>
      <c r="B42" s="3" t="s">
        <v>181</v>
      </c>
      <c r="C42" s="133" t="s">
        <v>9815</v>
      </c>
    </row>
    <row r="43" spans="1:3" x14ac:dyDescent="0.4">
      <c r="A43" s="6">
        <v>1518</v>
      </c>
      <c r="B43" s="3" t="s">
        <v>182</v>
      </c>
      <c r="C43" s="133" t="s">
        <v>9815</v>
      </c>
    </row>
    <row r="44" spans="1:3" x14ac:dyDescent="0.4">
      <c r="A44" s="6">
        <v>1605</v>
      </c>
      <c r="B44" s="3" t="s">
        <v>183</v>
      </c>
      <c r="C44" s="133" t="s">
        <v>9820</v>
      </c>
    </row>
    <row r="45" spans="1:3" x14ac:dyDescent="0.4">
      <c r="A45" s="6">
        <v>1662</v>
      </c>
      <c r="B45" s="3" t="s">
        <v>184</v>
      </c>
      <c r="C45" s="133" t="s">
        <v>9815</v>
      </c>
    </row>
    <row r="46" spans="1:3" x14ac:dyDescent="0.4">
      <c r="A46" s="6">
        <v>1663</v>
      </c>
      <c r="B46" s="3" t="s">
        <v>185</v>
      </c>
      <c r="C46" s="133" t="s">
        <v>9820</v>
      </c>
    </row>
    <row r="47" spans="1:3" x14ac:dyDescent="0.4">
      <c r="A47" s="6">
        <v>1711</v>
      </c>
      <c r="B47" s="3" t="s">
        <v>186</v>
      </c>
      <c r="C47" s="133" t="s">
        <v>9815</v>
      </c>
    </row>
    <row r="48" spans="1:3" x14ac:dyDescent="0.4">
      <c r="A48" s="6">
        <v>1712</v>
      </c>
      <c r="B48" s="3" t="s">
        <v>187</v>
      </c>
      <c r="C48" s="133" t="s">
        <v>9822</v>
      </c>
    </row>
    <row r="49" spans="1:3" x14ac:dyDescent="0.4">
      <c r="A49" s="6">
        <v>1716</v>
      </c>
      <c r="B49" s="3" t="s">
        <v>188</v>
      </c>
      <c r="C49" s="133" t="s">
        <v>9818</v>
      </c>
    </row>
    <row r="50" spans="1:3" x14ac:dyDescent="0.4">
      <c r="A50" s="6">
        <v>1717</v>
      </c>
      <c r="B50" s="3" t="s">
        <v>189</v>
      </c>
      <c r="C50" s="133" t="s">
        <v>9815</v>
      </c>
    </row>
    <row r="51" spans="1:3" x14ac:dyDescent="0.4">
      <c r="A51" s="6">
        <v>1718</v>
      </c>
      <c r="B51" s="3" t="s">
        <v>190</v>
      </c>
      <c r="C51" s="133" t="s">
        <v>9820</v>
      </c>
    </row>
    <row r="52" spans="1:3" x14ac:dyDescent="0.4">
      <c r="A52" s="6">
        <v>1719</v>
      </c>
      <c r="B52" s="3" t="s">
        <v>191</v>
      </c>
      <c r="C52" s="133" t="s">
        <v>9815</v>
      </c>
    </row>
    <row r="53" spans="1:3" x14ac:dyDescent="0.4">
      <c r="A53" s="6">
        <v>1720</v>
      </c>
      <c r="B53" s="3" t="s">
        <v>192</v>
      </c>
      <c r="C53" s="133" t="s">
        <v>9815</v>
      </c>
    </row>
    <row r="54" spans="1:3" x14ac:dyDescent="0.4">
      <c r="A54" s="6">
        <v>1721</v>
      </c>
      <c r="B54" s="3" t="s">
        <v>193</v>
      </c>
      <c r="C54" s="133" t="s">
        <v>9815</v>
      </c>
    </row>
    <row r="55" spans="1:3" x14ac:dyDescent="0.4">
      <c r="A55" s="6">
        <v>1723</v>
      </c>
      <c r="B55" s="3" t="s">
        <v>194</v>
      </c>
      <c r="C55" s="133" t="s">
        <v>9815</v>
      </c>
    </row>
    <row r="56" spans="1:3" x14ac:dyDescent="0.4">
      <c r="A56" s="6">
        <v>1724</v>
      </c>
      <c r="B56" s="3" t="s">
        <v>195</v>
      </c>
      <c r="C56" s="133" t="s">
        <v>9820</v>
      </c>
    </row>
    <row r="57" spans="1:3" x14ac:dyDescent="0.4">
      <c r="A57" s="6">
        <v>1726</v>
      </c>
      <c r="B57" s="3" t="s">
        <v>196</v>
      </c>
      <c r="C57" s="133" t="s">
        <v>9815</v>
      </c>
    </row>
    <row r="58" spans="1:3" x14ac:dyDescent="0.4">
      <c r="A58" s="6">
        <v>1728</v>
      </c>
      <c r="B58" s="3" t="s">
        <v>197</v>
      </c>
      <c r="C58" s="133" t="s">
        <v>9815</v>
      </c>
    </row>
    <row r="59" spans="1:3" x14ac:dyDescent="0.4">
      <c r="A59" s="6">
        <v>1730</v>
      </c>
      <c r="B59" s="3" t="s">
        <v>198</v>
      </c>
      <c r="C59" s="133" t="s">
        <v>9815</v>
      </c>
    </row>
    <row r="60" spans="1:3" x14ac:dyDescent="0.4">
      <c r="A60" s="6">
        <v>1734</v>
      </c>
      <c r="B60" s="3" t="s">
        <v>199</v>
      </c>
      <c r="C60" s="133" t="s">
        <v>9815</v>
      </c>
    </row>
    <row r="61" spans="1:3" x14ac:dyDescent="0.4">
      <c r="A61" s="6">
        <v>1736</v>
      </c>
      <c r="B61" s="3" t="s">
        <v>200</v>
      </c>
      <c r="C61" s="133" t="s">
        <v>9815</v>
      </c>
    </row>
    <row r="62" spans="1:3" x14ac:dyDescent="0.4">
      <c r="A62" s="6">
        <v>1737</v>
      </c>
      <c r="B62" s="3" t="s">
        <v>201</v>
      </c>
      <c r="C62" s="133" t="s">
        <v>9815</v>
      </c>
    </row>
    <row r="63" spans="1:3" x14ac:dyDescent="0.4">
      <c r="A63" s="6">
        <v>1738</v>
      </c>
      <c r="B63" s="3" t="s">
        <v>202</v>
      </c>
      <c r="C63" s="133" t="s">
        <v>9815</v>
      </c>
    </row>
    <row r="64" spans="1:3" x14ac:dyDescent="0.4">
      <c r="A64" s="6">
        <v>1739</v>
      </c>
      <c r="B64" s="3" t="s">
        <v>203</v>
      </c>
      <c r="C64" s="133" t="s">
        <v>9818</v>
      </c>
    </row>
    <row r="65" spans="1:3" x14ac:dyDescent="0.4">
      <c r="A65" s="6">
        <v>1743</v>
      </c>
      <c r="B65" s="3" t="s">
        <v>204</v>
      </c>
      <c r="C65" s="133" t="s">
        <v>9825</v>
      </c>
    </row>
    <row r="66" spans="1:3" x14ac:dyDescent="0.4">
      <c r="A66" s="6">
        <v>1757</v>
      </c>
      <c r="B66" s="3" t="s">
        <v>205</v>
      </c>
      <c r="C66" s="133" t="s">
        <v>9815</v>
      </c>
    </row>
    <row r="67" spans="1:3" x14ac:dyDescent="0.4">
      <c r="A67" s="6">
        <v>1758</v>
      </c>
      <c r="B67" s="3" t="s">
        <v>206</v>
      </c>
      <c r="C67" s="133" t="s">
        <v>9823</v>
      </c>
    </row>
    <row r="68" spans="1:3" x14ac:dyDescent="0.4">
      <c r="A68" s="6">
        <v>1762</v>
      </c>
      <c r="B68" s="3" t="s">
        <v>207</v>
      </c>
      <c r="C68" s="133" t="s">
        <v>9815</v>
      </c>
    </row>
    <row r="69" spans="1:3" x14ac:dyDescent="0.4">
      <c r="A69" s="6">
        <v>1764</v>
      </c>
      <c r="B69" s="3" t="s">
        <v>208</v>
      </c>
      <c r="C69" s="133" t="s">
        <v>9818</v>
      </c>
    </row>
    <row r="70" spans="1:3" x14ac:dyDescent="0.4">
      <c r="A70" s="6">
        <v>1766</v>
      </c>
      <c r="B70" s="3" t="s">
        <v>209</v>
      </c>
      <c r="C70" s="133" t="s">
        <v>9824</v>
      </c>
    </row>
    <row r="71" spans="1:3" x14ac:dyDescent="0.4">
      <c r="A71" s="6">
        <v>1768</v>
      </c>
      <c r="B71" s="3" t="s">
        <v>210</v>
      </c>
      <c r="C71" s="133" t="s">
        <v>9815</v>
      </c>
    </row>
    <row r="72" spans="1:3" x14ac:dyDescent="0.4">
      <c r="A72" s="6">
        <v>1770</v>
      </c>
      <c r="B72" s="3" t="s">
        <v>211</v>
      </c>
      <c r="C72" s="133" t="s">
        <v>9815</v>
      </c>
    </row>
    <row r="73" spans="1:3" x14ac:dyDescent="0.4">
      <c r="A73" s="6">
        <v>1771</v>
      </c>
      <c r="B73" s="3" t="s">
        <v>212</v>
      </c>
      <c r="C73" s="133" t="s">
        <v>9825</v>
      </c>
    </row>
    <row r="74" spans="1:3" x14ac:dyDescent="0.4">
      <c r="A74" s="6">
        <v>1773</v>
      </c>
      <c r="B74" s="3" t="s">
        <v>213</v>
      </c>
      <c r="C74" s="133" t="s">
        <v>9818</v>
      </c>
    </row>
    <row r="75" spans="1:3" x14ac:dyDescent="0.4">
      <c r="A75" s="6">
        <v>1775</v>
      </c>
      <c r="B75" s="3" t="s">
        <v>214</v>
      </c>
      <c r="C75" s="133" t="s">
        <v>9815</v>
      </c>
    </row>
    <row r="76" spans="1:3" x14ac:dyDescent="0.4">
      <c r="A76" s="6">
        <v>1776</v>
      </c>
      <c r="B76" s="3" t="s">
        <v>215</v>
      </c>
      <c r="C76" s="133" t="s">
        <v>9815</v>
      </c>
    </row>
    <row r="77" spans="1:3" x14ac:dyDescent="0.4">
      <c r="A77" s="6">
        <v>1777</v>
      </c>
      <c r="B77" s="3" t="s">
        <v>216</v>
      </c>
      <c r="C77" s="133" t="s">
        <v>9815</v>
      </c>
    </row>
    <row r="78" spans="1:3" x14ac:dyDescent="0.4">
      <c r="A78" s="6">
        <v>1780</v>
      </c>
      <c r="B78" s="3" t="s">
        <v>217</v>
      </c>
      <c r="C78" s="133" t="s">
        <v>9815</v>
      </c>
    </row>
    <row r="79" spans="1:3" x14ac:dyDescent="0.4">
      <c r="A79" s="6">
        <v>1782</v>
      </c>
      <c r="B79" s="3" t="s">
        <v>218</v>
      </c>
      <c r="C79" s="133" t="s">
        <v>9815</v>
      </c>
    </row>
    <row r="80" spans="1:3" x14ac:dyDescent="0.4">
      <c r="A80" s="6">
        <v>1783</v>
      </c>
      <c r="B80" s="3" t="s">
        <v>219</v>
      </c>
      <c r="C80" s="133" t="s">
        <v>9825</v>
      </c>
    </row>
    <row r="81" spans="1:3" x14ac:dyDescent="0.4">
      <c r="A81" s="6">
        <v>1787</v>
      </c>
      <c r="B81" s="3" t="s">
        <v>220</v>
      </c>
      <c r="C81" s="133" t="s">
        <v>9815</v>
      </c>
    </row>
    <row r="82" spans="1:3" x14ac:dyDescent="0.4">
      <c r="A82" s="6">
        <v>1788</v>
      </c>
      <c r="B82" s="3" t="s">
        <v>221</v>
      </c>
      <c r="C82" s="133" t="s">
        <v>9818</v>
      </c>
    </row>
    <row r="83" spans="1:3" x14ac:dyDescent="0.4">
      <c r="A83" s="6">
        <v>1789</v>
      </c>
      <c r="B83" s="3" t="s">
        <v>222</v>
      </c>
      <c r="C83" s="133" t="s">
        <v>9825</v>
      </c>
    </row>
    <row r="84" spans="1:3" x14ac:dyDescent="0.4">
      <c r="A84" s="6">
        <v>1793</v>
      </c>
      <c r="B84" s="3" t="s">
        <v>223</v>
      </c>
      <c r="C84" s="133" t="s">
        <v>9815</v>
      </c>
    </row>
    <row r="85" spans="1:3" x14ac:dyDescent="0.4">
      <c r="A85" s="6">
        <v>1795</v>
      </c>
      <c r="B85" s="3" t="s">
        <v>224</v>
      </c>
      <c r="C85" s="133" t="s">
        <v>9825</v>
      </c>
    </row>
    <row r="86" spans="1:3" x14ac:dyDescent="0.4">
      <c r="A86" s="6">
        <v>1798</v>
      </c>
      <c r="B86" s="3" t="s">
        <v>225</v>
      </c>
      <c r="C86" s="133" t="s">
        <v>9815</v>
      </c>
    </row>
    <row r="87" spans="1:3" x14ac:dyDescent="0.4">
      <c r="A87" s="6">
        <v>1799</v>
      </c>
      <c r="B87" s="3" t="s">
        <v>226</v>
      </c>
      <c r="C87" s="133" t="s">
        <v>9815</v>
      </c>
    </row>
    <row r="88" spans="1:3" x14ac:dyDescent="0.4">
      <c r="A88" s="6">
        <v>1801</v>
      </c>
      <c r="B88" s="3" t="s">
        <v>227</v>
      </c>
      <c r="C88" s="133" t="s">
        <v>9815</v>
      </c>
    </row>
    <row r="89" spans="1:3" x14ac:dyDescent="0.4">
      <c r="A89" s="6">
        <v>1802</v>
      </c>
      <c r="B89" s="3" t="s">
        <v>228</v>
      </c>
      <c r="C89" s="133" t="s">
        <v>9815</v>
      </c>
    </row>
    <row r="90" spans="1:3" x14ac:dyDescent="0.4">
      <c r="A90" s="6">
        <v>1803</v>
      </c>
      <c r="B90" s="3" t="s">
        <v>229</v>
      </c>
      <c r="C90" s="133" t="s">
        <v>9815</v>
      </c>
    </row>
    <row r="91" spans="1:3" x14ac:dyDescent="0.4">
      <c r="A91" s="6">
        <v>1805</v>
      </c>
      <c r="B91" s="3" t="s">
        <v>230</v>
      </c>
      <c r="C91" s="133" t="s">
        <v>9815</v>
      </c>
    </row>
    <row r="92" spans="1:3" x14ac:dyDescent="0.4">
      <c r="A92" s="6">
        <v>1807</v>
      </c>
      <c r="B92" s="3" t="s">
        <v>231</v>
      </c>
      <c r="C92" s="133" t="s">
        <v>9815</v>
      </c>
    </row>
    <row r="93" spans="1:3" x14ac:dyDescent="0.4">
      <c r="A93" s="6">
        <v>1808</v>
      </c>
      <c r="B93" s="3" t="s">
        <v>232</v>
      </c>
      <c r="C93" s="133" t="s">
        <v>9815</v>
      </c>
    </row>
    <row r="94" spans="1:3" x14ac:dyDescent="0.4">
      <c r="A94" s="6">
        <v>1810</v>
      </c>
      <c r="B94" s="3" t="s">
        <v>233</v>
      </c>
      <c r="C94" s="133" t="s">
        <v>9815</v>
      </c>
    </row>
    <row r="95" spans="1:3" x14ac:dyDescent="0.4">
      <c r="A95" s="6">
        <v>1811</v>
      </c>
      <c r="B95" s="3" t="s">
        <v>234</v>
      </c>
      <c r="C95" s="133" t="s">
        <v>9815</v>
      </c>
    </row>
    <row r="96" spans="1:3" x14ac:dyDescent="0.4">
      <c r="A96" s="6">
        <v>1812</v>
      </c>
      <c r="B96" s="3" t="s">
        <v>235</v>
      </c>
      <c r="C96" s="133" t="s">
        <v>9815</v>
      </c>
    </row>
    <row r="97" spans="1:3" x14ac:dyDescent="0.4">
      <c r="A97" s="6">
        <v>1813</v>
      </c>
      <c r="B97" s="3" t="s">
        <v>236</v>
      </c>
      <c r="C97" s="133" t="s">
        <v>9815</v>
      </c>
    </row>
    <row r="98" spans="1:3" x14ac:dyDescent="0.4">
      <c r="A98" s="6">
        <v>1814</v>
      </c>
      <c r="B98" s="3" t="s">
        <v>237</v>
      </c>
      <c r="C98" s="133" t="s">
        <v>9815</v>
      </c>
    </row>
    <row r="99" spans="1:3" x14ac:dyDescent="0.4">
      <c r="A99" s="6">
        <v>1815</v>
      </c>
      <c r="B99" s="3" t="s">
        <v>238</v>
      </c>
      <c r="C99" s="133" t="s">
        <v>9815</v>
      </c>
    </row>
    <row r="100" spans="1:3" x14ac:dyDescent="0.4">
      <c r="A100" s="6">
        <v>1820</v>
      </c>
      <c r="B100" s="3" t="s">
        <v>239</v>
      </c>
      <c r="C100" s="133" t="s">
        <v>9815</v>
      </c>
    </row>
    <row r="101" spans="1:3" x14ac:dyDescent="0.4">
      <c r="A101" s="6">
        <v>1821</v>
      </c>
      <c r="B101" s="3" t="s">
        <v>240</v>
      </c>
      <c r="C101" s="133" t="s">
        <v>9815</v>
      </c>
    </row>
    <row r="102" spans="1:3" x14ac:dyDescent="0.4">
      <c r="A102" s="6">
        <v>1822</v>
      </c>
      <c r="B102" s="3" t="s">
        <v>241</v>
      </c>
      <c r="C102" s="133" t="s">
        <v>9815</v>
      </c>
    </row>
    <row r="103" spans="1:3" x14ac:dyDescent="0.4">
      <c r="A103" s="6">
        <v>1824</v>
      </c>
      <c r="B103" s="3" t="s">
        <v>242</v>
      </c>
      <c r="C103" s="133" t="s">
        <v>9815</v>
      </c>
    </row>
    <row r="104" spans="1:3" x14ac:dyDescent="0.4">
      <c r="A104" s="6">
        <v>1826</v>
      </c>
      <c r="B104" s="3" t="s">
        <v>243</v>
      </c>
      <c r="C104" s="133" t="s">
        <v>9815</v>
      </c>
    </row>
    <row r="105" spans="1:3" x14ac:dyDescent="0.4">
      <c r="A105" s="6">
        <v>1827</v>
      </c>
      <c r="B105" s="3" t="s">
        <v>244</v>
      </c>
      <c r="C105" s="133" t="s">
        <v>9815</v>
      </c>
    </row>
    <row r="106" spans="1:3" x14ac:dyDescent="0.4">
      <c r="A106" s="6">
        <v>1828</v>
      </c>
      <c r="B106" s="3" t="s">
        <v>245</v>
      </c>
      <c r="C106" s="133" t="s">
        <v>9815</v>
      </c>
    </row>
    <row r="107" spans="1:3" x14ac:dyDescent="0.4">
      <c r="A107" s="6">
        <v>1832</v>
      </c>
      <c r="B107" s="3" t="s">
        <v>246</v>
      </c>
      <c r="C107" s="133" t="s">
        <v>9815</v>
      </c>
    </row>
    <row r="108" spans="1:3" x14ac:dyDescent="0.4">
      <c r="A108" s="6">
        <v>1833</v>
      </c>
      <c r="B108" s="3" t="s">
        <v>247</v>
      </c>
      <c r="C108" s="133" t="s">
        <v>9815</v>
      </c>
    </row>
    <row r="109" spans="1:3" x14ac:dyDescent="0.4">
      <c r="A109" s="6">
        <v>1835</v>
      </c>
      <c r="B109" s="3" t="s">
        <v>248</v>
      </c>
      <c r="C109" s="133" t="s">
        <v>9815</v>
      </c>
    </row>
    <row r="110" spans="1:3" x14ac:dyDescent="0.4">
      <c r="A110" s="6">
        <v>1840</v>
      </c>
      <c r="B110" s="3" t="s">
        <v>249</v>
      </c>
      <c r="C110" s="133" t="s">
        <v>9819</v>
      </c>
    </row>
    <row r="111" spans="1:3" x14ac:dyDescent="0.4">
      <c r="A111" s="6">
        <v>1841</v>
      </c>
      <c r="B111" s="3" t="s">
        <v>250</v>
      </c>
      <c r="C111" s="133" t="s">
        <v>9815</v>
      </c>
    </row>
    <row r="112" spans="1:3" x14ac:dyDescent="0.4">
      <c r="A112" s="6">
        <v>1844</v>
      </c>
      <c r="B112" s="3" t="s">
        <v>251</v>
      </c>
      <c r="C112" s="133" t="s">
        <v>9826</v>
      </c>
    </row>
    <row r="113" spans="1:3" x14ac:dyDescent="0.4">
      <c r="A113" s="6">
        <v>1847</v>
      </c>
      <c r="B113" s="3" t="s">
        <v>252</v>
      </c>
      <c r="C113" s="133" t="s">
        <v>9815</v>
      </c>
    </row>
    <row r="114" spans="1:3" x14ac:dyDescent="0.4">
      <c r="A114" s="6">
        <v>1848</v>
      </c>
      <c r="B114" s="3" t="s">
        <v>253</v>
      </c>
      <c r="C114" s="133" t="s">
        <v>9815</v>
      </c>
    </row>
    <row r="115" spans="1:3" x14ac:dyDescent="0.4">
      <c r="A115" s="6">
        <v>1850</v>
      </c>
      <c r="B115" s="3" t="s">
        <v>254</v>
      </c>
      <c r="C115" s="133" t="s">
        <v>9815</v>
      </c>
    </row>
    <row r="116" spans="1:3" x14ac:dyDescent="0.4">
      <c r="A116" s="6">
        <v>1852</v>
      </c>
      <c r="B116" s="3" t="s">
        <v>255</v>
      </c>
      <c r="C116" s="133" t="s">
        <v>9815</v>
      </c>
    </row>
    <row r="117" spans="1:3" x14ac:dyDescent="0.4">
      <c r="A117" s="6">
        <v>1853</v>
      </c>
      <c r="B117" s="3" t="s">
        <v>256</v>
      </c>
      <c r="C117" s="133" t="s">
        <v>9815</v>
      </c>
    </row>
    <row r="118" spans="1:3" x14ac:dyDescent="0.4">
      <c r="A118" s="6">
        <v>1860</v>
      </c>
      <c r="B118" s="3" t="s">
        <v>257</v>
      </c>
      <c r="C118" s="133" t="s">
        <v>9815</v>
      </c>
    </row>
    <row r="119" spans="1:3" x14ac:dyDescent="0.4">
      <c r="A119" s="6">
        <v>1861</v>
      </c>
      <c r="B119" s="3" t="s">
        <v>258</v>
      </c>
      <c r="C119" s="133" t="s">
        <v>9815</v>
      </c>
    </row>
    <row r="120" spans="1:3" x14ac:dyDescent="0.4">
      <c r="A120" s="6">
        <v>1866</v>
      </c>
      <c r="B120" s="3" t="s">
        <v>259</v>
      </c>
      <c r="C120" s="133" t="s">
        <v>9815</v>
      </c>
    </row>
    <row r="121" spans="1:3" x14ac:dyDescent="0.4">
      <c r="A121" s="6">
        <v>1867</v>
      </c>
      <c r="B121" s="3" t="s">
        <v>260</v>
      </c>
      <c r="C121" s="133" t="s">
        <v>9815</v>
      </c>
    </row>
    <row r="122" spans="1:3" x14ac:dyDescent="0.4">
      <c r="A122" s="6">
        <v>1869</v>
      </c>
      <c r="B122" s="3" t="s">
        <v>261</v>
      </c>
      <c r="C122" s="133" t="s">
        <v>9815</v>
      </c>
    </row>
    <row r="123" spans="1:3" x14ac:dyDescent="0.4">
      <c r="A123" s="6">
        <v>1870</v>
      </c>
      <c r="B123" s="3" t="s">
        <v>262</v>
      </c>
      <c r="C123" s="133" t="s">
        <v>9815</v>
      </c>
    </row>
    <row r="124" spans="1:3" x14ac:dyDescent="0.4">
      <c r="A124" s="6">
        <v>1871</v>
      </c>
      <c r="B124" s="3" t="s">
        <v>263</v>
      </c>
      <c r="C124" s="133" t="s">
        <v>9815</v>
      </c>
    </row>
    <row r="125" spans="1:3" x14ac:dyDescent="0.4">
      <c r="A125" s="6">
        <v>1873</v>
      </c>
      <c r="B125" s="3" t="s">
        <v>264</v>
      </c>
      <c r="C125" s="133" t="s">
        <v>9819</v>
      </c>
    </row>
    <row r="126" spans="1:3" x14ac:dyDescent="0.4">
      <c r="A126" s="6">
        <v>1878</v>
      </c>
      <c r="B126" s="3" t="s">
        <v>265</v>
      </c>
      <c r="C126" s="133" t="s">
        <v>9815</v>
      </c>
    </row>
    <row r="127" spans="1:3" x14ac:dyDescent="0.4">
      <c r="A127" s="6">
        <v>1879</v>
      </c>
      <c r="B127" s="3" t="s">
        <v>266</v>
      </c>
      <c r="C127" s="133" t="s">
        <v>9815</v>
      </c>
    </row>
    <row r="128" spans="1:3" x14ac:dyDescent="0.4">
      <c r="A128" s="6">
        <v>1881</v>
      </c>
      <c r="B128" s="3" t="s">
        <v>267</v>
      </c>
      <c r="C128" s="133" t="s">
        <v>9815</v>
      </c>
    </row>
    <row r="129" spans="1:3" x14ac:dyDescent="0.4">
      <c r="A129" s="6">
        <v>1882</v>
      </c>
      <c r="B129" s="3" t="s">
        <v>268</v>
      </c>
      <c r="C129" s="133" t="s">
        <v>9815</v>
      </c>
    </row>
    <row r="130" spans="1:3" x14ac:dyDescent="0.4">
      <c r="A130" s="6">
        <v>1883</v>
      </c>
      <c r="B130" s="3" t="s">
        <v>269</v>
      </c>
      <c r="C130" s="133" t="s">
        <v>9815</v>
      </c>
    </row>
    <row r="131" spans="1:3" x14ac:dyDescent="0.4">
      <c r="A131" s="6">
        <v>1884</v>
      </c>
      <c r="B131" s="3" t="s">
        <v>270</v>
      </c>
      <c r="C131" s="133" t="s">
        <v>9815</v>
      </c>
    </row>
    <row r="132" spans="1:3" x14ac:dyDescent="0.4">
      <c r="A132" s="6">
        <v>1885</v>
      </c>
      <c r="B132" s="3" t="s">
        <v>271</v>
      </c>
      <c r="C132" s="133" t="s">
        <v>9815</v>
      </c>
    </row>
    <row r="133" spans="1:3" x14ac:dyDescent="0.4">
      <c r="A133" s="6">
        <v>1887</v>
      </c>
      <c r="B133" s="3" t="s">
        <v>272</v>
      </c>
      <c r="C133" s="133" t="s">
        <v>9817</v>
      </c>
    </row>
    <row r="134" spans="1:3" x14ac:dyDescent="0.4">
      <c r="A134" s="6">
        <v>1888</v>
      </c>
      <c r="B134" s="3" t="s">
        <v>273</v>
      </c>
      <c r="C134" s="133" t="s">
        <v>9815</v>
      </c>
    </row>
    <row r="135" spans="1:3" x14ac:dyDescent="0.4">
      <c r="A135" s="6">
        <v>1890</v>
      </c>
      <c r="B135" s="3" t="s">
        <v>274</v>
      </c>
      <c r="C135" s="133" t="s">
        <v>9815</v>
      </c>
    </row>
    <row r="136" spans="1:3" x14ac:dyDescent="0.4">
      <c r="A136" s="6">
        <v>1892</v>
      </c>
      <c r="B136" s="3" t="s">
        <v>275</v>
      </c>
      <c r="C136" s="133" t="s">
        <v>9815</v>
      </c>
    </row>
    <row r="137" spans="1:3" x14ac:dyDescent="0.4">
      <c r="A137" s="6">
        <v>1893</v>
      </c>
      <c r="B137" s="3" t="s">
        <v>276</v>
      </c>
      <c r="C137" s="133" t="s">
        <v>9815</v>
      </c>
    </row>
    <row r="138" spans="1:3" x14ac:dyDescent="0.4">
      <c r="A138" s="6">
        <v>1897</v>
      </c>
      <c r="B138" s="3" t="s">
        <v>277</v>
      </c>
      <c r="C138" s="133" t="s">
        <v>9820</v>
      </c>
    </row>
    <row r="139" spans="1:3" x14ac:dyDescent="0.4">
      <c r="A139" s="6">
        <v>1898</v>
      </c>
      <c r="B139" s="3" t="s">
        <v>278</v>
      </c>
      <c r="C139" s="133" t="s">
        <v>9815</v>
      </c>
    </row>
    <row r="140" spans="1:3" x14ac:dyDescent="0.4">
      <c r="A140" s="6">
        <v>1899</v>
      </c>
      <c r="B140" s="3" t="s">
        <v>279</v>
      </c>
      <c r="C140" s="133" t="s">
        <v>9820</v>
      </c>
    </row>
    <row r="141" spans="1:3" x14ac:dyDescent="0.4">
      <c r="A141" s="6">
        <v>1904</v>
      </c>
      <c r="B141" s="3" t="s">
        <v>280</v>
      </c>
      <c r="C141" s="133" t="s">
        <v>9815</v>
      </c>
    </row>
    <row r="142" spans="1:3" x14ac:dyDescent="0.4">
      <c r="A142" s="6">
        <v>1905</v>
      </c>
      <c r="B142" s="3" t="s">
        <v>281</v>
      </c>
      <c r="C142" s="133" t="s">
        <v>9815</v>
      </c>
    </row>
    <row r="143" spans="1:3" x14ac:dyDescent="0.4">
      <c r="A143" s="6">
        <v>1906</v>
      </c>
      <c r="B143" s="3" t="s">
        <v>282</v>
      </c>
      <c r="C143" s="133" t="s">
        <v>9815</v>
      </c>
    </row>
    <row r="144" spans="1:3" x14ac:dyDescent="0.4">
      <c r="A144" s="6">
        <v>1909</v>
      </c>
      <c r="B144" s="3" t="s">
        <v>283</v>
      </c>
      <c r="C144" s="133" t="s">
        <v>9815</v>
      </c>
    </row>
    <row r="145" spans="1:3" x14ac:dyDescent="0.4">
      <c r="A145" s="6">
        <v>1911</v>
      </c>
      <c r="B145" s="3" t="s">
        <v>284</v>
      </c>
      <c r="C145" s="133" t="s">
        <v>9820</v>
      </c>
    </row>
    <row r="146" spans="1:3" x14ac:dyDescent="0.4">
      <c r="A146" s="6">
        <v>1914</v>
      </c>
      <c r="B146" s="3" t="s">
        <v>285</v>
      </c>
      <c r="C146" s="133" t="s">
        <v>9815</v>
      </c>
    </row>
    <row r="147" spans="1:3" x14ac:dyDescent="0.4">
      <c r="A147" s="6">
        <v>1921</v>
      </c>
      <c r="B147" s="3" t="s">
        <v>286</v>
      </c>
      <c r="C147" s="133" t="s">
        <v>9815</v>
      </c>
    </row>
    <row r="148" spans="1:3" x14ac:dyDescent="0.4">
      <c r="A148" s="6">
        <v>1925</v>
      </c>
      <c r="B148" s="3" t="s">
        <v>287</v>
      </c>
      <c r="C148" s="133" t="s">
        <v>9815</v>
      </c>
    </row>
    <row r="149" spans="1:3" x14ac:dyDescent="0.4">
      <c r="A149" s="6">
        <v>1926</v>
      </c>
      <c r="B149" s="3" t="s">
        <v>288</v>
      </c>
      <c r="C149" s="133" t="s">
        <v>9815</v>
      </c>
    </row>
    <row r="150" spans="1:3" x14ac:dyDescent="0.4">
      <c r="A150" s="6">
        <v>1928</v>
      </c>
      <c r="B150" s="3" t="s">
        <v>289</v>
      </c>
      <c r="C150" s="133" t="s">
        <v>9823</v>
      </c>
    </row>
    <row r="151" spans="1:3" x14ac:dyDescent="0.4">
      <c r="A151" s="6">
        <v>1929</v>
      </c>
      <c r="B151" s="3" t="s">
        <v>290</v>
      </c>
      <c r="C151" s="133" t="s">
        <v>9815</v>
      </c>
    </row>
    <row r="152" spans="1:3" x14ac:dyDescent="0.4">
      <c r="A152" s="6">
        <v>1930</v>
      </c>
      <c r="B152" s="3" t="s">
        <v>291</v>
      </c>
      <c r="C152" s="133" t="s">
        <v>9815</v>
      </c>
    </row>
    <row r="153" spans="1:3" x14ac:dyDescent="0.4">
      <c r="A153" s="6">
        <v>1934</v>
      </c>
      <c r="B153" s="3" t="s">
        <v>292</v>
      </c>
      <c r="C153" s="133" t="s">
        <v>9815</v>
      </c>
    </row>
    <row r="154" spans="1:3" x14ac:dyDescent="0.4">
      <c r="A154" s="6">
        <v>1938</v>
      </c>
      <c r="B154" s="3" t="s">
        <v>293</v>
      </c>
      <c r="C154" s="133" t="s">
        <v>9815</v>
      </c>
    </row>
    <row r="155" spans="1:3" x14ac:dyDescent="0.4">
      <c r="A155" s="6">
        <v>1939</v>
      </c>
      <c r="B155" s="3" t="s">
        <v>294</v>
      </c>
      <c r="C155" s="133" t="s">
        <v>9815</v>
      </c>
    </row>
    <row r="156" spans="1:3" x14ac:dyDescent="0.4">
      <c r="A156" s="6">
        <v>1941</v>
      </c>
      <c r="B156" s="3" t="s">
        <v>295</v>
      </c>
      <c r="C156" s="133" t="s">
        <v>9815</v>
      </c>
    </row>
    <row r="157" spans="1:3" x14ac:dyDescent="0.4">
      <c r="A157" s="6">
        <v>1942</v>
      </c>
      <c r="B157" s="3" t="s">
        <v>296</v>
      </c>
      <c r="C157" s="133" t="s">
        <v>9815</v>
      </c>
    </row>
    <row r="158" spans="1:3" x14ac:dyDescent="0.4">
      <c r="A158" s="6">
        <v>1944</v>
      </c>
      <c r="B158" s="3" t="s">
        <v>297</v>
      </c>
      <c r="C158" s="133" t="s">
        <v>9815</v>
      </c>
    </row>
    <row r="159" spans="1:3" x14ac:dyDescent="0.4">
      <c r="A159" s="6">
        <v>1945</v>
      </c>
      <c r="B159" s="3" t="s">
        <v>298</v>
      </c>
      <c r="C159" s="133" t="s">
        <v>9815</v>
      </c>
    </row>
    <row r="160" spans="1:3" x14ac:dyDescent="0.4">
      <c r="A160" s="6">
        <v>1946</v>
      </c>
      <c r="B160" s="3" t="s">
        <v>299</v>
      </c>
      <c r="C160" s="133" t="s">
        <v>9815</v>
      </c>
    </row>
    <row r="161" spans="1:4" x14ac:dyDescent="0.4">
      <c r="A161" s="6">
        <v>1948</v>
      </c>
      <c r="B161" s="3" t="s">
        <v>300</v>
      </c>
      <c r="C161" s="133" t="s">
        <v>9815</v>
      </c>
    </row>
    <row r="162" spans="1:4" x14ac:dyDescent="0.4">
      <c r="A162" s="6">
        <v>1949</v>
      </c>
      <c r="B162" s="3" t="s">
        <v>301</v>
      </c>
      <c r="C162" s="133" t="s">
        <v>9815</v>
      </c>
    </row>
    <row r="163" spans="1:4" x14ac:dyDescent="0.4">
      <c r="A163" s="6">
        <v>1950</v>
      </c>
      <c r="B163" s="3" t="s">
        <v>302</v>
      </c>
      <c r="C163" s="133" t="s">
        <v>9815</v>
      </c>
    </row>
    <row r="164" spans="1:4" x14ac:dyDescent="0.4">
      <c r="A164" s="6">
        <v>1951</v>
      </c>
      <c r="B164" s="3" t="s">
        <v>303</v>
      </c>
      <c r="C164" s="133" t="s">
        <v>9815</v>
      </c>
    </row>
    <row r="165" spans="1:4" x14ac:dyDescent="0.4">
      <c r="A165" s="6">
        <v>1952</v>
      </c>
      <c r="B165" s="3" t="s">
        <v>304</v>
      </c>
      <c r="C165" s="133" t="s">
        <v>9815</v>
      </c>
    </row>
    <row r="166" spans="1:4" x14ac:dyDescent="0.4">
      <c r="A166" s="6">
        <v>1954</v>
      </c>
      <c r="B166" s="3" t="s">
        <v>305</v>
      </c>
      <c r="C166" s="133" t="s">
        <v>9818</v>
      </c>
    </row>
    <row r="167" spans="1:4" x14ac:dyDescent="0.4">
      <c r="A167" s="6">
        <v>1959</v>
      </c>
      <c r="B167" s="3" t="s">
        <v>306</v>
      </c>
      <c r="C167" s="133" t="s">
        <v>9815</v>
      </c>
    </row>
    <row r="168" spans="1:4" x14ac:dyDescent="0.4">
      <c r="A168" s="6">
        <v>1960</v>
      </c>
      <c r="B168" s="3" t="s">
        <v>307</v>
      </c>
      <c r="C168" s="133" t="s">
        <v>9815</v>
      </c>
    </row>
    <row r="169" spans="1:4" x14ac:dyDescent="0.4">
      <c r="A169" s="6">
        <v>1961</v>
      </c>
      <c r="B169" s="3" t="s">
        <v>308</v>
      </c>
      <c r="C169" s="133" t="s">
        <v>9815</v>
      </c>
    </row>
    <row r="170" spans="1:4" x14ac:dyDescent="0.4">
      <c r="A170" s="6">
        <v>1963</v>
      </c>
      <c r="B170" s="3" t="s">
        <v>309</v>
      </c>
      <c r="C170" s="133" t="s">
        <v>9815</v>
      </c>
    </row>
    <row r="171" spans="1:4" x14ac:dyDescent="0.4">
      <c r="A171" s="6">
        <v>1964</v>
      </c>
      <c r="B171" s="3" t="s">
        <v>310</v>
      </c>
      <c r="C171" s="133" t="s">
        <v>9815</v>
      </c>
    </row>
    <row r="172" spans="1:4" x14ac:dyDescent="0.4">
      <c r="A172" s="6">
        <v>1965</v>
      </c>
      <c r="B172" s="3" t="s">
        <v>311</v>
      </c>
      <c r="C172" s="133" t="s">
        <v>9815</v>
      </c>
    </row>
    <row r="173" spans="1:4" x14ac:dyDescent="0.4">
      <c r="A173" s="6">
        <v>1966</v>
      </c>
      <c r="B173" s="3" t="s">
        <v>312</v>
      </c>
      <c r="C173" s="133" t="s">
        <v>9815</v>
      </c>
    </row>
    <row r="174" spans="1:4" x14ac:dyDescent="0.4">
      <c r="A174" s="6">
        <v>1967</v>
      </c>
      <c r="B174" s="3" t="s">
        <v>313</v>
      </c>
      <c r="C174" s="133" t="s">
        <v>9815</v>
      </c>
      <c r="D174" s="134">
        <v>43910</v>
      </c>
    </row>
    <row r="175" spans="1:4" x14ac:dyDescent="0.4">
      <c r="A175" s="6">
        <v>1968</v>
      </c>
      <c r="B175" s="3" t="s">
        <v>314</v>
      </c>
      <c r="C175" s="133" t="s">
        <v>9815</v>
      </c>
    </row>
    <row r="176" spans="1:4" x14ac:dyDescent="0.4">
      <c r="A176" s="6">
        <v>1969</v>
      </c>
      <c r="B176" s="3" t="s">
        <v>315</v>
      </c>
      <c r="C176" s="133" t="s">
        <v>9815</v>
      </c>
    </row>
    <row r="177" spans="1:3" x14ac:dyDescent="0.4">
      <c r="A177" s="6">
        <v>1971</v>
      </c>
      <c r="B177" s="3" t="s">
        <v>316</v>
      </c>
      <c r="C177" s="133" t="s">
        <v>9815</v>
      </c>
    </row>
    <row r="178" spans="1:3" x14ac:dyDescent="0.4">
      <c r="A178" s="6">
        <v>1972</v>
      </c>
      <c r="B178" s="3" t="s">
        <v>317</v>
      </c>
      <c r="C178" s="133" t="s">
        <v>9815</v>
      </c>
    </row>
    <row r="179" spans="1:3" x14ac:dyDescent="0.4">
      <c r="A179" s="6">
        <v>1973</v>
      </c>
      <c r="B179" s="3" t="s">
        <v>318</v>
      </c>
      <c r="C179" s="133" t="s">
        <v>9815</v>
      </c>
    </row>
    <row r="180" spans="1:3" x14ac:dyDescent="0.4">
      <c r="A180" s="6">
        <v>1975</v>
      </c>
      <c r="B180" s="3" t="s">
        <v>319</v>
      </c>
      <c r="C180" s="133" t="s">
        <v>9815</v>
      </c>
    </row>
    <row r="181" spans="1:3" x14ac:dyDescent="0.4">
      <c r="A181" s="6">
        <v>1976</v>
      </c>
      <c r="B181" s="3" t="s">
        <v>320</v>
      </c>
      <c r="C181" s="133" t="s">
        <v>9815</v>
      </c>
    </row>
    <row r="182" spans="1:3" x14ac:dyDescent="0.4">
      <c r="A182" s="6">
        <v>1979</v>
      </c>
      <c r="B182" s="3" t="s">
        <v>321</v>
      </c>
      <c r="C182" s="133" t="s">
        <v>9815</v>
      </c>
    </row>
    <row r="183" spans="1:3" x14ac:dyDescent="0.4">
      <c r="A183" s="6">
        <v>1980</v>
      </c>
      <c r="B183" s="3" t="s">
        <v>322</v>
      </c>
      <c r="C183" s="133" t="s">
        <v>9815</v>
      </c>
    </row>
    <row r="184" spans="1:3" x14ac:dyDescent="0.4">
      <c r="A184" s="6">
        <v>1981</v>
      </c>
      <c r="B184" s="3" t="s">
        <v>323</v>
      </c>
      <c r="C184" s="133" t="s">
        <v>9815</v>
      </c>
    </row>
    <row r="185" spans="1:3" x14ac:dyDescent="0.4">
      <c r="A185" s="6">
        <v>1982</v>
      </c>
      <c r="B185" s="3" t="s">
        <v>324</v>
      </c>
      <c r="C185" s="133" t="s">
        <v>9815</v>
      </c>
    </row>
    <row r="186" spans="1:3" x14ac:dyDescent="0.4">
      <c r="A186" s="6">
        <v>1992</v>
      </c>
      <c r="B186" s="3" t="s">
        <v>325</v>
      </c>
      <c r="C186" s="133" t="s">
        <v>9815</v>
      </c>
    </row>
    <row r="187" spans="1:3" x14ac:dyDescent="0.4">
      <c r="A187" s="6">
        <v>1994</v>
      </c>
      <c r="B187" s="3" t="s">
        <v>326</v>
      </c>
      <c r="C187" s="133" t="s">
        <v>9820</v>
      </c>
    </row>
    <row r="188" spans="1:3" x14ac:dyDescent="0.4">
      <c r="A188" s="6">
        <v>1997</v>
      </c>
      <c r="B188" s="3" t="s">
        <v>327</v>
      </c>
      <c r="C188" s="133" t="s">
        <v>9821</v>
      </c>
    </row>
    <row r="189" spans="1:3" x14ac:dyDescent="0.4">
      <c r="A189" s="6">
        <v>1999</v>
      </c>
      <c r="B189" s="3" t="s">
        <v>328</v>
      </c>
      <c r="C189" s="133" t="s">
        <v>9818</v>
      </c>
    </row>
    <row r="190" spans="1:3" x14ac:dyDescent="0.4">
      <c r="A190" s="6">
        <v>2001</v>
      </c>
      <c r="B190" s="3" t="s">
        <v>329</v>
      </c>
      <c r="C190" s="133" t="s">
        <v>9815</v>
      </c>
    </row>
    <row r="191" spans="1:3" x14ac:dyDescent="0.4">
      <c r="A191" s="6">
        <v>2002</v>
      </c>
      <c r="B191" s="3" t="s">
        <v>330</v>
      </c>
      <c r="C191" s="133" t="s">
        <v>9815</v>
      </c>
    </row>
    <row r="192" spans="1:3" x14ac:dyDescent="0.4">
      <c r="A192" s="6">
        <v>2003</v>
      </c>
      <c r="B192" s="3" t="s">
        <v>331</v>
      </c>
      <c r="C192" s="133" t="s">
        <v>9815</v>
      </c>
    </row>
    <row r="193" spans="1:3" x14ac:dyDescent="0.4">
      <c r="A193" s="6">
        <v>2004</v>
      </c>
      <c r="B193" s="3" t="s">
        <v>332</v>
      </c>
      <c r="C193" s="133" t="s">
        <v>9815</v>
      </c>
    </row>
    <row r="194" spans="1:3" x14ac:dyDescent="0.4">
      <c r="A194" s="6">
        <v>2009</v>
      </c>
      <c r="B194" s="3" t="s">
        <v>333</v>
      </c>
      <c r="C194" s="133" t="s">
        <v>9820</v>
      </c>
    </row>
    <row r="195" spans="1:3" x14ac:dyDescent="0.4">
      <c r="A195" s="6">
        <v>2053</v>
      </c>
      <c r="B195" s="3" t="s">
        <v>334</v>
      </c>
      <c r="C195" s="133" t="s">
        <v>9815</v>
      </c>
    </row>
    <row r="196" spans="1:3" x14ac:dyDescent="0.4">
      <c r="A196" s="6">
        <v>2055</v>
      </c>
      <c r="B196" s="3" t="s">
        <v>335</v>
      </c>
      <c r="C196" s="133" t="s">
        <v>9815</v>
      </c>
    </row>
    <row r="197" spans="1:3" x14ac:dyDescent="0.4">
      <c r="A197" s="6">
        <v>2058</v>
      </c>
      <c r="B197" s="3" t="s">
        <v>336</v>
      </c>
      <c r="C197" s="133" t="s">
        <v>9815</v>
      </c>
    </row>
    <row r="198" spans="1:3" x14ac:dyDescent="0.4">
      <c r="A198" s="6">
        <v>2060</v>
      </c>
      <c r="B198" s="3" t="s">
        <v>337</v>
      </c>
      <c r="C198" s="133" t="s">
        <v>9815</v>
      </c>
    </row>
    <row r="199" spans="1:3" x14ac:dyDescent="0.4">
      <c r="A199" s="6">
        <v>2107</v>
      </c>
      <c r="B199" s="3" t="s">
        <v>338</v>
      </c>
      <c r="C199" s="133" t="s">
        <v>9815</v>
      </c>
    </row>
    <row r="200" spans="1:3" x14ac:dyDescent="0.4">
      <c r="A200" s="6">
        <v>2108</v>
      </c>
      <c r="B200" s="3" t="s">
        <v>339</v>
      </c>
      <c r="C200" s="133" t="s">
        <v>9815</v>
      </c>
    </row>
    <row r="201" spans="1:3" x14ac:dyDescent="0.4">
      <c r="A201" s="6">
        <v>2109</v>
      </c>
      <c r="B201" s="3" t="s">
        <v>340</v>
      </c>
      <c r="C201" s="133" t="s">
        <v>9815</v>
      </c>
    </row>
    <row r="202" spans="1:3" x14ac:dyDescent="0.4">
      <c r="A202" s="6">
        <v>2112</v>
      </c>
      <c r="B202" s="3" t="s">
        <v>341</v>
      </c>
      <c r="C202" s="133" t="s">
        <v>9815</v>
      </c>
    </row>
    <row r="203" spans="1:3" x14ac:dyDescent="0.4">
      <c r="A203" s="6">
        <v>2114</v>
      </c>
      <c r="B203" s="3" t="s">
        <v>342</v>
      </c>
      <c r="C203" s="133" t="s">
        <v>9815</v>
      </c>
    </row>
    <row r="204" spans="1:3" x14ac:dyDescent="0.4">
      <c r="A204" s="6">
        <v>2117</v>
      </c>
      <c r="B204" s="3" t="s">
        <v>343</v>
      </c>
      <c r="C204" s="133" t="s">
        <v>9815</v>
      </c>
    </row>
    <row r="205" spans="1:3" x14ac:dyDescent="0.4">
      <c r="A205" s="6">
        <v>2120</v>
      </c>
      <c r="B205" s="3" t="s">
        <v>344</v>
      </c>
      <c r="C205" s="133" t="s">
        <v>9825</v>
      </c>
    </row>
    <row r="206" spans="1:3" x14ac:dyDescent="0.4">
      <c r="A206" s="6">
        <v>2121</v>
      </c>
      <c r="B206" s="3" t="s">
        <v>345</v>
      </c>
      <c r="C206" s="133" t="s">
        <v>9815</v>
      </c>
    </row>
    <row r="207" spans="1:3" x14ac:dyDescent="0.4">
      <c r="A207" s="6">
        <v>2122</v>
      </c>
      <c r="B207" s="3" t="s">
        <v>346</v>
      </c>
      <c r="C207" s="133" t="s">
        <v>9825</v>
      </c>
    </row>
    <row r="208" spans="1:3" x14ac:dyDescent="0.4">
      <c r="A208" s="6">
        <v>2124</v>
      </c>
      <c r="B208" s="3" t="s">
        <v>347</v>
      </c>
      <c r="C208" s="133" t="s">
        <v>9820</v>
      </c>
    </row>
    <row r="209" spans="1:3" x14ac:dyDescent="0.4">
      <c r="A209" s="6">
        <v>2127</v>
      </c>
      <c r="B209" s="3" t="s">
        <v>348</v>
      </c>
      <c r="C209" s="133" t="s">
        <v>9815</v>
      </c>
    </row>
    <row r="210" spans="1:3" x14ac:dyDescent="0.4">
      <c r="A210" s="6">
        <v>2130</v>
      </c>
      <c r="B210" s="3" t="s">
        <v>349</v>
      </c>
      <c r="C210" s="133" t="s">
        <v>9815</v>
      </c>
    </row>
    <row r="211" spans="1:3" x14ac:dyDescent="0.4">
      <c r="A211" s="6">
        <v>2134</v>
      </c>
      <c r="B211" s="3" t="s">
        <v>350</v>
      </c>
      <c r="C211" s="133" t="s">
        <v>9815</v>
      </c>
    </row>
    <row r="212" spans="1:3" x14ac:dyDescent="0.4">
      <c r="A212" s="6">
        <v>2136</v>
      </c>
      <c r="B212" s="3" t="s">
        <v>351</v>
      </c>
      <c r="C212" s="133" t="s">
        <v>9815</v>
      </c>
    </row>
    <row r="213" spans="1:3" x14ac:dyDescent="0.4">
      <c r="A213" s="6">
        <v>2137</v>
      </c>
      <c r="B213" s="3" t="s">
        <v>352</v>
      </c>
      <c r="C213" s="133" t="s">
        <v>9815</v>
      </c>
    </row>
    <row r="214" spans="1:3" x14ac:dyDescent="0.4">
      <c r="A214" s="6">
        <v>2138</v>
      </c>
      <c r="B214" s="3" t="s">
        <v>353</v>
      </c>
      <c r="C214" s="133" t="s">
        <v>9815</v>
      </c>
    </row>
    <row r="215" spans="1:3" x14ac:dyDescent="0.4">
      <c r="A215" s="6">
        <v>2139</v>
      </c>
      <c r="B215" s="3" t="s">
        <v>354</v>
      </c>
      <c r="C215" s="133" t="s">
        <v>9815</v>
      </c>
    </row>
    <row r="216" spans="1:3" x14ac:dyDescent="0.4">
      <c r="A216" s="6">
        <v>2146</v>
      </c>
      <c r="B216" s="3" t="s">
        <v>355</v>
      </c>
      <c r="C216" s="133" t="s">
        <v>9815</v>
      </c>
    </row>
    <row r="217" spans="1:3" x14ac:dyDescent="0.4">
      <c r="A217" s="6">
        <v>2148</v>
      </c>
      <c r="B217" s="3" t="s">
        <v>356</v>
      </c>
      <c r="C217" s="133" t="s">
        <v>9815</v>
      </c>
    </row>
    <row r="218" spans="1:3" x14ac:dyDescent="0.4">
      <c r="A218" s="6">
        <v>2150</v>
      </c>
      <c r="B218" s="3" t="s">
        <v>357</v>
      </c>
      <c r="C218" s="133" t="s">
        <v>9820</v>
      </c>
    </row>
    <row r="219" spans="1:3" x14ac:dyDescent="0.4">
      <c r="A219" s="6">
        <v>2151</v>
      </c>
      <c r="B219" s="3" t="s">
        <v>358</v>
      </c>
      <c r="C219" s="133" t="s">
        <v>9815</v>
      </c>
    </row>
    <row r="220" spans="1:3" x14ac:dyDescent="0.4">
      <c r="A220" s="6">
        <v>2152</v>
      </c>
      <c r="B220" s="3" t="s">
        <v>359</v>
      </c>
      <c r="C220" s="133" t="s">
        <v>9815</v>
      </c>
    </row>
    <row r="221" spans="1:3" x14ac:dyDescent="0.4">
      <c r="A221" s="6">
        <v>2153</v>
      </c>
      <c r="B221" s="3" t="s">
        <v>360</v>
      </c>
      <c r="C221" s="133" t="s">
        <v>9817</v>
      </c>
    </row>
    <row r="222" spans="1:3" x14ac:dyDescent="0.4">
      <c r="A222" s="6">
        <v>2154</v>
      </c>
      <c r="B222" s="3" t="s">
        <v>361</v>
      </c>
      <c r="C222" s="133" t="s">
        <v>9818</v>
      </c>
    </row>
    <row r="223" spans="1:3" x14ac:dyDescent="0.4">
      <c r="A223" s="6">
        <v>2156</v>
      </c>
      <c r="B223" s="3" t="s">
        <v>362</v>
      </c>
      <c r="C223" s="133" t="s">
        <v>9815</v>
      </c>
    </row>
    <row r="224" spans="1:3" x14ac:dyDescent="0.4">
      <c r="A224" s="6">
        <v>2157</v>
      </c>
      <c r="B224" s="3" t="s">
        <v>363</v>
      </c>
      <c r="C224" s="133" t="s">
        <v>9821</v>
      </c>
    </row>
    <row r="225" spans="1:3" x14ac:dyDescent="0.4">
      <c r="A225" s="6">
        <v>2158</v>
      </c>
      <c r="B225" s="3" t="s">
        <v>364</v>
      </c>
      <c r="C225" s="133" t="s">
        <v>9815</v>
      </c>
    </row>
    <row r="226" spans="1:3" x14ac:dyDescent="0.4">
      <c r="A226" s="6">
        <v>2159</v>
      </c>
      <c r="B226" s="3" t="s">
        <v>365</v>
      </c>
      <c r="C226" s="133" t="s">
        <v>9824</v>
      </c>
    </row>
    <row r="227" spans="1:3" x14ac:dyDescent="0.4">
      <c r="A227" s="6">
        <v>2160</v>
      </c>
      <c r="B227" s="3" t="s">
        <v>366</v>
      </c>
      <c r="C227" s="133" t="s">
        <v>9820</v>
      </c>
    </row>
    <row r="228" spans="1:3" x14ac:dyDescent="0.4">
      <c r="A228" s="6">
        <v>2162</v>
      </c>
      <c r="B228" s="3" t="s">
        <v>367</v>
      </c>
      <c r="C228" s="133" t="s">
        <v>9815</v>
      </c>
    </row>
    <row r="229" spans="1:3" x14ac:dyDescent="0.4">
      <c r="A229" s="6">
        <v>2163</v>
      </c>
      <c r="B229" s="3" t="s">
        <v>368</v>
      </c>
      <c r="C229" s="133" t="s">
        <v>9823</v>
      </c>
    </row>
    <row r="230" spans="1:3" x14ac:dyDescent="0.4">
      <c r="A230" s="6">
        <v>2164</v>
      </c>
      <c r="B230" s="3" t="s">
        <v>369</v>
      </c>
      <c r="C230" s="133" t="s">
        <v>9821</v>
      </c>
    </row>
    <row r="231" spans="1:3" x14ac:dyDescent="0.4">
      <c r="A231" s="6">
        <v>2168</v>
      </c>
      <c r="B231" s="3" t="s">
        <v>370</v>
      </c>
      <c r="C231" s="133" t="s">
        <v>9817</v>
      </c>
    </row>
    <row r="232" spans="1:3" x14ac:dyDescent="0.4">
      <c r="A232" s="6">
        <v>2169</v>
      </c>
      <c r="B232" s="3" t="s">
        <v>371</v>
      </c>
      <c r="C232" s="133" t="s">
        <v>9820</v>
      </c>
    </row>
    <row r="233" spans="1:3" x14ac:dyDescent="0.4">
      <c r="A233" s="6">
        <v>2170</v>
      </c>
      <c r="B233" s="3" t="s">
        <v>372</v>
      </c>
      <c r="C233" s="133" t="s">
        <v>9820</v>
      </c>
    </row>
    <row r="234" spans="1:3" x14ac:dyDescent="0.4">
      <c r="A234" s="6">
        <v>2172</v>
      </c>
      <c r="B234" s="3" t="s">
        <v>373</v>
      </c>
      <c r="C234" s="133" t="s">
        <v>9818</v>
      </c>
    </row>
    <row r="235" spans="1:3" x14ac:dyDescent="0.4">
      <c r="A235" s="6">
        <v>2173</v>
      </c>
      <c r="B235" s="3" t="s">
        <v>374</v>
      </c>
      <c r="C235" s="133" t="s">
        <v>9815</v>
      </c>
    </row>
    <row r="236" spans="1:3" x14ac:dyDescent="0.4">
      <c r="A236" s="6">
        <v>2174</v>
      </c>
      <c r="B236" s="3" t="s">
        <v>375</v>
      </c>
      <c r="C236" s="133" t="s">
        <v>9820</v>
      </c>
    </row>
    <row r="237" spans="1:3" x14ac:dyDescent="0.4">
      <c r="A237" s="6">
        <v>2175</v>
      </c>
      <c r="B237" s="3" t="s">
        <v>376</v>
      </c>
      <c r="C237" s="133" t="s">
        <v>9815</v>
      </c>
    </row>
    <row r="238" spans="1:3" x14ac:dyDescent="0.4">
      <c r="A238" s="6">
        <v>2176</v>
      </c>
      <c r="B238" s="3" t="s">
        <v>377</v>
      </c>
      <c r="C238" s="133" t="s">
        <v>9815</v>
      </c>
    </row>
    <row r="239" spans="1:3" x14ac:dyDescent="0.4">
      <c r="A239" s="6">
        <v>2178</v>
      </c>
      <c r="B239" s="3" t="s">
        <v>378</v>
      </c>
      <c r="C239" s="133" t="s">
        <v>9822</v>
      </c>
    </row>
    <row r="240" spans="1:3" x14ac:dyDescent="0.4">
      <c r="A240" s="6">
        <v>2179</v>
      </c>
      <c r="B240" s="3" t="s">
        <v>379</v>
      </c>
      <c r="C240" s="133" t="s">
        <v>9815</v>
      </c>
    </row>
    <row r="241" spans="1:3" x14ac:dyDescent="0.4">
      <c r="A241" s="6">
        <v>2180</v>
      </c>
      <c r="B241" s="3" t="s">
        <v>380</v>
      </c>
      <c r="C241" s="133" t="s">
        <v>9818</v>
      </c>
    </row>
    <row r="242" spans="1:3" x14ac:dyDescent="0.4">
      <c r="A242" s="6">
        <v>2181</v>
      </c>
      <c r="B242" s="3" t="s">
        <v>381</v>
      </c>
      <c r="C242" s="133" t="s">
        <v>9815</v>
      </c>
    </row>
    <row r="243" spans="1:3" x14ac:dyDescent="0.4">
      <c r="A243" s="6">
        <v>2183</v>
      </c>
      <c r="B243" s="3" t="s">
        <v>382</v>
      </c>
      <c r="C243" s="133" t="s">
        <v>9815</v>
      </c>
    </row>
    <row r="244" spans="1:3" x14ac:dyDescent="0.4">
      <c r="A244" s="6">
        <v>2185</v>
      </c>
      <c r="B244" s="3" t="s">
        <v>383</v>
      </c>
      <c r="C244" s="133" t="s">
        <v>9825</v>
      </c>
    </row>
    <row r="245" spans="1:3" x14ac:dyDescent="0.4">
      <c r="A245" s="6">
        <v>2186</v>
      </c>
      <c r="B245" s="3" t="s">
        <v>384</v>
      </c>
      <c r="C245" s="133" t="s">
        <v>9822</v>
      </c>
    </row>
    <row r="246" spans="1:3" x14ac:dyDescent="0.4">
      <c r="A246" s="6">
        <v>2191</v>
      </c>
      <c r="B246" s="3" t="s">
        <v>385</v>
      </c>
      <c r="C246" s="133" t="s">
        <v>9820</v>
      </c>
    </row>
    <row r="247" spans="1:3" x14ac:dyDescent="0.4">
      <c r="A247" s="6">
        <v>2193</v>
      </c>
      <c r="B247" s="3" t="s">
        <v>386</v>
      </c>
      <c r="C247" s="133" t="s">
        <v>9820</v>
      </c>
    </row>
    <row r="248" spans="1:3" x14ac:dyDescent="0.4">
      <c r="A248" s="6">
        <v>2195</v>
      </c>
      <c r="B248" s="3" t="s">
        <v>387</v>
      </c>
      <c r="C248" s="133" t="s">
        <v>9820</v>
      </c>
    </row>
    <row r="249" spans="1:3" x14ac:dyDescent="0.4">
      <c r="A249" s="6">
        <v>2196</v>
      </c>
      <c r="B249" s="3" t="s">
        <v>388</v>
      </c>
      <c r="C249" s="133" t="s">
        <v>9815</v>
      </c>
    </row>
    <row r="250" spans="1:3" x14ac:dyDescent="0.4">
      <c r="A250" s="6">
        <v>2198</v>
      </c>
      <c r="B250" s="3" t="s">
        <v>389</v>
      </c>
      <c r="C250" s="133" t="s">
        <v>9819</v>
      </c>
    </row>
    <row r="251" spans="1:3" x14ac:dyDescent="0.4">
      <c r="A251" s="6">
        <v>2201</v>
      </c>
      <c r="B251" s="3" t="s">
        <v>390</v>
      </c>
      <c r="C251" s="133" t="s">
        <v>9815</v>
      </c>
    </row>
    <row r="252" spans="1:3" x14ac:dyDescent="0.4">
      <c r="A252" s="6">
        <v>2204</v>
      </c>
      <c r="B252" s="3" t="s">
        <v>391</v>
      </c>
      <c r="C252" s="133" t="s">
        <v>9815</v>
      </c>
    </row>
    <row r="253" spans="1:3" x14ac:dyDescent="0.4">
      <c r="A253" s="6">
        <v>2206</v>
      </c>
      <c r="B253" s="3" t="s">
        <v>392</v>
      </c>
      <c r="C253" s="133" t="s">
        <v>9820</v>
      </c>
    </row>
    <row r="254" spans="1:3" x14ac:dyDescent="0.4">
      <c r="A254" s="6">
        <v>2207</v>
      </c>
      <c r="B254" s="3" t="s">
        <v>393</v>
      </c>
      <c r="C254" s="133" t="s">
        <v>9815</v>
      </c>
    </row>
    <row r="255" spans="1:3" x14ac:dyDescent="0.4">
      <c r="A255" s="6">
        <v>2208</v>
      </c>
      <c r="B255" s="3" t="s">
        <v>394</v>
      </c>
      <c r="C255" s="133" t="s">
        <v>9815</v>
      </c>
    </row>
    <row r="256" spans="1:3" x14ac:dyDescent="0.4">
      <c r="A256" s="6">
        <v>2209</v>
      </c>
      <c r="B256" s="3" t="s">
        <v>395</v>
      </c>
      <c r="C256" s="133" t="s">
        <v>9815</v>
      </c>
    </row>
    <row r="257" spans="1:3" x14ac:dyDescent="0.4">
      <c r="A257" s="6">
        <v>2211</v>
      </c>
      <c r="B257" s="3" t="s">
        <v>396</v>
      </c>
      <c r="C257" s="133" t="s">
        <v>9820</v>
      </c>
    </row>
    <row r="258" spans="1:3" x14ac:dyDescent="0.4">
      <c r="A258" s="6">
        <v>2212</v>
      </c>
      <c r="B258" s="3" t="s">
        <v>397</v>
      </c>
      <c r="C258" s="133" t="s">
        <v>9820</v>
      </c>
    </row>
    <row r="259" spans="1:3" x14ac:dyDescent="0.4">
      <c r="A259" s="6">
        <v>2215</v>
      </c>
      <c r="B259" s="3" t="s">
        <v>398</v>
      </c>
      <c r="C259" s="133" t="s">
        <v>9820</v>
      </c>
    </row>
    <row r="260" spans="1:3" x14ac:dyDescent="0.4">
      <c r="A260" s="6">
        <v>2216</v>
      </c>
      <c r="B260" s="3" t="s">
        <v>399</v>
      </c>
      <c r="C260" s="133" t="s">
        <v>9820</v>
      </c>
    </row>
    <row r="261" spans="1:3" x14ac:dyDescent="0.4">
      <c r="A261" s="6">
        <v>2217</v>
      </c>
      <c r="B261" s="3" t="s">
        <v>400</v>
      </c>
      <c r="C261" s="133" t="s">
        <v>9823</v>
      </c>
    </row>
    <row r="262" spans="1:3" x14ac:dyDescent="0.4">
      <c r="A262" s="6">
        <v>2218</v>
      </c>
      <c r="B262" s="3" t="s">
        <v>401</v>
      </c>
      <c r="C262" s="133" t="s">
        <v>9815</v>
      </c>
    </row>
    <row r="263" spans="1:3" x14ac:dyDescent="0.4">
      <c r="A263" s="6">
        <v>2220</v>
      </c>
      <c r="B263" s="3" t="s">
        <v>402</v>
      </c>
      <c r="C263" s="133" t="s">
        <v>9815</v>
      </c>
    </row>
    <row r="264" spans="1:3" x14ac:dyDescent="0.4">
      <c r="A264" s="6">
        <v>2221</v>
      </c>
      <c r="B264" s="3" t="s">
        <v>403</v>
      </c>
      <c r="C264" s="133" t="s">
        <v>9815</v>
      </c>
    </row>
    <row r="265" spans="1:3" x14ac:dyDescent="0.4">
      <c r="A265" s="6">
        <v>2222</v>
      </c>
      <c r="B265" s="3" t="s">
        <v>404</v>
      </c>
      <c r="C265" s="133" t="s">
        <v>9815</v>
      </c>
    </row>
    <row r="266" spans="1:3" x14ac:dyDescent="0.4">
      <c r="A266" s="6">
        <v>2224</v>
      </c>
      <c r="B266" s="3" t="s">
        <v>405</v>
      </c>
      <c r="C266" s="133" t="s">
        <v>9815</v>
      </c>
    </row>
    <row r="267" spans="1:3" x14ac:dyDescent="0.4">
      <c r="A267" s="6">
        <v>2226</v>
      </c>
      <c r="B267" s="3" t="s">
        <v>406</v>
      </c>
      <c r="C267" s="133" t="s">
        <v>9818</v>
      </c>
    </row>
    <row r="268" spans="1:3" x14ac:dyDescent="0.4">
      <c r="A268" s="6">
        <v>2229</v>
      </c>
      <c r="B268" s="3" t="s">
        <v>407</v>
      </c>
      <c r="C268" s="133" t="s">
        <v>9815</v>
      </c>
    </row>
    <row r="269" spans="1:3" x14ac:dyDescent="0.4">
      <c r="A269" s="6">
        <v>2264</v>
      </c>
      <c r="B269" s="3" t="s">
        <v>408</v>
      </c>
      <c r="C269" s="133" t="s">
        <v>9815</v>
      </c>
    </row>
    <row r="270" spans="1:3" x14ac:dyDescent="0.4">
      <c r="A270" s="6">
        <v>2266</v>
      </c>
      <c r="B270" s="3" t="s">
        <v>409</v>
      </c>
      <c r="C270" s="133" t="s">
        <v>9820</v>
      </c>
    </row>
    <row r="271" spans="1:3" x14ac:dyDescent="0.4">
      <c r="A271" s="6">
        <v>2267</v>
      </c>
      <c r="B271" s="3" t="s">
        <v>410</v>
      </c>
      <c r="C271" s="133" t="s">
        <v>9815</v>
      </c>
    </row>
    <row r="272" spans="1:3" x14ac:dyDescent="0.4">
      <c r="A272" s="6">
        <v>2268</v>
      </c>
      <c r="B272" s="3" t="s">
        <v>411</v>
      </c>
      <c r="C272" s="133" t="s">
        <v>9820</v>
      </c>
    </row>
    <row r="273" spans="1:3" x14ac:dyDescent="0.4">
      <c r="A273" s="6">
        <v>2269</v>
      </c>
      <c r="B273" s="3" t="s">
        <v>412</v>
      </c>
      <c r="C273" s="133" t="s">
        <v>9815</v>
      </c>
    </row>
    <row r="274" spans="1:3" x14ac:dyDescent="0.4">
      <c r="A274" s="6">
        <v>2270</v>
      </c>
      <c r="B274" s="3" t="s">
        <v>413</v>
      </c>
      <c r="C274" s="133" t="s">
        <v>9815</v>
      </c>
    </row>
    <row r="275" spans="1:3" x14ac:dyDescent="0.4">
      <c r="A275" s="6">
        <v>2281</v>
      </c>
      <c r="B275" s="3" t="s">
        <v>414</v>
      </c>
      <c r="C275" s="133" t="s">
        <v>9815</v>
      </c>
    </row>
    <row r="276" spans="1:3" x14ac:dyDescent="0.4">
      <c r="A276" s="6">
        <v>2282</v>
      </c>
      <c r="B276" s="3" t="s">
        <v>415</v>
      </c>
      <c r="C276" s="133" t="s">
        <v>9815</v>
      </c>
    </row>
    <row r="277" spans="1:3" x14ac:dyDescent="0.4">
      <c r="A277" s="6">
        <v>2286</v>
      </c>
      <c r="B277" s="3" t="s">
        <v>416</v>
      </c>
      <c r="C277" s="133" t="s">
        <v>9815</v>
      </c>
    </row>
    <row r="278" spans="1:3" x14ac:dyDescent="0.4">
      <c r="A278" s="6">
        <v>2288</v>
      </c>
      <c r="B278" s="3" t="s">
        <v>417</v>
      </c>
      <c r="C278" s="133" t="s">
        <v>9815</v>
      </c>
    </row>
    <row r="279" spans="1:3" x14ac:dyDescent="0.4">
      <c r="A279" s="6">
        <v>2291</v>
      </c>
      <c r="B279" s="3" t="s">
        <v>418</v>
      </c>
      <c r="C279" s="133" t="s">
        <v>9815</v>
      </c>
    </row>
    <row r="280" spans="1:3" x14ac:dyDescent="0.4">
      <c r="A280" s="6">
        <v>2292</v>
      </c>
      <c r="B280" s="3" t="s">
        <v>419</v>
      </c>
      <c r="C280" s="133" t="s">
        <v>9822</v>
      </c>
    </row>
    <row r="281" spans="1:3" x14ac:dyDescent="0.4">
      <c r="A281" s="6">
        <v>2293</v>
      </c>
      <c r="B281" s="3" t="s">
        <v>420</v>
      </c>
      <c r="C281" s="133" t="s">
        <v>9815</v>
      </c>
    </row>
    <row r="282" spans="1:3" x14ac:dyDescent="0.4">
      <c r="A282" s="6">
        <v>2294</v>
      </c>
      <c r="B282" s="3" t="s">
        <v>421</v>
      </c>
      <c r="C282" s="133" t="s">
        <v>9822</v>
      </c>
    </row>
    <row r="283" spans="1:3" x14ac:dyDescent="0.4">
      <c r="A283" s="6">
        <v>2296</v>
      </c>
      <c r="B283" s="3" t="s">
        <v>422</v>
      </c>
      <c r="C283" s="133" t="s">
        <v>9815</v>
      </c>
    </row>
    <row r="284" spans="1:3" x14ac:dyDescent="0.4">
      <c r="A284" s="6">
        <v>2300</v>
      </c>
      <c r="B284" s="3" t="s">
        <v>423</v>
      </c>
      <c r="C284" s="133" t="s">
        <v>9822</v>
      </c>
    </row>
    <row r="285" spans="1:3" x14ac:dyDescent="0.4">
      <c r="A285" s="6">
        <v>2301</v>
      </c>
      <c r="B285" s="3" t="s">
        <v>424</v>
      </c>
      <c r="C285" s="133" t="s">
        <v>9819</v>
      </c>
    </row>
    <row r="286" spans="1:3" x14ac:dyDescent="0.4">
      <c r="A286" s="6">
        <v>2303</v>
      </c>
      <c r="B286" s="3" t="s">
        <v>425</v>
      </c>
      <c r="C286" s="133" t="s">
        <v>9817</v>
      </c>
    </row>
    <row r="287" spans="1:3" x14ac:dyDescent="0.4">
      <c r="A287" s="6">
        <v>2304</v>
      </c>
      <c r="B287" s="3" t="s">
        <v>426</v>
      </c>
      <c r="C287" s="133" t="s">
        <v>9825</v>
      </c>
    </row>
    <row r="288" spans="1:3" x14ac:dyDescent="0.4">
      <c r="A288" s="6">
        <v>2305</v>
      </c>
      <c r="B288" s="3" t="s">
        <v>427</v>
      </c>
      <c r="C288" s="133" t="s">
        <v>9822</v>
      </c>
    </row>
    <row r="289" spans="1:3" x14ac:dyDescent="0.4">
      <c r="A289" s="6">
        <v>2307</v>
      </c>
      <c r="B289" s="3" t="s">
        <v>428</v>
      </c>
      <c r="C289" s="133" t="s">
        <v>9815</v>
      </c>
    </row>
    <row r="290" spans="1:3" x14ac:dyDescent="0.4">
      <c r="A290" s="6">
        <v>2309</v>
      </c>
      <c r="B290" s="3" t="s">
        <v>429</v>
      </c>
      <c r="C290" s="133" t="s">
        <v>9825</v>
      </c>
    </row>
    <row r="291" spans="1:3" x14ac:dyDescent="0.4">
      <c r="A291" s="6">
        <v>2311</v>
      </c>
      <c r="B291" s="3" t="s">
        <v>430</v>
      </c>
      <c r="C291" s="133" t="s">
        <v>9820</v>
      </c>
    </row>
    <row r="292" spans="1:3" x14ac:dyDescent="0.4">
      <c r="A292" s="6">
        <v>2315</v>
      </c>
      <c r="B292" s="3" t="s">
        <v>431</v>
      </c>
      <c r="C292" s="133" t="s">
        <v>9819</v>
      </c>
    </row>
    <row r="293" spans="1:3" x14ac:dyDescent="0.4">
      <c r="A293" s="6">
        <v>2317</v>
      </c>
      <c r="B293" s="3" t="s">
        <v>432</v>
      </c>
      <c r="C293" s="133" t="s">
        <v>9815</v>
      </c>
    </row>
    <row r="294" spans="1:3" x14ac:dyDescent="0.4">
      <c r="A294" s="6">
        <v>2321</v>
      </c>
      <c r="B294" s="3" t="s">
        <v>433</v>
      </c>
      <c r="C294" s="133" t="s">
        <v>9815</v>
      </c>
    </row>
    <row r="295" spans="1:3" x14ac:dyDescent="0.4">
      <c r="A295" s="6">
        <v>2323</v>
      </c>
      <c r="B295" s="3" t="s">
        <v>434</v>
      </c>
      <c r="C295" s="133" t="s">
        <v>9815</v>
      </c>
    </row>
    <row r="296" spans="1:3" x14ac:dyDescent="0.4">
      <c r="A296" s="6">
        <v>2325</v>
      </c>
      <c r="B296" s="3" t="s">
        <v>435</v>
      </c>
      <c r="C296" s="133" t="s">
        <v>9820</v>
      </c>
    </row>
    <row r="297" spans="1:3" x14ac:dyDescent="0.4">
      <c r="A297" s="6">
        <v>2326</v>
      </c>
      <c r="B297" s="3" t="s">
        <v>436</v>
      </c>
      <c r="C297" s="133" t="s">
        <v>9815</v>
      </c>
    </row>
    <row r="298" spans="1:3" x14ac:dyDescent="0.4">
      <c r="A298" s="6">
        <v>2327</v>
      </c>
      <c r="B298" s="3" t="s">
        <v>437</v>
      </c>
      <c r="C298" s="133" t="s">
        <v>9815</v>
      </c>
    </row>
    <row r="299" spans="1:3" x14ac:dyDescent="0.4">
      <c r="A299" s="6">
        <v>2329</v>
      </c>
      <c r="B299" s="3" t="s">
        <v>438</v>
      </c>
      <c r="C299" s="133" t="s">
        <v>9815</v>
      </c>
    </row>
    <row r="300" spans="1:3" x14ac:dyDescent="0.4">
      <c r="A300" s="6">
        <v>2330</v>
      </c>
      <c r="B300" s="3" t="s">
        <v>439</v>
      </c>
      <c r="C300" s="133" t="s">
        <v>9820</v>
      </c>
    </row>
    <row r="301" spans="1:3" x14ac:dyDescent="0.4">
      <c r="A301" s="6">
        <v>2331</v>
      </c>
      <c r="B301" s="3" t="s">
        <v>440</v>
      </c>
      <c r="C301" s="133" t="s">
        <v>9815</v>
      </c>
    </row>
    <row r="302" spans="1:3" x14ac:dyDescent="0.4">
      <c r="A302" s="6">
        <v>2332</v>
      </c>
      <c r="B302" s="3" t="s">
        <v>441</v>
      </c>
      <c r="C302" s="133" t="s">
        <v>9815</v>
      </c>
    </row>
    <row r="303" spans="1:3" x14ac:dyDescent="0.4">
      <c r="A303" s="6">
        <v>2334</v>
      </c>
      <c r="B303" s="3" t="s">
        <v>442</v>
      </c>
      <c r="C303" s="133" t="s">
        <v>9815</v>
      </c>
    </row>
    <row r="304" spans="1:3" x14ac:dyDescent="0.4">
      <c r="A304" s="6">
        <v>2335</v>
      </c>
      <c r="B304" s="3" t="s">
        <v>443</v>
      </c>
      <c r="C304" s="133" t="s">
        <v>9815</v>
      </c>
    </row>
    <row r="305" spans="1:3" x14ac:dyDescent="0.4">
      <c r="A305" s="6">
        <v>2337</v>
      </c>
      <c r="B305" s="3" t="s">
        <v>444</v>
      </c>
      <c r="C305" s="133" t="s">
        <v>9822</v>
      </c>
    </row>
    <row r="306" spans="1:3" x14ac:dyDescent="0.4">
      <c r="A306" s="6">
        <v>2338</v>
      </c>
      <c r="B306" s="3" t="s">
        <v>445</v>
      </c>
      <c r="C306" s="133" t="s">
        <v>9822</v>
      </c>
    </row>
    <row r="307" spans="1:3" x14ac:dyDescent="0.4">
      <c r="A307" s="6">
        <v>2340</v>
      </c>
      <c r="B307" s="3" t="s">
        <v>446</v>
      </c>
      <c r="C307" s="133" t="s">
        <v>9815</v>
      </c>
    </row>
    <row r="308" spans="1:3" x14ac:dyDescent="0.4">
      <c r="A308" s="6">
        <v>2341</v>
      </c>
      <c r="B308" s="3" t="s">
        <v>447</v>
      </c>
      <c r="C308" s="133" t="s">
        <v>9822</v>
      </c>
    </row>
    <row r="309" spans="1:3" x14ac:dyDescent="0.4">
      <c r="A309" s="6">
        <v>2342</v>
      </c>
      <c r="B309" s="3" t="s">
        <v>448</v>
      </c>
      <c r="C309" s="133" t="s">
        <v>9815</v>
      </c>
    </row>
    <row r="310" spans="1:3" x14ac:dyDescent="0.4">
      <c r="A310" s="6">
        <v>2344</v>
      </c>
      <c r="B310" s="3" t="s">
        <v>449</v>
      </c>
      <c r="C310" s="133" t="s">
        <v>9815</v>
      </c>
    </row>
    <row r="311" spans="1:3" x14ac:dyDescent="0.4">
      <c r="A311" s="6">
        <v>2345</v>
      </c>
      <c r="B311" s="3" t="s">
        <v>450</v>
      </c>
      <c r="C311" s="133" t="s">
        <v>9819</v>
      </c>
    </row>
    <row r="312" spans="1:3" x14ac:dyDescent="0.4">
      <c r="A312" s="6">
        <v>2349</v>
      </c>
      <c r="B312" s="3" t="s">
        <v>451</v>
      </c>
      <c r="C312" s="133" t="s">
        <v>9815</v>
      </c>
    </row>
    <row r="313" spans="1:3" x14ac:dyDescent="0.4">
      <c r="A313" s="6">
        <v>2351</v>
      </c>
      <c r="B313" s="3" t="s">
        <v>452</v>
      </c>
      <c r="C313" s="133" t="s">
        <v>9815</v>
      </c>
    </row>
    <row r="314" spans="1:3" x14ac:dyDescent="0.4">
      <c r="A314" s="6">
        <v>2352</v>
      </c>
      <c r="B314" s="3" t="s">
        <v>453</v>
      </c>
      <c r="C314" s="133" t="s">
        <v>9815</v>
      </c>
    </row>
    <row r="315" spans="1:3" x14ac:dyDescent="0.4">
      <c r="A315" s="6">
        <v>2353</v>
      </c>
      <c r="B315" s="3" t="s">
        <v>454</v>
      </c>
      <c r="C315" s="133" t="s">
        <v>9826</v>
      </c>
    </row>
    <row r="316" spans="1:3" x14ac:dyDescent="0.4">
      <c r="A316" s="6">
        <v>2354</v>
      </c>
      <c r="B316" s="3" t="s">
        <v>455</v>
      </c>
      <c r="C316" s="133" t="s">
        <v>9822</v>
      </c>
    </row>
    <row r="317" spans="1:3" x14ac:dyDescent="0.4">
      <c r="A317" s="6">
        <v>2359</v>
      </c>
      <c r="B317" s="3" t="s">
        <v>456</v>
      </c>
      <c r="C317" s="133" t="s">
        <v>9815</v>
      </c>
    </row>
    <row r="318" spans="1:3" x14ac:dyDescent="0.4">
      <c r="A318" s="6">
        <v>2362</v>
      </c>
      <c r="B318" s="3" t="s">
        <v>457</v>
      </c>
      <c r="C318" s="133" t="s">
        <v>9825</v>
      </c>
    </row>
    <row r="319" spans="1:3" x14ac:dyDescent="0.4">
      <c r="A319" s="6">
        <v>2370</v>
      </c>
      <c r="B319" s="3" t="s">
        <v>458</v>
      </c>
      <c r="C319" s="133" t="s">
        <v>9825</v>
      </c>
    </row>
    <row r="320" spans="1:3" x14ac:dyDescent="0.4">
      <c r="A320" s="6">
        <v>2371</v>
      </c>
      <c r="B320" s="3" t="s">
        <v>459</v>
      </c>
      <c r="C320" s="133" t="s">
        <v>9815</v>
      </c>
    </row>
    <row r="321" spans="1:3" x14ac:dyDescent="0.4">
      <c r="A321" s="6">
        <v>2372</v>
      </c>
      <c r="B321" s="3" t="s">
        <v>460</v>
      </c>
      <c r="C321" s="133" t="s">
        <v>9815</v>
      </c>
    </row>
    <row r="322" spans="1:3" x14ac:dyDescent="0.4">
      <c r="A322" s="6">
        <v>2373</v>
      </c>
      <c r="B322" s="3" t="s">
        <v>461</v>
      </c>
      <c r="C322" s="133" t="s">
        <v>9819</v>
      </c>
    </row>
    <row r="323" spans="1:3" x14ac:dyDescent="0.4">
      <c r="A323" s="6">
        <v>2374</v>
      </c>
      <c r="B323" s="3" t="s">
        <v>462</v>
      </c>
      <c r="C323" s="133" t="s">
        <v>9815</v>
      </c>
    </row>
    <row r="324" spans="1:3" x14ac:dyDescent="0.4">
      <c r="A324" s="6">
        <v>2375</v>
      </c>
      <c r="B324" s="3" t="s">
        <v>463</v>
      </c>
      <c r="C324" s="133" t="s">
        <v>9819</v>
      </c>
    </row>
    <row r="325" spans="1:3" x14ac:dyDescent="0.4">
      <c r="A325" s="6">
        <v>2376</v>
      </c>
      <c r="B325" s="3" t="s">
        <v>464</v>
      </c>
      <c r="C325" s="133" t="s">
        <v>9815</v>
      </c>
    </row>
    <row r="326" spans="1:3" x14ac:dyDescent="0.4">
      <c r="A326" s="6">
        <v>2378</v>
      </c>
      <c r="B326" s="3" t="s">
        <v>465</v>
      </c>
      <c r="C326" s="133" t="s">
        <v>9815</v>
      </c>
    </row>
    <row r="327" spans="1:3" x14ac:dyDescent="0.4">
      <c r="A327" s="6">
        <v>2379</v>
      </c>
      <c r="B327" s="3" t="s">
        <v>466</v>
      </c>
      <c r="C327" s="133" t="s">
        <v>9822</v>
      </c>
    </row>
    <row r="328" spans="1:3" x14ac:dyDescent="0.4">
      <c r="A328" s="6">
        <v>2384</v>
      </c>
      <c r="B328" s="3" t="s">
        <v>467</v>
      </c>
      <c r="C328" s="133" t="s">
        <v>9822</v>
      </c>
    </row>
    <row r="329" spans="1:3" x14ac:dyDescent="0.4">
      <c r="A329" s="6">
        <v>2385</v>
      </c>
      <c r="B329" s="3" t="s">
        <v>468</v>
      </c>
      <c r="C329" s="133" t="s">
        <v>9818</v>
      </c>
    </row>
    <row r="330" spans="1:3" x14ac:dyDescent="0.4">
      <c r="A330" s="6">
        <v>2388</v>
      </c>
      <c r="B330" s="3" t="s">
        <v>469</v>
      </c>
      <c r="C330" s="133" t="s">
        <v>9825</v>
      </c>
    </row>
    <row r="331" spans="1:3" x14ac:dyDescent="0.4">
      <c r="A331" s="6">
        <v>2389</v>
      </c>
      <c r="B331" s="3" t="s">
        <v>470</v>
      </c>
      <c r="C331" s="133" t="s">
        <v>9820</v>
      </c>
    </row>
    <row r="332" spans="1:3" x14ac:dyDescent="0.4">
      <c r="A332" s="6">
        <v>2391</v>
      </c>
      <c r="B332" s="3" t="s">
        <v>471</v>
      </c>
      <c r="C332" s="133" t="s">
        <v>9826</v>
      </c>
    </row>
    <row r="333" spans="1:3" x14ac:dyDescent="0.4">
      <c r="A333" s="6">
        <v>2393</v>
      </c>
      <c r="B333" s="3" t="s">
        <v>472</v>
      </c>
      <c r="C333" s="133" t="s">
        <v>9815</v>
      </c>
    </row>
    <row r="334" spans="1:3" x14ac:dyDescent="0.4">
      <c r="A334" s="6">
        <v>2395</v>
      </c>
      <c r="B334" s="3" t="s">
        <v>473</v>
      </c>
      <c r="C334" s="133" t="s">
        <v>9815</v>
      </c>
    </row>
    <row r="335" spans="1:3" x14ac:dyDescent="0.4">
      <c r="A335" s="6">
        <v>2397</v>
      </c>
      <c r="B335" s="3" t="s">
        <v>474</v>
      </c>
      <c r="C335" s="133" t="s">
        <v>9815</v>
      </c>
    </row>
    <row r="336" spans="1:3" x14ac:dyDescent="0.4">
      <c r="A336" s="6">
        <v>2398</v>
      </c>
      <c r="B336" s="3" t="s">
        <v>475</v>
      </c>
      <c r="C336" s="133" t="s">
        <v>9815</v>
      </c>
    </row>
    <row r="337" spans="1:4" x14ac:dyDescent="0.4">
      <c r="A337" s="6">
        <v>2402</v>
      </c>
      <c r="B337" s="3" t="s">
        <v>476</v>
      </c>
      <c r="C337" s="133" t="s">
        <v>9820</v>
      </c>
    </row>
    <row r="338" spans="1:4" x14ac:dyDescent="0.4">
      <c r="A338" s="6">
        <v>2404</v>
      </c>
      <c r="B338" s="3" t="s">
        <v>477</v>
      </c>
      <c r="C338" s="133" t="s">
        <v>9821</v>
      </c>
    </row>
    <row r="339" spans="1:4" x14ac:dyDescent="0.4">
      <c r="A339" s="6">
        <v>2406</v>
      </c>
      <c r="B339" s="3" t="s">
        <v>478</v>
      </c>
      <c r="C339" s="133" t="s">
        <v>9820</v>
      </c>
    </row>
    <row r="340" spans="1:4" x14ac:dyDescent="0.4">
      <c r="A340" s="6">
        <v>2408</v>
      </c>
      <c r="B340" s="3" t="s">
        <v>479</v>
      </c>
      <c r="C340" s="133" t="s">
        <v>9820</v>
      </c>
      <c r="D340" s="134">
        <v>44185</v>
      </c>
    </row>
    <row r="341" spans="1:4" x14ac:dyDescent="0.4">
      <c r="A341" s="6">
        <v>2410</v>
      </c>
      <c r="B341" s="3" t="s">
        <v>480</v>
      </c>
      <c r="C341" s="133" t="s">
        <v>9825</v>
      </c>
    </row>
    <row r="342" spans="1:4" x14ac:dyDescent="0.4">
      <c r="A342" s="6">
        <v>2411</v>
      </c>
      <c r="B342" s="3" t="s">
        <v>481</v>
      </c>
      <c r="C342" s="133" t="s">
        <v>9815</v>
      </c>
    </row>
    <row r="343" spans="1:4" x14ac:dyDescent="0.4">
      <c r="A343" s="6">
        <v>2412</v>
      </c>
      <c r="B343" s="3" t="s">
        <v>482</v>
      </c>
      <c r="C343" s="133" t="s">
        <v>9815</v>
      </c>
    </row>
    <row r="344" spans="1:4" x14ac:dyDescent="0.4">
      <c r="A344" s="6">
        <v>2413</v>
      </c>
      <c r="B344" s="3" t="s">
        <v>483</v>
      </c>
      <c r="C344" s="133" t="s">
        <v>9815</v>
      </c>
    </row>
    <row r="345" spans="1:4" x14ac:dyDescent="0.4">
      <c r="A345" s="6">
        <v>2415</v>
      </c>
      <c r="B345" s="3" t="s">
        <v>484</v>
      </c>
      <c r="C345" s="133" t="s">
        <v>9815</v>
      </c>
    </row>
    <row r="346" spans="1:4" x14ac:dyDescent="0.4">
      <c r="A346" s="6">
        <v>2417</v>
      </c>
      <c r="B346" s="3" t="s">
        <v>485</v>
      </c>
      <c r="C346" s="133" t="s">
        <v>9822</v>
      </c>
    </row>
    <row r="347" spans="1:4" x14ac:dyDescent="0.4">
      <c r="A347" s="6">
        <v>2418</v>
      </c>
      <c r="B347" s="3" t="s">
        <v>486</v>
      </c>
      <c r="C347" s="133" t="s">
        <v>9820</v>
      </c>
    </row>
    <row r="348" spans="1:4" x14ac:dyDescent="0.4">
      <c r="A348" s="6">
        <v>2424</v>
      </c>
      <c r="B348" s="3" t="s">
        <v>487</v>
      </c>
      <c r="C348" s="133" t="s">
        <v>9826</v>
      </c>
    </row>
    <row r="349" spans="1:4" x14ac:dyDescent="0.4">
      <c r="A349" s="6">
        <v>2425</v>
      </c>
      <c r="B349" s="3" t="s">
        <v>488</v>
      </c>
      <c r="C349" s="133" t="s">
        <v>9815</v>
      </c>
    </row>
    <row r="350" spans="1:4" x14ac:dyDescent="0.4">
      <c r="A350" s="6">
        <v>2427</v>
      </c>
      <c r="B350" s="3" t="s">
        <v>489</v>
      </c>
      <c r="C350" s="133" t="s">
        <v>9820</v>
      </c>
    </row>
    <row r="351" spans="1:4" x14ac:dyDescent="0.4">
      <c r="A351" s="6">
        <v>2428</v>
      </c>
      <c r="B351" s="3" t="s">
        <v>490</v>
      </c>
      <c r="C351" s="133" t="s">
        <v>9818</v>
      </c>
    </row>
    <row r="352" spans="1:4" x14ac:dyDescent="0.4">
      <c r="A352" s="6">
        <v>2429</v>
      </c>
      <c r="B352" s="3" t="s">
        <v>491</v>
      </c>
      <c r="C352" s="133" t="s">
        <v>9820</v>
      </c>
    </row>
    <row r="353" spans="1:3" x14ac:dyDescent="0.4">
      <c r="A353" s="6">
        <v>2432</v>
      </c>
      <c r="B353" s="3" t="s">
        <v>492</v>
      </c>
      <c r="C353" s="133" t="s">
        <v>9815</v>
      </c>
    </row>
    <row r="354" spans="1:3" x14ac:dyDescent="0.4">
      <c r="A354" s="6">
        <v>2433</v>
      </c>
      <c r="B354" s="3" t="s">
        <v>493</v>
      </c>
      <c r="C354" s="133" t="s">
        <v>9815</v>
      </c>
    </row>
    <row r="355" spans="1:3" x14ac:dyDescent="0.4">
      <c r="A355" s="6">
        <v>2435</v>
      </c>
      <c r="B355" s="3" t="s">
        <v>494</v>
      </c>
      <c r="C355" s="133" t="s">
        <v>9815</v>
      </c>
    </row>
    <row r="356" spans="1:3" x14ac:dyDescent="0.4">
      <c r="A356" s="6">
        <v>2436</v>
      </c>
      <c r="B356" s="3" t="s">
        <v>495</v>
      </c>
      <c r="C356" s="133" t="s">
        <v>9820</v>
      </c>
    </row>
    <row r="357" spans="1:3" x14ac:dyDescent="0.4">
      <c r="A357" s="6">
        <v>2437</v>
      </c>
      <c r="B357" s="3" t="s">
        <v>496</v>
      </c>
      <c r="C357" s="133" t="s">
        <v>9817</v>
      </c>
    </row>
    <row r="358" spans="1:3" x14ac:dyDescent="0.4">
      <c r="A358" s="6">
        <v>2438</v>
      </c>
      <c r="B358" s="3" t="s">
        <v>497</v>
      </c>
      <c r="C358" s="133" t="s">
        <v>9824</v>
      </c>
    </row>
    <row r="359" spans="1:3" x14ac:dyDescent="0.4">
      <c r="A359" s="6">
        <v>2440</v>
      </c>
      <c r="B359" s="3" t="s">
        <v>498</v>
      </c>
      <c r="C359" s="133" t="s">
        <v>9815</v>
      </c>
    </row>
    <row r="360" spans="1:3" x14ac:dyDescent="0.4">
      <c r="A360" s="6">
        <v>2445</v>
      </c>
      <c r="B360" s="3" t="s">
        <v>499</v>
      </c>
      <c r="C360" s="133" t="s">
        <v>9815</v>
      </c>
    </row>
    <row r="361" spans="1:3" x14ac:dyDescent="0.4">
      <c r="A361" s="6">
        <v>2449</v>
      </c>
      <c r="B361" s="3" t="s">
        <v>500</v>
      </c>
      <c r="C361" s="133" t="s">
        <v>9821</v>
      </c>
    </row>
    <row r="362" spans="1:3" x14ac:dyDescent="0.4">
      <c r="A362" s="6">
        <v>2453</v>
      </c>
      <c r="B362" s="3" t="s">
        <v>501</v>
      </c>
      <c r="C362" s="133" t="s">
        <v>9825</v>
      </c>
    </row>
    <row r="363" spans="1:3" x14ac:dyDescent="0.4">
      <c r="A363" s="6">
        <v>2454</v>
      </c>
      <c r="B363" s="3" t="s">
        <v>502</v>
      </c>
      <c r="C363" s="133" t="s">
        <v>9815</v>
      </c>
    </row>
    <row r="364" spans="1:3" x14ac:dyDescent="0.4">
      <c r="A364" s="6">
        <v>2459</v>
      </c>
      <c r="B364" s="3" t="s">
        <v>503</v>
      </c>
      <c r="C364" s="133" t="s">
        <v>9817</v>
      </c>
    </row>
    <row r="365" spans="1:3" x14ac:dyDescent="0.4">
      <c r="A365" s="6">
        <v>2461</v>
      </c>
      <c r="B365" s="3" t="s">
        <v>504</v>
      </c>
      <c r="C365" s="133" t="s">
        <v>9820</v>
      </c>
    </row>
    <row r="366" spans="1:3" x14ac:dyDescent="0.4">
      <c r="A366" s="6">
        <v>2462</v>
      </c>
      <c r="B366" s="3" t="s">
        <v>505</v>
      </c>
      <c r="C366" s="133" t="s">
        <v>9817</v>
      </c>
    </row>
    <row r="367" spans="1:3" x14ac:dyDescent="0.4">
      <c r="A367" s="6">
        <v>2464</v>
      </c>
      <c r="B367" s="3" t="s">
        <v>506</v>
      </c>
      <c r="C367" s="133" t="s">
        <v>9815</v>
      </c>
    </row>
    <row r="368" spans="1:3" x14ac:dyDescent="0.4">
      <c r="A368" s="6">
        <v>2467</v>
      </c>
      <c r="B368" s="3" t="s">
        <v>507</v>
      </c>
      <c r="C368" s="133" t="s">
        <v>9815</v>
      </c>
    </row>
    <row r="369" spans="1:3" x14ac:dyDescent="0.4">
      <c r="A369" s="6">
        <v>2468</v>
      </c>
      <c r="B369" s="3" t="s">
        <v>508</v>
      </c>
      <c r="C369" s="133" t="s">
        <v>9815</v>
      </c>
    </row>
    <row r="370" spans="1:3" x14ac:dyDescent="0.4">
      <c r="A370" s="6">
        <v>2469</v>
      </c>
      <c r="B370" s="3" t="s">
        <v>509</v>
      </c>
      <c r="C370" s="133" t="s">
        <v>9815</v>
      </c>
    </row>
    <row r="371" spans="1:3" x14ac:dyDescent="0.4">
      <c r="A371" s="6">
        <v>2471</v>
      </c>
      <c r="B371" s="3" t="s">
        <v>510</v>
      </c>
      <c r="C371" s="133" t="s">
        <v>9827</v>
      </c>
    </row>
    <row r="372" spans="1:3" x14ac:dyDescent="0.4">
      <c r="A372" s="6">
        <v>2475</v>
      </c>
      <c r="B372" s="3" t="s">
        <v>511</v>
      </c>
      <c r="C372" s="133" t="s">
        <v>9815</v>
      </c>
    </row>
    <row r="373" spans="1:3" x14ac:dyDescent="0.4">
      <c r="A373" s="6">
        <v>2477</v>
      </c>
      <c r="B373" s="3" t="s">
        <v>512</v>
      </c>
      <c r="C373" s="133" t="s">
        <v>9818</v>
      </c>
    </row>
    <row r="374" spans="1:3" x14ac:dyDescent="0.4">
      <c r="A374" s="6">
        <v>2479</v>
      </c>
      <c r="B374" s="3" t="s">
        <v>513</v>
      </c>
      <c r="C374" s="133" t="s">
        <v>9815</v>
      </c>
    </row>
    <row r="375" spans="1:3" x14ac:dyDescent="0.4">
      <c r="A375" s="6">
        <v>2480</v>
      </c>
      <c r="B375" s="3" t="s">
        <v>514</v>
      </c>
      <c r="C375" s="133" t="s">
        <v>9815</v>
      </c>
    </row>
    <row r="376" spans="1:3" x14ac:dyDescent="0.4">
      <c r="A376" s="6">
        <v>2481</v>
      </c>
      <c r="B376" s="3" t="s">
        <v>515</v>
      </c>
      <c r="C376" s="133" t="s">
        <v>9818</v>
      </c>
    </row>
    <row r="377" spans="1:3" x14ac:dyDescent="0.4">
      <c r="A377" s="6">
        <v>2483</v>
      </c>
      <c r="B377" s="3" t="s">
        <v>516</v>
      </c>
      <c r="C377" s="133" t="s">
        <v>9815</v>
      </c>
    </row>
    <row r="378" spans="1:3" x14ac:dyDescent="0.4">
      <c r="A378" s="6">
        <v>2484</v>
      </c>
      <c r="B378" s="3" t="s">
        <v>517</v>
      </c>
      <c r="C378" s="133" t="s">
        <v>9821</v>
      </c>
    </row>
    <row r="379" spans="1:3" x14ac:dyDescent="0.4">
      <c r="A379" s="6">
        <v>2485</v>
      </c>
      <c r="B379" s="3" t="s">
        <v>518</v>
      </c>
      <c r="C379" s="133" t="s">
        <v>9825</v>
      </c>
    </row>
    <row r="380" spans="1:3" x14ac:dyDescent="0.4">
      <c r="A380" s="6">
        <v>2487</v>
      </c>
      <c r="B380" s="3" t="s">
        <v>519</v>
      </c>
      <c r="C380" s="133" t="s">
        <v>9815</v>
      </c>
    </row>
    <row r="381" spans="1:3" x14ac:dyDescent="0.4">
      <c r="A381" s="6">
        <v>2488</v>
      </c>
      <c r="B381" s="3" t="s">
        <v>520</v>
      </c>
      <c r="C381" s="133" t="s">
        <v>9815</v>
      </c>
    </row>
    <row r="382" spans="1:3" x14ac:dyDescent="0.4">
      <c r="A382" s="6">
        <v>2489</v>
      </c>
      <c r="B382" s="3" t="s">
        <v>521</v>
      </c>
      <c r="C382" s="133" t="s">
        <v>9815</v>
      </c>
    </row>
    <row r="383" spans="1:3" x14ac:dyDescent="0.4">
      <c r="A383" s="6">
        <v>2491</v>
      </c>
      <c r="B383" s="3" t="s">
        <v>522</v>
      </c>
      <c r="C383" s="133" t="s">
        <v>9820</v>
      </c>
    </row>
    <row r="384" spans="1:3" x14ac:dyDescent="0.4">
      <c r="A384" s="6">
        <v>2492</v>
      </c>
      <c r="B384" s="3" t="s">
        <v>523</v>
      </c>
      <c r="C384" s="133" t="s">
        <v>9820</v>
      </c>
    </row>
    <row r="385" spans="1:4" x14ac:dyDescent="0.4">
      <c r="A385" s="6">
        <v>2493</v>
      </c>
      <c r="B385" s="3" t="s">
        <v>524</v>
      </c>
      <c r="C385" s="133" t="s">
        <v>9827</v>
      </c>
    </row>
    <row r="386" spans="1:4" x14ac:dyDescent="0.4">
      <c r="A386" s="6">
        <v>2497</v>
      </c>
      <c r="B386" s="3" t="s">
        <v>525</v>
      </c>
      <c r="C386" s="133" t="s">
        <v>9815</v>
      </c>
    </row>
    <row r="387" spans="1:4" x14ac:dyDescent="0.4">
      <c r="A387" s="6">
        <v>2498</v>
      </c>
      <c r="B387" s="3" t="s">
        <v>526</v>
      </c>
      <c r="C387" s="133" t="s">
        <v>9825</v>
      </c>
    </row>
    <row r="388" spans="1:4" x14ac:dyDescent="0.4">
      <c r="A388" s="6">
        <v>2499</v>
      </c>
      <c r="B388" s="3" t="s">
        <v>527</v>
      </c>
      <c r="C388" s="133" t="s">
        <v>9820</v>
      </c>
    </row>
    <row r="389" spans="1:4" x14ac:dyDescent="0.4">
      <c r="A389" s="6">
        <v>2501</v>
      </c>
      <c r="B389" s="3" t="s">
        <v>528</v>
      </c>
      <c r="C389" s="133" t="s">
        <v>9820</v>
      </c>
    </row>
    <row r="390" spans="1:4" x14ac:dyDescent="0.4">
      <c r="A390" s="6">
        <v>2502</v>
      </c>
      <c r="B390" s="3" t="s">
        <v>529</v>
      </c>
      <c r="C390" s="133" t="s">
        <v>9820</v>
      </c>
    </row>
    <row r="391" spans="1:4" x14ac:dyDescent="0.4">
      <c r="A391" s="6">
        <v>2503</v>
      </c>
      <c r="B391" s="3" t="s">
        <v>530</v>
      </c>
      <c r="C391" s="133" t="s">
        <v>9820</v>
      </c>
    </row>
    <row r="392" spans="1:4" x14ac:dyDescent="0.4">
      <c r="A392" s="6">
        <v>2531</v>
      </c>
      <c r="B392" s="3" t="s">
        <v>531</v>
      </c>
      <c r="C392" s="133" t="s">
        <v>9815</v>
      </c>
    </row>
    <row r="393" spans="1:4" x14ac:dyDescent="0.4">
      <c r="A393" s="6">
        <v>2533</v>
      </c>
      <c r="B393" s="3" t="s">
        <v>532</v>
      </c>
      <c r="C393" s="133" t="s">
        <v>9820</v>
      </c>
    </row>
    <row r="394" spans="1:4" x14ac:dyDescent="0.4">
      <c r="A394" s="6">
        <v>2540</v>
      </c>
      <c r="B394" s="3" t="s">
        <v>533</v>
      </c>
      <c r="C394" s="133" t="s">
        <v>9815</v>
      </c>
    </row>
    <row r="395" spans="1:4" x14ac:dyDescent="0.4">
      <c r="A395" s="6">
        <v>2551</v>
      </c>
      <c r="B395" s="3" t="s">
        <v>534</v>
      </c>
      <c r="C395" s="133" t="s">
        <v>9825</v>
      </c>
      <c r="D395" s="134">
        <v>44094</v>
      </c>
    </row>
    <row r="396" spans="1:4" x14ac:dyDescent="0.4">
      <c r="A396" s="6">
        <v>2573</v>
      </c>
      <c r="B396" s="3" t="s">
        <v>535</v>
      </c>
      <c r="C396" s="133" t="s">
        <v>9820</v>
      </c>
    </row>
    <row r="397" spans="1:4" x14ac:dyDescent="0.4">
      <c r="A397" s="6">
        <v>2579</v>
      </c>
      <c r="B397" s="3" t="s">
        <v>536</v>
      </c>
      <c r="C397" s="133" t="s">
        <v>9820</v>
      </c>
    </row>
    <row r="398" spans="1:4" x14ac:dyDescent="0.4">
      <c r="A398" s="6">
        <v>2586</v>
      </c>
      <c r="B398" s="3" t="s">
        <v>537</v>
      </c>
      <c r="C398" s="133" t="s">
        <v>9815</v>
      </c>
    </row>
    <row r="399" spans="1:4" x14ac:dyDescent="0.4">
      <c r="A399" s="6">
        <v>2587</v>
      </c>
      <c r="B399" s="3" t="s">
        <v>538</v>
      </c>
      <c r="C399" s="133" t="s">
        <v>9820</v>
      </c>
    </row>
    <row r="400" spans="1:4" x14ac:dyDescent="0.4">
      <c r="A400" s="6">
        <v>2588</v>
      </c>
      <c r="B400" s="3" t="s">
        <v>539</v>
      </c>
      <c r="C400" s="133" t="s">
        <v>9815</v>
      </c>
    </row>
    <row r="401" spans="1:4" x14ac:dyDescent="0.4">
      <c r="A401" s="6">
        <v>2590</v>
      </c>
      <c r="B401" s="3" t="s">
        <v>540</v>
      </c>
      <c r="C401" s="133" t="s">
        <v>9823</v>
      </c>
      <c r="D401" s="134">
        <v>43850</v>
      </c>
    </row>
    <row r="402" spans="1:4" x14ac:dyDescent="0.4">
      <c r="A402" s="6">
        <v>2593</v>
      </c>
      <c r="B402" s="3" t="s">
        <v>541</v>
      </c>
      <c r="C402" s="133" t="s">
        <v>9824</v>
      </c>
    </row>
    <row r="403" spans="1:4" x14ac:dyDescent="0.4">
      <c r="A403" s="6">
        <v>2594</v>
      </c>
      <c r="B403" s="3" t="s">
        <v>542</v>
      </c>
      <c r="C403" s="133" t="s">
        <v>9815</v>
      </c>
    </row>
    <row r="404" spans="1:4" x14ac:dyDescent="0.4">
      <c r="A404" s="6">
        <v>2597</v>
      </c>
      <c r="B404" s="3" t="s">
        <v>543</v>
      </c>
      <c r="C404" s="133" t="s">
        <v>9820</v>
      </c>
    </row>
    <row r="405" spans="1:4" x14ac:dyDescent="0.4">
      <c r="A405" s="6">
        <v>2599</v>
      </c>
      <c r="B405" s="3" t="s">
        <v>544</v>
      </c>
      <c r="C405" s="133" t="s">
        <v>9815</v>
      </c>
    </row>
    <row r="406" spans="1:4" x14ac:dyDescent="0.4">
      <c r="A406" s="6">
        <v>2602</v>
      </c>
      <c r="B406" s="3" t="s">
        <v>545</v>
      </c>
      <c r="C406" s="133" t="s">
        <v>9815</v>
      </c>
    </row>
    <row r="407" spans="1:4" x14ac:dyDescent="0.4">
      <c r="A407" s="6">
        <v>2607</v>
      </c>
      <c r="B407" s="3" t="s">
        <v>546</v>
      </c>
      <c r="C407" s="133" t="s">
        <v>9815</v>
      </c>
    </row>
    <row r="408" spans="1:4" x14ac:dyDescent="0.4">
      <c r="A408" s="6">
        <v>2608</v>
      </c>
      <c r="B408" s="3" t="s">
        <v>547</v>
      </c>
      <c r="C408" s="133" t="s">
        <v>9815</v>
      </c>
    </row>
    <row r="409" spans="1:4" x14ac:dyDescent="0.4">
      <c r="A409" s="6">
        <v>2612</v>
      </c>
      <c r="B409" s="3" t="s">
        <v>548</v>
      </c>
      <c r="C409" s="133" t="s">
        <v>9815</v>
      </c>
    </row>
    <row r="410" spans="1:4" x14ac:dyDescent="0.4">
      <c r="A410" s="6">
        <v>2613</v>
      </c>
      <c r="B410" s="3" t="s">
        <v>549</v>
      </c>
      <c r="C410" s="133" t="s">
        <v>9822</v>
      </c>
    </row>
    <row r="411" spans="1:4" x14ac:dyDescent="0.4">
      <c r="A411" s="6">
        <v>2651</v>
      </c>
      <c r="B411" s="3" t="s">
        <v>550</v>
      </c>
      <c r="C411" s="133" t="s">
        <v>9822</v>
      </c>
    </row>
    <row r="412" spans="1:4" x14ac:dyDescent="0.4">
      <c r="A412" s="6">
        <v>2652</v>
      </c>
      <c r="B412" s="3" t="s">
        <v>551</v>
      </c>
      <c r="C412" s="133" t="s">
        <v>9825</v>
      </c>
    </row>
    <row r="413" spans="1:4" x14ac:dyDescent="0.4">
      <c r="A413" s="6">
        <v>2653</v>
      </c>
      <c r="B413" s="3" t="s">
        <v>552</v>
      </c>
      <c r="C413" s="133" t="s">
        <v>9822</v>
      </c>
    </row>
    <row r="414" spans="1:4" x14ac:dyDescent="0.4">
      <c r="A414" s="6">
        <v>2654</v>
      </c>
      <c r="B414" s="3" t="s">
        <v>553</v>
      </c>
      <c r="C414" s="133" t="s">
        <v>9815</v>
      </c>
    </row>
    <row r="415" spans="1:4" x14ac:dyDescent="0.4">
      <c r="A415" s="6">
        <v>2656</v>
      </c>
      <c r="B415" s="3" t="s">
        <v>554</v>
      </c>
      <c r="C415" s="133" t="s">
        <v>9815</v>
      </c>
    </row>
    <row r="416" spans="1:4" x14ac:dyDescent="0.4">
      <c r="A416" s="6">
        <v>2659</v>
      </c>
      <c r="B416" s="3" t="s">
        <v>555</v>
      </c>
      <c r="C416" s="133" t="s">
        <v>9822</v>
      </c>
    </row>
    <row r="417" spans="1:4" x14ac:dyDescent="0.4">
      <c r="A417" s="6">
        <v>2664</v>
      </c>
      <c r="B417" s="3" t="s">
        <v>556</v>
      </c>
      <c r="C417" s="133" t="s">
        <v>9815</v>
      </c>
      <c r="D417" s="134">
        <v>43905</v>
      </c>
    </row>
    <row r="418" spans="1:4" x14ac:dyDescent="0.4">
      <c r="A418" s="6">
        <v>2666</v>
      </c>
      <c r="B418" s="3" t="s">
        <v>557</v>
      </c>
      <c r="C418" s="133" t="s">
        <v>9815</v>
      </c>
    </row>
    <row r="419" spans="1:4" x14ac:dyDescent="0.4">
      <c r="A419" s="6">
        <v>2667</v>
      </c>
      <c r="B419" s="3" t="s">
        <v>558</v>
      </c>
      <c r="C419" s="133" t="s">
        <v>9825</v>
      </c>
    </row>
    <row r="420" spans="1:4" x14ac:dyDescent="0.4">
      <c r="A420" s="6">
        <v>2668</v>
      </c>
      <c r="B420" s="3" t="s">
        <v>559</v>
      </c>
      <c r="C420" s="133" t="s">
        <v>9822</v>
      </c>
    </row>
    <row r="421" spans="1:4" x14ac:dyDescent="0.4">
      <c r="A421" s="6">
        <v>2669</v>
      </c>
      <c r="B421" s="3" t="s">
        <v>560</v>
      </c>
      <c r="C421" s="133" t="s">
        <v>9822</v>
      </c>
    </row>
    <row r="422" spans="1:4" x14ac:dyDescent="0.4">
      <c r="A422" s="6">
        <v>2670</v>
      </c>
      <c r="B422" s="3" t="s">
        <v>561</v>
      </c>
      <c r="C422" s="133" t="s">
        <v>9822</v>
      </c>
    </row>
    <row r="423" spans="1:4" x14ac:dyDescent="0.4">
      <c r="A423" s="6">
        <v>2673</v>
      </c>
      <c r="B423" s="3" t="s">
        <v>562</v>
      </c>
      <c r="C423" s="133" t="s">
        <v>9815</v>
      </c>
    </row>
    <row r="424" spans="1:4" x14ac:dyDescent="0.4">
      <c r="A424" s="6">
        <v>2674</v>
      </c>
      <c r="B424" s="3" t="s">
        <v>563</v>
      </c>
      <c r="C424" s="133" t="s">
        <v>9815</v>
      </c>
    </row>
    <row r="425" spans="1:4" x14ac:dyDescent="0.4">
      <c r="A425" s="6">
        <v>2675</v>
      </c>
      <c r="B425" s="3" t="s">
        <v>564</v>
      </c>
      <c r="C425" s="133" t="s">
        <v>9820</v>
      </c>
    </row>
    <row r="426" spans="1:4" x14ac:dyDescent="0.4">
      <c r="A426" s="6">
        <v>2676</v>
      </c>
      <c r="B426" s="3" t="s">
        <v>565</v>
      </c>
      <c r="C426" s="133" t="s">
        <v>9815</v>
      </c>
    </row>
    <row r="427" spans="1:4" x14ac:dyDescent="0.4">
      <c r="A427" s="6">
        <v>2678</v>
      </c>
      <c r="B427" s="3" t="s">
        <v>566</v>
      </c>
      <c r="C427" s="133" t="s">
        <v>9817</v>
      </c>
      <c r="D427" s="134">
        <v>43971</v>
      </c>
    </row>
    <row r="428" spans="1:4" x14ac:dyDescent="0.4">
      <c r="A428" s="6">
        <v>2681</v>
      </c>
      <c r="B428" s="3" t="s">
        <v>567</v>
      </c>
      <c r="C428" s="133" t="s">
        <v>9815</v>
      </c>
    </row>
    <row r="429" spans="1:4" x14ac:dyDescent="0.4">
      <c r="A429" s="6">
        <v>2683</v>
      </c>
      <c r="B429" s="3" t="s">
        <v>568</v>
      </c>
      <c r="C429" s="133" t="s">
        <v>9822</v>
      </c>
    </row>
    <row r="430" spans="1:4" x14ac:dyDescent="0.4">
      <c r="A430" s="6">
        <v>2685</v>
      </c>
      <c r="B430" s="3" t="s">
        <v>569</v>
      </c>
      <c r="C430" s="133" t="s">
        <v>9822</v>
      </c>
    </row>
    <row r="431" spans="1:4" x14ac:dyDescent="0.4">
      <c r="A431" s="6">
        <v>2686</v>
      </c>
      <c r="B431" s="3" t="s">
        <v>570</v>
      </c>
      <c r="C431" s="133" t="s">
        <v>9822</v>
      </c>
    </row>
    <row r="432" spans="1:4" x14ac:dyDescent="0.4">
      <c r="A432" s="6">
        <v>2687</v>
      </c>
      <c r="B432" s="135" t="s">
        <v>571</v>
      </c>
      <c r="C432" s="133" t="s">
        <v>9822</v>
      </c>
    </row>
    <row r="433" spans="1:3" x14ac:dyDescent="0.4">
      <c r="A433" s="6">
        <v>2689</v>
      </c>
      <c r="B433" s="3" t="s">
        <v>572</v>
      </c>
      <c r="C433" s="136" t="s">
        <v>9818</v>
      </c>
    </row>
    <row r="434" spans="1:3" x14ac:dyDescent="0.4">
      <c r="A434" s="6">
        <v>2692</v>
      </c>
      <c r="B434" s="3" t="s">
        <v>573</v>
      </c>
      <c r="C434" s="136" t="s">
        <v>9815</v>
      </c>
    </row>
    <row r="435" spans="1:3" x14ac:dyDescent="0.4">
      <c r="A435" s="6">
        <v>2693</v>
      </c>
      <c r="B435" s="3" t="s">
        <v>574</v>
      </c>
      <c r="C435" s="136" t="s">
        <v>9820</v>
      </c>
    </row>
    <row r="436" spans="1:3" x14ac:dyDescent="0.4">
      <c r="A436" s="6">
        <v>2694</v>
      </c>
      <c r="B436" s="3" t="s">
        <v>575</v>
      </c>
      <c r="C436" s="137" t="s">
        <v>9815</v>
      </c>
    </row>
    <row r="437" spans="1:3" x14ac:dyDescent="0.4">
      <c r="A437" s="6">
        <v>2695</v>
      </c>
      <c r="B437" s="3" t="s">
        <v>576</v>
      </c>
      <c r="C437" s="137" t="s">
        <v>9819</v>
      </c>
    </row>
    <row r="438" spans="1:3" x14ac:dyDescent="0.4">
      <c r="A438" s="6">
        <v>2698</v>
      </c>
      <c r="B438" s="3" t="s">
        <v>577</v>
      </c>
      <c r="C438" s="137" t="s">
        <v>9827</v>
      </c>
    </row>
    <row r="439" spans="1:3" x14ac:dyDescent="0.4">
      <c r="A439" s="6">
        <v>2700</v>
      </c>
      <c r="B439" s="3" t="s">
        <v>578</v>
      </c>
      <c r="C439" s="137" t="s">
        <v>9820</v>
      </c>
    </row>
    <row r="440" spans="1:3" x14ac:dyDescent="0.4">
      <c r="A440" s="6">
        <v>2702</v>
      </c>
      <c r="B440" s="3" t="s">
        <v>579</v>
      </c>
      <c r="C440" s="137" t="s">
        <v>9820</v>
      </c>
    </row>
    <row r="441" spans="1:3" x14ac:dyDescent="0.4">
      <c r="A441" s="6">
        <v>2705</v>
      </c>
      <c r="B441" s="3" t="s">
        <v>580</v>
      </c>
      <c r="C441" s="136" t="s">
        <v>9815</v>
      </c>
    </row>
    <row r="442" spans="1:3" x14ac:dyDescent="0.4">
      <c r="A442" s="6">
        <v>2706</v>
      </c>
      <c r="B442" s="3" t="s">
        <v>581</v>
      </c>
      <c r="C442" s="136" t="s">
        <v>9822</v>
      </c>
    </row>
    <row r="443" spans="1:3" x14ac:dyDescent="0.4">
      <c r="A443" s="6">
        <v>2708</v>
      </c>
      <c r="B443" s="3" t="s">
        <v>582</v>
      </c>
      <c r="C443" s="136" t="s">
        <v>9815</v>
      </c>
    </row>
    <row r="444" spans="1:3" x14ac:dyDescent="0.4">
      <c r="A444" s="6">
        <v>2714</v>
      </c>
      <c r="B444" s="3" t="s">
        <v>583</v>
      </c>
      <c r="C444" s="136" t="s">
        <v>9815</v>
      </c>
    </row>
    <row r="445" spans="1:3" x14ac:dyDescent="0.4">
      <c r="A445" s="6">
        <v>2715</v>
      </c>
      <c r="B445" s="3" t="s">
        <v>584</v>
      </c>
      <c r="C445" s="136" t="s">
        <v>9815</v>
      </c>
    </row>
    <row r="446" spans="1:3" x14ac:dyDescent="0.4">
      <c r="A446" s="6">
        <v>2721</v>
      </c>
      <c r="B446" s="3" t="s">
        <v>585</v>
      </c>
      <c r="C446" s="136" t="s">
        <v>9820</v>
      </c>
    </row>
    <row r="447" spans="1:3" x14ac:dyDescent="0.4">
      <c r="A447" s="6">
        <v>2722</v>
      </c>
      <c r="B447" s="3" t="s">
        <v>586</v>
      </c>
      <c r="C447" s="136" t="s">
        <v>9817</v>
      </c>
    </row>
    <row r="448" spans="1:3" x14ac:dyDescent="0.4">
      <c r="A448" s="6">
        <v>2726</v>
      </c>
      <c r="B448" s="3" t="s">
        <v>587</v>
      </c>
      <c r="C448" s="136" t="s">
        <v>9822</v>
      </c>
    </row>
    <row r="449" spans="1:3" x14ac:dyDescent="0.4">
      <c r="A449" s="6">
        <v>2729</v>
      </c>
      <c r="B449" s="3" t="s">
        <v>588</v>
      </c>
      <c r="C449" s="137" t="s">
        <v>9815</v>
      </c>
    </row>
    <row r="450" spans="1:3" x14ac:dyDescent="0.4">
      <c r="A450" s="6">
        <v>2730</v>
      </c>
      <c r="B450" s="3" t="s">
        <v>589</v>
      </c>
      <c r="C450" s="136" t="s">
        <v>9815</v>
      </c>
    </row>
    <row r="451" spans="1:3" x14ac:dyDescent="0.4">
      <c r="A451" s="6">
        <v>2733</v>
      </c>
      <c r="B451" s="3" t="s">
        <v>590</v>
      </c>
      <c r="C451" s="137" t="s">
        <v>9815</v>
      </c>
    </row>
    <row r="452" spans="1:3" x14ac:dyDescent="0.4">
      <c r="A452" s="6">
        <v>2734</v>
      </c>
      <c r="B452" s="3" t="s">
        <v>591</v>
      </c>
      <c r="C452" s="136" t="s">
        <v>9827</v>
      </c>
    </row>
    <row r="453" spans="1:3" x14ac:dyDescent="0.4">
      <c r="A453" s="6">
        <v>2735</v>
      </c>
      <c r="B453" s="3" t="s">
        <v>592</v>
      </c>
      <c r="C453" s="136" t="s">
        <v>9821</v>
      </c>
    </row>
    <row r="454" spans="1:3" x14ac:dyDescent="0.4">
      <c r="A454" s="6">
        <v>2736</v>
      </c>
      <c r="B454" s="3" t="s">
        <v>593</v>
      </c>
      <c r="C454" s="136" t="s">
        <v>9821</v>
      </c>
    </row>
    <row r="455" spans="1:3" x14ac:dyDescent="0.4">
      <c r="A455" s="6">
        <v>2737</v>
      </c>
      <c r="B455" s="3" t="s">
        <v>594</v>
      </c>
      <c r="C455" s="137" t="s">
        <v>9815</v>
      </c>
    </row>
    <row r="456" spans="1:3" x14ac:dyDescent="0.4">
      <c r="A456" s="6">
        <v>2742</v>
      </c>
      <c r="B456" s="3" t="s">
        <v>595</v>
      </c>
      <c r="C456" s="136" t="s">
        <v>9822</v>
      </c>
    </row>
    <row r="457" spans="1:3" x14ac:dyDescent="0.4">
      <c r="A457" s="6">
        <v>2743</v>
      </c>
      <c r="B457" s="3" t="s">
        <v>596</v>
      </c>
      <c r="C457" s="136" t="s">
        <v>9820</v>
      </c>
    </row>
    <row r="458" spans="1:3" x14ac:dyDescent="0.4">
      <c r="A458" s="6">
        <v>2747</v>
      </c>
      <c r="B458" s="3" t="s">
        <v>597</v>
      </c>
      <c r="C458" s="136" t="s">
        <v>9822</v>
      </c>
    </row>
    <row r="459" spans="1:3" x14ac:dyDescent="0.4">
      <c r="A459" s="6">
        <v>2749</v>
      </c>
      <c r="B459" s="3" t="s">
        <v>598</v>
      </c>
      <c r="C459" s="137" t="s">
        <v>9815</v>
      </c>
    </row>
    <row r="460" spans="1:3" x14ac:dyDescent="0.4">
      <c r="A460" s="6">
        <v>2750</v>
      </c>
      <c r="B460" s="3" t="s">
        <v>599</v>
      </c>
      <c r="C460" s="136" t="s">
        <v>9815</v>
      </c>
    </row>
    <row r="461" spans="1:3" x14ac:dyDescent="0.4">
      <c r="A461" s="6">
        <v>2751</v>
      </c>
      <c r="B461" s="3" t="s">
        <v>600</v>
      </c>
      <c r="C461" s="136" t="s">
        <v>9824</v>
      </c>
    </row>
    <row r="462" spans="1:3" x14ac:dyDescent="0.4">
      <c r="A462" s="6">
        <v>2752</v>
      </c>
      <c r="B462" s="3" t="s">
        <v>601</v>
      </c>
      <c r="C462" s="137" t="s">
        <v>9820</v>
      </c>
    </row>
    <row r="463" spans="1:3" x14ac:dyDescent="0.4">
      <c r="A463" s="6">
        <v>2753</v>
      </c>
      <c r="B463" s="3" t="s">
        <v>602</v>
      </c>
      <c r="C463" s="136" t="s">
        <v>9815</v>
      </c>
    </row>
    <row r="464" spans="1:3" x14ac:dyDescent="0.4">
      <c r="A464" s="6">
        <v>2754</v>
      </c>
      <c r="B464" s="3" t="s">
        <v>603</v>
      </c>
      <c r="C464" s="136" t="s">
        <v>9815</v>
      </c>
    </row>
    <row r="465" spans="1:3" x14ac:dyDescent="0.4">
      <c r="A465" s="6">
        <v>2760</v>
      </c>
      <c r="B465" s="3" t="s">
        <v>604</v>
      </c>
      <c r="C465" s="136" t="s">
        <v>9815</v>
      </c>
    </row>
    <row r="466" spans="1:3" x14ac:dyDescent="0.4">
      <c r="A466" s="6">
        <v>2761</v>
      </c>
      <c r="B466" s="3" t="s">
        <v>605</v>
      </c>
      <c r="C466" s="137" t="s">
        <v>9817</v>
      </c>
    </row>
    <row r="467" spans="1:3" x14ac:dyDescent="0.4">
      <c r="A467" s="6">
        <v>2762</v>
      </c>
      <c r="B467" s="3" t="s">
        <v>606</v>
      </c>
      <c r="C467" s="137" t="s">
        <v>9818</v>
      </c>
    </row>
    <row r="468" spans="1:3" x14ac:dyDescent="0.4">
      <c r="A468" s="6">
        <v>2763</v>
      </c>
      <c r="B468" s="3" t="s">
        <v>607</v>
      </c>
      <c r="C468" s="136" t="s">
        <v>9815</v>
      </c>
    </row>
    <row r="469" spans="1:3" x14ac:dyDescent="0.4">
      <c r="A469" s="6">
        <v>2764</v>
      </c>
      <c r="B469" s="3" t="s">
        <v>608</v>
      </c>
      <c r="C469" s="137" t="s">
        <v>9815</v>
      </c>
    </row>
    <row r="470" spans="1:3" x14ac:dyDescent="0.4">
      <c r="A470" s="6">
        <v>2767</v>
      </c>
      <c r="B470" s="3" t="s">
        <v>609</v>
      </c>
      <c r="C470" s="136" t="s">
        <v>9815</v>
      </c>
    </row>
    <row r="471" spans="1:3" x14ac:dyDescent="0.4">
      <c r="A471" s="6">
        <v>2768</v>
      </c>
      <c r="B471" s="3" t="s">
        <v>610</v>
      </c>
      <c r="C471" s="136" t="s">
        <v>9815</v>
      </c>
    </row>
    <row r="472" spans="1:3" x14ac:dyDescent="0.4">
      <c r="A472" s="6">
        <v>2769</v>
      </c>
      <c r="B472" s="3" t="s">
        <v>611</v>
      </c>
      <c r="C472" s="137" t="s">
        <v>9817</v>
      </c>
    </row>
    <row r="473" spans="1:3" x14ac:dyDescent="0.4">
      <c r="A473" s="6">
        <v>2773</v>
      </c>
      <c r="B473" s="3" t="s">
        <v>612</v>
      </c>
      <c r="C473" s="137" t="s">
        <v>9815</v>
      </c>
    </row>
    <row r="474" spans="1:3" x14ac:dyDescent="0.4">
      <c r="A474" s="6">
        <v>2776</v>
      </c>
      <c r="B474" s="3" t="s">
        <v>613</v>
      </c>
      <c r="C474" s="136" t="s">
        <v>9823</v>
      </c>
    </row>
    <row r="475" spans="1:3" x14ac:dyDescent="0.4">
      <c r="A475" s="6">
        <v>2777</v>
      </c>
      <c r="B475" s="3" t="s">
        <v>614</v>
      </c>
      <c r="C475" s="136" t="s">
        <v>9820</v>
      </c>
    </row>
    <row r="476" spans="1:3" x14ac:dyDescent="0.4">
      <c r="A476" s="6">
        <v>2778</v>
      </c>
      <c r="B476" s="3" t="s">
        <v>615</v>
      </c>
      <c r="C476" s="137" t="s">
        <v>9822</v>
      </c>
    </row>
    <row r="477" spans="1:3" x14ac:dyDescent="0.4">
      <c r="A477" s="6">
        <v>2780</v>
      </c>
      <c r="B477" s="3" t="s">
        <v>616</v>
      </c>
      <c r="C477" s="136" t="s">
        <v>9815</v>
      </c>
    </row>
    <row r="478" spans="1:3" x14ac:dyDescent="0.4">
      <c r="A478" s="6">
        <v>2782</v>
      </c>
      <c r="B478" s="3" t="s">
        <v>617</v>
      </c>
      <c r="C478" s="136" t="s">
        <v>9815</v>
      </c>
    </row>
    <row r="479" spans="1:3" x14ac:dyDescent="0.4">
      <c r="A479" s="6">
        <v>2784</v>
      </c>
      <c r="B479" s="3" t="s">
        <v>618</v>
      </c>
      <c r="C479" s="136" t="s">
        <v>9815</v>
      </c>
    </row>
    <row r="480" spans="1:3" x14ac:dyDescent="0.4">
      <c r="A480" s="6">
        <v>2788</v>
      </c>
      <c r="B480" s="3" t="s">
        <v>619</v>
      </c>
      <c r="C480" s="136" t="s">
        <v>9820</v>
      </c>
    </row>
    <row r="481" spans="1:3" x14ac:dyDescent="0.4">
      <c r="A481" s="6">
        <v>2789</v>
      </c>
      <c r="B481" s="3" t="s">
        <v>620</v>
      </c>
      <c r="C481" s="136" t="s">
        <v>9822</v>
      </c>
    </row>
    <row r="482" spans="1:3" x14ac:dyDescent="0.4">
      <c r="A482" s="6">
        <v>2790</v>
      </c>
      <c r="B482" s="3" t="s">
        <v>621</v>
      </c>
      <c r="C482" s="136" t="s">
        <v>9815</v>
      </c>
    </row>
    <row r="483" spans="1:3" x14ac:dyDescent="0.4">
      <c r="A483" s="6">
        <v>2791</v>
      </c>
      <c r="B483" s="3" t="s">
        <v>622</v>
      </c>
      <c r="C483" s="136" t="s">
        <v>9817</v>
      </c>
    </row>
    <row r="484" spans="1:3" x14ac:dyDescent="0.4">
      <c r="A484" s="6">
        <v>2792</v>
      </c>
      <c r="B484" s="3" t="s">
        <v>623</v>
      </c>
      <c r="C484" s="136" t="s">
        <v>9817</v>
      </c>
    </row>
    <row r="485" spans="1:3" x14ac:dyDescent="0.4">
      <c r="A485" s="6">
        <v>2795</v>
      </c>
      <c r="B485" s="3" t="s">
        <v>624</v>
      </c>
      <c r="C485" s="136" t="s">
        <v>9815</v>
      </c>
    </row>
    <row r="486" spans="1:3" x14ac:dyDescent="0.4">
      <c r="A486" s="6">
        <v>2796</v>
      </c>
      <c r="B486" s="3" t="s">
        <v>625</v>
      </c>
      <c r="C486" s="137" t="s">
        <v>9817</v>
      </c>
    </row>
    <row r="487" spans="1:3" x14ac:dyDescent="0.4">
      <c r="A487" s="6">
        <v>2798</v>
      </c>
      <c r="B487" s="3" t="s">
        <v>626</v>
      </c>
      <c r="C487" s="137" t="s">
        <v>9822</v>
      </c>
    </row>
    <row r="488" spans="1:3" x14ac:dyDescent="0.4">
      <c r="A488" s="6">
        <v>2801</v>
      </c>
      <c r="B488" s="3" t="s">
        <v>627</v>
      </c>
      <c r="C488" s="136" t="s">
        <v>9815</v>
      </c>
    </row>
    <row r="489" spans="1:3" x14ac:dyDescent="0.4">
      <c r="A489" s="6">
        <v>2802</v>
      </c>
      <c r="B489" s="3" t="s">
        <v>628</v>
      </c>
      <c r="C489" s="136" t="s">
        <v>9815</v>
      </c>
    </row>
    <row r="490" spans="1:3" x14ac:dyDescent="0.4">
      <c r="A490" s="6">
        <v>2804</v>
      </c>
      <c r="B490" s="3" t="s">
        <v>629</v>
      </c>
      <c r="C490" s="136" t="s">
        <v>9815</v>
      </c>
    </row>
    <row r="491" spans="1:3" x14ac:dyDescent="0.4">
      <c r="A491" s="6">
        <v>2805</v>
      </c>
      <c r="B491" s="3" t="s">
        <v>630</v>
      </c>
      <c r="C491" s="137" t="s">
        <v>9815</v>
      </c>
    </row>
    <row r="492" spans="1:3" x14ac:dyDescent="0.4">
      <c r="A492" s="6">
        <v>2806</v>
      </c>
      <c r="B492" s="3" t="s">
        <v>631</v>
      </c>
      <c r="C492" s="136" t="s">
        <v>9815</v>
      </c>
    </row>
    <row r="493" spans="1:3" x14ac:dyDescent="0.4">
      <c r="A493" s="6">
        <v>2809</v>
      </c>
      <c r="B493" s="3" t="s">
        <v>632</v>
      </c>
      <c r="C493" s="136" t="s">
        <v>9827</v>
      </c>
    </row>
    <row r="494" spans="1:3" x14ac:dyDescent="0.4">
      <c r="A494" s="6">
        <v>2810</v>
      </c>
      <c r="B494" s="3" t="s">
        <v>633</v>
      </c>
      <c r="C494" s="137" t="s">
        <v>9815</v>
      </c>
    </row>
    <row r="495" spans="1:3" x14ac:dyDescent="0.4">
      <c r="A495" s="6">
        <v>2811</v>
      </c>
      <c r="B495" s="3" t="s">
        <v>634</v>
      </c>
      <c r="C495" s="137" t="s">
        <v>9820</v>
      </c>
    </row>
    <row r="496" spans="1:3" x14ac:dyDescent="0.4">
      <c r="A496" s="6">
        <v>2812</v>
      </c>
      <c r="B496" s="3" t="s">
        <v>635</v>
      </c>
      <c r="C496" s="136" t="s">
        <v>9815</v>
      </c>
    </row>
    <row r="497" spans="1:3" x14ac:dyDescent="0.4">
      <c r="A497" s="6">
        <v>2813</v>
      </c>
      <c r="B497" s="3" t="s">
        <v>636</v>
      </c>
      <c r="C497" s="136" t="s">
        <v>9815</v>
      </c>
    </row>
    <row r="498" spans="1:3" x14ac:dyDescent="0.4">
      <c r="A498" s="6">
        <v>2814</v>
      </c>
      <c r="B498" s="3" t="s">
        <v>637</v>
      </c>
      <c r="C498" s="136" t="s">
        <v>9815</v>
      </c>
    </row>
    <row r="499" spans="1:3" x14ac:dyDescent="0.4">
      <c r="A499" s="6">
        <v>2815</v>
      </c>
      <c r="B499" s="3" t="s">
        <v>638</v>
      </c>
      <c r="C499" s="137" t="s">
        <v>9815</v>
      </c>
    </row>
    <row r="500" spans="1:3" x14ac:dyDescent="0.4">
      <c r="A500" s="6">
        <v>2816</v>
      </c>
      <c r="B500" s="3" t="s">
        <v>639</v>
      </c>
      <c r="C500" s="137" t="s">
        <v>9815</v>
      </c>
    </row>
    <row r="501" spans="1:3" x14ac:dyDescent="0.4">
      <c r="A501" s="6">
        <v>2818</v>
      </c>
      <c r="B501" s="3" t="s">
        <v>640</v>
      </c>
      <c r="C501" s="137" t="s">
        <v>9815</v>
      </c>
    </row>
    <row r="502" spans="1:3" x14ac:dyDescent="0.4">
      <c r="A502" s="6">
        <v>2819</v>
      </c>
      <c r="B502" s="3" t="s">
        <v>641</v>
      </c>
      <c r="C502" s="136" t="s">
        <v>9815</v>
      </c>
    </row>
    <row r="503" spans="1:3" x14ac:dyDescent="0.4">
      <c r="A503" s="6">
        <v>2820</v>
      </c>
      <c r="B503" s="3" t="s">
        <v>642</v>
      </c>
      <c r="C503" s="136" t="s">
        <v>9818</v>
      </c>
    </row>
    <row r="504" spans="1:3" x14ac:dyDescent="0.4">
      <c r="A504" s="6">
        <v>2830</v>
      </c>
      <c r="B504" s="3" t="s">
        <v>643</v>
      </c>
      <c r="C504" s="136" t="s">
        <v>9827</v>
      </c>
    </row>
    <row r="505" spans="1:3" x14ac:dyDescent="0.4">
      <c r="A505" s="6">
        <v>2831</v>
      </c>
      <c r="B505" s="3" t="s">
        <v>644</v>
      </c>
      <c r="C505" s="137" t="s">
        <v>9815</v>
      </c>
    </row>
    <row r="506" spans="1:3" x14ac:dyDescent="0.4">
      <c r="A506" s="6">
        <v>2871</v>
      </c>
      <c r="B506" s="3" t="s">
        <v>645</v>
      </c>
      <c r="C506" s="136" t="s">
        <v>9815</v>
      </c>
    </row>
    <row r="507" spans="1:3" x14ac:dyDescent="0.4">
      <c r="A507" s="6">
        <v>2872</v>
      </c>
      <c r="B507" s="3" t="s">
        <v>646</v>
      </c>
      <c r="C507" s="137" t="s">
        <v>9822</v>
      </c>
    </row>
    <row r="508" spans="1:3" x14ac:dyDescent="0.4">
      <c r="A508" s="6">
        <v>2874</v>
      </c>
      <c r="B508" s="3" t="s">
        <v>647</v>
      </c>
      <c r="C508" s="136" t="s">
        <v>9825</v>
      </c>
    </row>
    <row r="509" spans="1:3" x14ac:dyDescent="0.4">
      <c r="A509" s="6">
        <v>2875</v>
      </c>
      <c r="B509" s="3" t="s">
        <v>648</v>
      </c>
      <c r="C509" s="136" t="s">
        <v>9815</v>
      </c>
    </row>
    <row r="510" spans="1:3" x14ac:dyDescent="0.4">
      <c r="A510" s="6">
        <v>2876</v>
      </c>
      <c r="B510" s="3" t="s">
        <v>649</v>
      </c>
      <c r="C510" s="136" t="s">
        <v>9815</v>
      </c>
    </row>
    <row r="511" spans="1:3" x14ac:dyDescent="0.4">
      <c r="A511" s="6">
        <v>2877</v>
      </c>
      <c r="B511" s="3" t="s">
        <v>650</v>
      </c>
      <c r="C511" s="136" t="s">
        <v>9815</v>
      </c>
    </row>
    <row r="512" spans="1:3" x14ac:dyDescent="0.4">
      <c r="A512" s="6">
        <v>2882</v>
      </c>
      <c r="B512" s="3" t="s">
        <v>651</v>
      </c>
      <c r="C512" s="137" t="s">
        <v>9815</v>
      </c>
    </row>
    <row r="513" spans="1:3" x14ac:dyDescent="0.4">
      <c r="A513" s="6">
        <v>2883</v>
      </c>
      <c r="B513" s="3" t="s">
        <v>652</v>
      </c>
      <c r="C513" s="137" t="s">
        <v>9815</v>
      </c>
    </row>
    <row r="514" spans="1:3" x14ac:dyDescent="0.4">
      <c r="A514" s="6">
        <v>2884</v>
      </c>
      <c r="B514" s="3" t="s">
        <v>653</v>
      </c>
      <c r="C514" s="137" t="s">
        <v>9822</v>
      </c>
    </row>
    <row r="515" spans="1:3" x14ac:dyDescent="0.4">
      <c r="A515" s="6">
        <v>2892</v>
      </c>
      <c r="B515" s="3" t="s">
        <v>654</v>
      </c>
      <c r="C515" s="136" t="s">
        <v>9815</v>
      </c>
    </row>
    <row r="516" spans="1:3" x14ac:dyDescent="0.4">
      <c r="A516" s="6">
        <v>2894</v>
      </c>
      <c r="B516" s="3" t="s">
        <v>655</v>
      </c>
      <c r="C516" s="136" t="s">
        <v>9815</v>
      </c>
    </row>
    <row r="517" spans="1:3" x14ac:dyDescent="0.4">
      <c r="A517" s="6">
        <v>2897</v>
      </c>
      <c r="B517" s="3" t="s">
        <v>656</v>
      </c>
      <c r="C517" s="137" t="s">
        <v>9815</v>
      </c>
    </row>
    <row r="518" spans="1:3" x14ac:dyDescent="0.4">
      <c r="A518" s="6">
        <v>2899</v>
      </c>
      <c r="B518" s="3" t="s">
        <v>657</v>
      </c>
      <c r="C518" s="136" t="s">
        <v>9815</v>
      </c>
    </row>
    <row r="519" spans="1:3" x14ac:dyDescent="0.4">
      <c r="A519" s="6">
        <v>2901</v>
      </c>
      <c r="B519" s="3" t="s">
        <v>658</v>
      </c>
      <c r="C519" s="136" t="s">
        <v>9815</v>
      </c>
    </row>
    <row r="520" spans="1:3" x14ac:dyDescent="0.4">
      <c r="A520" s="6">
        <v>2902</v>
      </c>
      <c r="B520" s="3" t="s">
        <v>659</v>
      </c>
      <c r="C520" s="136" t="s">
        <v>9815</v>
      </c>
    </row>
    <row r="521" spans="1:3" x14ac:dyDescent="0.4">
      <c r="A521" s="6">
        <v>2903</v>
      </c>
      <c r="B521" s="3" t="s">
        <v>660</v>
      </c>
      <c r="C521" s="136" t="s">
        <v>9815</v>
      </c>
    </row>
    <row r="522" spans="1:3" x14ac:dyDescent="0.4">
      <c r="A522" s="6">
        <v>2904</v>
      </c>
      <c r="B522" s="3" t="s">
        <v>661</v>
      </c>
      <c r="C522" s="136" t="s">
        <v>9818</v>
      </c>
    </row>
    <row r="523" spans="1:3" x14ac:dyDescent="0.4">
      <c r="A523" s="6">
        <v>2905</v>
      </c>
      <c r="B523" s="3" t="s">
        <v>662</v>
      </c>
      <c r="C523" s="136" t="s">
        <v>9815</v>
      </c>
    </row>
    <row r="524" spans="1:3" x14ac:dyDescent="0.4">
      <c r="A524" s="6">
        <v>2907</v>
      </c>
      <c r="B524" s="3" t="s">
        <v>663</v>
      </c>
      <c r="C524" s="136" t="s">
        <v>9815</v>
      </c>
    </row>
    <row r="525" spans="1:3" x14ac:dyDescent="0.4">
      <c r="A525" s="6">
        <v>2908</v>
      </c>
      <c r="B525" s="3" t="s">
        <v>664</v>
      </c>
      <c r="C525" s="136" t="s">
        <v>9815</v>
      </c>
    </row>
    <row r="526" spans="1:3" x14ac:dyDescent="0.4">
      <c r="A526" s="6">
        <v>2910</v>
      </c>
      <c r="B526" s="3" t="s">
        <v>665</v>
      </c>
      <c r="C526" s="137" t="s">
        <v>9824</v>
      </c>
    </row>
    <row r="527" spans="1:3" x14ac:dyDescent="0.4">
      <c r="A527" s="6">
        <v>2911</v>
      </c>
      <c r="B527" s="3" t="s">
        <v>666</v>
      </c>
      <c r="C527" s="137" t="s">
        <v>9815</v>
      </c>
    </row>
    <row r="528" spans="1:3" x14ac:dyDescent="0.4">
      <c r="A528" s="6">
        <v>2914</v>
      </c>
      <c r="B528" s="3" t="s">
        <v>667</v>
      </c>
      <c r="C528" s="136" t="s">
        <v>9820</v>
      </c>
    </row>
    <row r="529" spans="1:3" x14ac:dyDescent="0.4">
      <c r="A529" s="6">
        <v>2915</v>
      </c>
      <c r="B529" s="3" t="s">
        <v>668</v>
      </c>
      <c r="C529" s="136" t="s">
        <v>9815</v>
      </c>
    </row>
    <row r="530" spans="1:3" x14ac:dyDescent="0.4">
      <c r="A530" s="6">
        <v>2916</v>
      </c>
      <c r="B530" s="3" t="s">
        <v>669</v>
      </c>
      <c r="C530" s="137" t="s">
        <v>9815</v>
      </c>
    </row>
    <row r="531" spans="1:3" x14ac:dyDescent="0.4">
      <c r="A531" s="6">
        <v>2917</v>
      </c>
      <c r="B531" s="3" t="s">
        <v>670</v>
      </c>
      <c r="C531" s="136" t="s">
        <v>9825</v>
      </c>
    </row>
    <row r="532" spans="1:3" x14ac:dyDescent="0.4">
      <c r="A532" s="6">
        <v>2918</v>
      </c>
      <c r="B532" s="3" t="s">
        <v>671</v>
      </c>
      <c r="C532" s="136" t="s">
        <v>9822</v>
      </c>
    </row>
    <row r="533" spans="1:3" x14ac:dyDescent="0.4">
      <c r="A533" s="6">
        <v>2919</v>
      </c>
      <c r="B533" s="3" t="s">
        <v>672</v>
      </c>
      <c r="C533" s="136" t="s">
        <v>9815</v>
      </c>
    </row>
    <row r="534" spans="1:3" x14ac:dyDescent="0.4">
      <c r="A534" s="6">
        <v>2922</v>
      </c>
      <c r="B534" s="3" t="s">
        <v>673</v>
      </c>
      <c r="C534" s="136" t="s">
        <v>9815</v>
      </c>
    </row>
    <row r="535" spans="1:3" x14ac:dyDescent="0.4">
      <c r="A535" s="6">
        <v>2923</v>
      </c>
      <c r="B535" s="3" t="s">
        <v>674</v>
      </c>
      <c r="C535" s="137" t="s">
        <v>9824</v>
      </c>
    </row>
    <row r="536" spans="1:3" x14ac:dyDescent="0.4">
      <c r="A536" s="6">
        <v>2924</v>
      </c>
      <c r="B536" s="3" t="s">
        <v>675</v>
      </c>
      <c r="C536" s="137" t="s">
        <v>9815</v>
      </c>
    </row>
    <row r="537" spans="1:3" x14ac:dyDescent="0.4">
      <c r="A537" s="6">
        <v>2925</v>
      </c>
      <c r="B537" s="3" t="s">
        <v>676</v>
      </c>
      <c r="C537" s="136" t="s">
        <v>9822</v>
      </c>
    </row>
    <row r="538" spans="1:3" x14ac:dyDescent="0.4">
      <c r="A538" s="6">
        <v>2926</v>
      </c>
      <c r="B538" s="3" t="s">
        <v>677</v>
      </c>
      <c r="C538" s="136" t="s">
        <v>9825</v>
      </c>
    </row>
    <row r="539" spans="1:3" x14ac:dyDescent="0.4">
      <c r="A539" s="6">
        <v>2927</v>
      </c>
      <c r="B539" s="3" t="s">
        <v>678</v>
      </c>
      <c r="C539" s="137" t="s">
        <v>9821</v>
      </c>
    </row>
    <row r="540" spans="1:3" x14ac:dyDescent="0.4">
      <c r="A540" s="6">
        <v>2928</v>
      </c>
      <c r="B540" s="3" t="s">
        <v>679</v>
      </c>
      <c r="C540" s="136" t="s">
        <v>9815</v>
      </c>
    </row>
    <row r="541" spans="1:3" x14ac:dyDescent="0.4">
      <c r="A541" s="6">
        <v>2929</v>
      </c>
      <c r="B541" s="3" t="s">
        <v>680</v>
      </c>
      <c r="C541" s="136" t="s">
        <v>9826</v>
      </c>
    </row>
    <row r="542" spans="1:3" x14ac:dyDescent="0.4">
      <c r="A542" s="6">
        <v>2930</v>
      </c>
      <c r="B542" s="3" t="s">
        <v>681</v>
      </c>
      <c r="C542" s="136" t="s">
        <v>9822</v>
      </c>
    </row>
    <row r="543" spans="1:3" x14ac:dyDescent="0.4">
      <c r="A543" s="6">
        <v>2931</v>
      </c>
      <c r="B543" s="3" t="s">
        <v>682</v>
      </c>
      <c r="C543" s="136" t="s">
        <v>9825</v>
      </c>
    </row>
    <row r="544" spans="1:3" x14ac:dyDescent="0.4">
      <c r="A544" s="6">
        <v>2970</v>
      </c>
      <c r="B544" s="3" t="s">
        <v>683</v>
      </c>
      <c r="C544" s="136" t="s">
        <v>9820</v>
      </c>
    </row>
    <row r="545" spans="1:3" x14ac:dyDescent="0.4">
      <c r="A545" s="6">
        <v>2971</v>
      </c>
      <c r="B545" s="3" t="s">
        <v>684</v>
      </c>
      <c r="C545" s="137"/>
    </row>
    <row r="546" spans="1:3" x14ac:dyDescent="0.4">
      <c r="A546" s="6">
        <v>2972</v>
      </c>
      <c r="B546" s="3" t="s">
        <v>685</v>
      </c>
      <c r="C546" s="137"/>
    </row>
    <row r="547" spans="1:3" x14ac:dyDescent="0.4">
      <c r="A547" s="6">
        <v>2974</v>
      </c>
      <c r="B547" s="3" t="s">
        <v>686</v>
      </c>
      <c r="C547" s="136" t="s">
        <v>9825</v>
      </c>
    </row>
    <row r="548" spans="1:3" x14ac:dyDescent="0.4">
      <c r="A548" s="6">
        <v>2975</v>
      </c>
      <c r="B548" s="3" t="s">
        <v>687</v>
      </c>
      <c r="C548" s="136" t="s">
        <v>9827</v>
      </c>
    </row>
    <row r="549" spans="1:3" x14ac:dyDescent="0.4">
      <c r="A549" s="6">
        <v>2976</v>
      </c>
      <c r="B549" s="3" t="s">
        <v>688</v>
      </c>
      <c r="C549" s="136" t="s">
        <v>9815</v>
      </c>
    </row>
    <row r="550" spans="1:3" x14ac:dyDescent="0.4">
      <c r="A550" s="6">
        <v>2978</v>
      </c>
      <c r="B550" s="3" t="s">
        <v>689</v>
      </c>
      <c r="C550" s="136" t="s">
        <v>9826</v>
      </c>
    </row>
    <row r="551" spans="1:3" x14ac:dyDescent="0.4">
      <c r="A551" s="6">
        <v>2979</v>
      </c>
      <c r="B551" s="3" t="s">
        <v>690</v>
      </c>
      <c r="C551" s="137"/>
    </row>
    <row r="552" spans="1:3" x14ac:dyDescent="0.4">
      <c r="A552" s="6">
        <v>2980</v>
      </c>
      <c r="B552" s="3" t="s">
        <v>691</v>
      </c>
      <c r="C552" s="136" t="s">
        <v>9815</v>
      </c>
    </row>
    <row r="553" spans="1:3" x14ac:dyDescent="0.4">
      <c r="A553" s="6">
        <v>2981</v>
      </c>
      <c r="B553" s="3" t="s">
        <v>692</v>
      </c>
      <c r="C553" s="136" t="s">
        <v>9815</v>
      </c>
    </row>
    <row r="554" spans="1:3" x14ac:dyDescent="0.4">
      <c r="A554" s="6">
        <v>2983</v>
      </c>
      <c r="B554" s="3" t="s">
        <v>693</v>
      </c>
      <c r="C554" s="137" t="s">
        <v>9823</v>
      </c>
    </row>
    <row r="555" spans="1:3" x14ac:dyDescent="0.4">
      <c r="A555" s="6">
        <v>2984</v>
      </c>
      <c r="B555" s="3" t="s">
        <v>694</v>
      </c>
      <c r="C555" s="137" t="s">
        <v>9815</v>
      </c>
    </row>
    <row r="556" spans="1:3" x14ac:dyDescent="0.4">
      <c r="A556" s="6">
        <v>3001</v>
      </c>
      <c r="B556" s="3" t="s">
        <v>695</v>
      </c>
      <c r="C556" s="136" t="s">
        <v>9820</v>
      </c>
    </row>
    <row r="557" spans="1:3" x14ac:dyDescent="0.4">
      <c r="A557" s="6">
        <v>3002</v>
      </c>
      <c r="B557" s="3" t="s">
        <v>696</v>
      </c>
      <c r="C557" s="137" t="s">
        <v>9815</v>
      </c>
    </row>
    <row r="558" spans="1:3" x14ac:dyDescent="0.4">
      <c r="A558" s="6">
        <v>3003</v>
      </c>
      <c r="B558" s="3" t="s">
        <v>697</v>
      </c>
      <c r="C558" s="136" t="s">
        <v>9820</v>
      </c>
    </row>
    <row r="559" spans="1:3" x14ac:dyDescent="0.4">
      <c r="A559" s="6">
        <v>3004</v>
      </c>
      <c r="B559" s="3" t="s">
        <v>698</v>
      </c>
      <c r="C559" s="136" t="s">
        <v>9815</v>
      </c>
    </row>
    <row r="560" spans="1:3" x14ac:dyDescent="0.4">
      <c r="A560" s="6">
        <v>3010</v>
      </c>
      <c r="B560" s="3" t="s">
        <v>699</v>
      </c>
      <c r="C560" s="136" t="s">
        <v>9815</v>
      </c>
    </row>
    <row r="561" spans="1:3" x14ac:dyDescent="0.4">
      <c r="A561" s="6">
        <v>3011</v>
      </c>
      <c r="B561" s="3" t="s">
        <v>700</v>
      </c>
      <c r="C561" s="136" t="s">
        <v>9815</v>
      </c>
    </row>
    <row r="562" spans="1:3" x14ac:dyDescent="0.4">
      <c r="A562" s="6">
        <v>3020</v>
      </c>
      <c r="B562" s="3" t="s">
        <v>701</v>
      </c>
      <c r="C562" s="136" t="s">
        <v>9815</v>
      </c>
    </row>
    <row r="563" spans="1:3" x14ac:dyDescent="0.4">
      <c r="A563" s="6">
        <v>3021</v>
      </c>
      <c r="B563" s="3" t="s">
        <v>702</v>
      </c>
      <c r="C563" s="136" t="s">
        <v>9817</v>
      </c>
    </row>
    <row r="564" spans="1:3" x14ac:dyDescent="0.4">
      <c r="A564" s="6">
        <v>3023</v>
      </c>
      <c r="B564" s="3" t="s">
        <v>703</v>
      </c>
      <c r="C564" s="136" t="s">
        <v>9815</v>
      </c>
    </row>
    <row r="565" spans="1:3" x14ac:dyDescent="0.4">
      <c r="A565" s="6">
        <v>3024</v>
      </c>
      <c r="B565" s="3" t="s">
        <v>704</v>
      </c>
      <c r="C565" s="136" t="s">
        <v>9815</v>
      </c>
    </row>
    <row r="566" spans="1:3" x14ac:dyDescent="0.4">
      <c r="A566" s="6">
        <v>3028</v>
      </c>
      <c r="B566" s="3" t="s">
        <v>705</v>
      </c>
      <c r="C566" s="137" t="s">
        <v>9818</v>
      </c>
    </row>
    <row r="567" spans="1:3" x14ac:dyDescent="0.4">
      <c r="A567" s="6">
        <v>3030</v>
      </c>
      <c r="B567" s="3" t="s">
        <v>706</v>
      </c>
      <c r="C567" s="136" t="s">
        <v>9822</v>
      </c>
    </row>
    <row r="568" spans="1:3" x14ac:dyDescent="0.4">
      <c r="A568" s="6">
        <v>3031</v>
      </c>
      <c r="B568" s="3" t="s">
        <v>707</v>
      </c>
      <c r="C568" s="136" t="s">
        <v>9824</v>
      </c>
    </row>
    <row r="569" spans="1:3" x14ac:dyDescent="0.4">
      <c r="A569" s="6">
        <v>3032</v>
      </c>
      <c r="B569" s="3" t="s">
        <v>708</v>
      </c>
      <c r="C569" s="137" t="s">
        <v>9815</v>
      </c>
    </row>
    <row r="570" spans="1:3" x14ac:dyDescent="0.4">
      <c r="A570" s="6">
        <v>3034</v>
      </c>
      <c r="B570" s="3" t="s">
        <v>709</v>
      </c>
      <c r="C570" s="136" t="s">
        <v>9815</v>
      </c>
    </row>
    <row r="571" spans="1:3" x14ac:dyDescent="0.4">
      <c r="A571" s="6">
        <v>3035</v>
      </c>
      <c r="B571" s="3" t="s">
        <v>710</v>
      </c>
      <c r="C571" s="137" t="s">
        <v>9821</v>
      </c>
    </row>
    <row r="572" spans="1:3" x14ac:dyDescent="0.4">
      <c r="A572" s="6">
        <v>3036</v>
      </c>
      <c r="B572" s="3" t="s">
        <v>711</v>
      </c>
      <c r="C572" s="136" t="s">
        <v>9815</v>
      </c>
    </row>
    <row r="573" spans="1:3" x14ac:dyDescent="0.4">
      <c r="A573" s="6">
        <v>3038</v>
      </c>
      <c r="B573" s="3" t="s">
        <v>712</v>
      </c>
      <c r="C573" s="136" t="s">
        <v>9819</v>
      </c>
    </row>
    <row r="574" spans="1:3" x14ac:dyDescent="0.4">
      <c r="A574" s="6">
        <v>3040</v>
      </c>
      <c r="B574" s="3" t="s">
        <v>713</v>
      </c>
      <c r="C574" s="136" t="s">
        <v>9820</v>
      </c>
    </row>
    <row r="575" spans="1:3" x14ac:dyDescent="0.4">
      <c r="A575" s="6">
        <v>3041</v>
      </c>
      <c r="B575" s="3" t="s">
        <v>714</v>
      </c>
      <c r="C575" s="136" t="s">
        <v>9818</v>
      </c>
    </row>
    <row r="576" spans="1:3" x14ac:dyDescent="0.4">
      <c r="A576" s="6">
        <v>3042</v>
      </c>
      <c r="B576" s="3" t="s">
        <v>715</v>
      </c>
      <c r="C576" s="136" t="s">
        <v>9815</v>
      </c>
    </row>
    <row r="577" spans="1:3" x14ac:dyDescent="0.4">
      <c r="A577" s="6">
        <v>3045</v>
      </c>
      <c r="B577" s="3" t="s">
        <v>716</v>
      </c>
      <c r="C577" s="136" t="s">
        <v>9821</v>
      </c>
    </row>
    <row r="578" spans="1:3" x14ac:dyDescent="0.4">
      <c r="A578" s="6">
        <v>3046</v>
      </c>
      <c r="B578" s="3" t="s">
        <v>717</v>
      </c>
      <c r="C578" s="136" t="s">
        <v>9821</v>
      </c>
    </row>
    <row r="579" spans="1:3" x14ac:dyDescent="0.4">
      <c r="A579" s="6">
        <v>3047</v>
      </c>
      <c r="B579" s="3" t="s">
        <v>718</v>
      </c>
      <c r="C579" s="136" t="s">
        <v>9820</v>
      </c>
    </row>
    <row r="580" spans="1:3" x14ac:dyDescent="0.4">
      <c r="A580" s="6">
        <v>3048</v>
      </c>
      <c r="B580" s="3" t="s">
        <v>719</v>
      </c>
      <c r="C580" s="137" t="s">
        <v>9821</v>
      </c>
    </row>
    <row r="581" spans="1:3" x14ac:dyDescent="0.4">
      <c r="A581" s="6">
        <v>3050</v>
      </c>
      <c r="B581" s="3" t="s">
        <v>720</v>
      </c>
      <c r="C581" s="136" t="s">
        <v>9822</v>
      </c>
    </row>
    <row r="582" spans="1:3" x14ac:dyDescent="0.4">
      <c r="A582" s="6">
        <v>3053</v>
      </c>
      <c r="B582" s="3" t="s">
        <v>721</v>
      </c>
      <c r="C582" s="137" t="s">
        <v>9820</v>
      </c>
    </row>
    <row r="583" spans="1:3" x14ac:dyDescent="0.4">
      <c r="A583" s="6">
        <v>3054</v>
      </c>
      <c r="B583" s="3" t="s">
        <v>722</v>
      </c>
      <c r="C583" s="136" t="s">
        <v>9820</v>
      </c>
    </row>
    <row r="584" spans="1:3" x14ac:dyDescent="0.4">
      <c r="A584" s="6">
        <v>3055</v>
      </c>
      <c r="B584" s="3" t="s">
        <v>723</v>
      </c>
      <c r="C584" s="136" t="s">
        <v>9815</v>
      </c>
    </row>
    <row r="585" spans="1:3" x14ac:dyDescent="0.4">
      <c r="A585" s="6">
        <v>3057</v>
      </c>
      <c r="B585" s="3" t="s">
        <v>724</v>
      </c>
      <c r="C585" s="136" t="s">
        <v>9822</v>
      </c>
    </row>
    <row r="586" spans="1:3" x14ac:dyDescent="0.4">
      <c r="A586" s="6">
        <v>3058</v>
      </c>
      <c r="B586" s="3" t="s">
        <v>725</v>
      </c>
      <c r="C586" s="137" t="s">
        <v>9815</v>
      </c>
    </row>
    <row r="587" spans="1:3" x14ac:dyDescent="0.4">
      <c r="A587" s="6">
        <v>3059</v>
      </c>
      <c r="B587" s="3" t="s">
        <v>726</v>
      </c>
      <c r="C587" s="136" t="s">
        <v>9815</v>
      </c>
    </row>
    <row r="588" spans="1:3" x14ac:dyDescent="0.4">
      <c r="A588" s="6">
        <v>3063</v>
      </c>
      <c r="B588" s="3" t="s">
        <v>727</v>
      </c>
      <c r="C588" s="137" t="s">
        <v>9822</v>
      </c>
    </row>
    <row r="589" spans="1:3" x14ac:dyDescent="0.4">
      <c r="A589" s="6">
        <v>3064</v>
      </c>
      <c r="B589" s="3" t="s">
        <v>728</v>
      </c>
      <c r="C589" s="136" t="s">
        <v>9820</v>
      </c>
    </row>
    <row r="590" spans="1:3" x14ac:dyDescent="0.4">
      <c r="A590" s="6">
        <v>3065</v>
      </c>
      <c r="B590" s="3" t="s">
        <v>729</v>
      </c>
      <c r="C590" s="137" t="s">
        <v>9822</v>
      </c>
    </row>
    <row r="591" spans="1:3" x14ac:dyDescent="0.4">
      <c r="A591" s="6">
        <v>3066</v>
      </c>
      <c r="B591" s="3" t="s">
        <v>730</v>
      </c>
      <c r="C591" s="137" t="s">
        <v>9815</v>
      </c>
    </row>
    <row r="592" spans="1:3" x14ac:dyDescent="0.4">
      <c r="A592" s="6">
        <v>3067</v>
      </c>
      <c r="B592" s="3" t="s">
        <v>731</v>
      </c>
      <c r="C592" s="137" t="s">
        <v>9825</v>
      </c>
    </row>
    <row r="593" spans="1:3" x14ac:dyDescent="0.4">
      <c r="A593" s="6">
        <v>3068</v>
      </c>
      <c r="B593" s="3" t="s">
        <v>732</v>
      </c>
      <c r="C593" s="136" t="s">
        <v>9815</v>
      </c>
    </row>
    <row r="594" spans="1:3" x14ac:dyDescent="0.4">
      <c r="A594" s="6">
        <v>3069</v>
      </c>
      <c r="B594" s="3" t="s">
        <v>733</v>
      </c>
      <c r="C594" s="137" t="s">
        <v>9815</v>
      </c>
    </row>
    <row r="595" spans="1:3" x14ac:dyDescent="0.4">
      <c r="A595" s="6">
        <v>3070</v>
      </c>
      <c r="B595" s="3" t="s">
        <v>734</v>
      </c>
      <c r="C595" s="137" t="s">
        <v>9823</v>
      </c>
    </row>
    <row r="596" spans="1:3" x14ac:dyDescent="0.4">
      <c r="A596" s="6">
        <v>3071</v>
      </c>
      <c r="B596" s="3" t="s">
        <v>735</v>
      </c>
      <c r="C596" s="136" t="s">
        <v>9823</v>
      </c>
    </row>
    <row r="597" spans="1:3" x14ac:dyDescent="0.4">
      <c r="A597" s="6">
        <v>3073</v>
      </c>
      <c r="B597" s="3" t="s">
        <v>736</v>
      </c>
      <c r="C597" s="136" t="s">
        <v>9822</v>
      </c>
    </row>
    <row r="598" spans="1:3" x14ac:dyDescent="0.4">
      <c r="A598" s="6">
        <v>3075</v>
      </c>
      <c r="B598" s="3" t="s">
        <v>737</v>
      </c>
      <c r="C598" s="138" t="s">
        <v>9817</v>
      </c>
    </row>
    <row r="599" spans="1:3" x14ac:dyDescent="0.4">
      <c r="A599" s="6">
        <v>3076</v>
      </c>
      <c r="B599" s="3" t="s">
        <v>738</v>
      </c>
      <c r="C599" s="136" t="s">
        <v>9818</v>
      </c>
    </row>
    <row r="600" spans="1:3" x14ac:dyDescent="0.4">
      <c r="A600" s="6">
        <v>3077</v>
      </c>
      <c r="B600" s="3" t="s">
        <v>739</v>
      </c>
      <c r="C600" s="136" t="s">
        <v>9815</v>
      </c>
    </row>
    <row r="601" spans="1:3" x14ac:dyDescent="0.4">
      <c r="A601" s="6">
        <v>3079</v>
      </c>
      <c r="B601" s="3" t="s">
        <v>740</v>
      </c>
      <c r="C601" s="136" t="s">
        <v>9815</v>
      </c>
    </row>
    <row r="602" spans="1:3" x14ac:dyDescent="0.4">
      <c r="A602" s="6">
        <v>3080</v>
      </c>
      <c r="B602" s="3" t="s">
        <v>741</v>
      </c>
      <c r="C602" s="136" t="s">
        <v>9822</v>
      </c>
    </row>
    <row r="603" spans="1:3" x14ac:dyDescent="0.4">
      <c r="A603" s="6">
        <v>3082</v>
      </c>
      <c r="B603" s="3" t="s">
        <v>742</v>
      </c>
      <c r="C603" s="137" t="s">
        <v>9818</v>
      </c>
    </row>
    <row r="604" spans="1:3" x14ac:dyDescent="0.4">
      <c r="A604" s="6">
        <v>3083</v>
      </c>
      <c r="B604" s="3" t="s">
        <v>743</v>
      </c>
      <c r="C604" s="136" t="s">
        <v>9822</v>
      </c>
    </row>
    <row r="605" spans="1:3" x14ac:dyDescent="0.4">
      <c r="A605" s="6">
        <v>3085</v>
      </c>
      <c r="B605" s="3" t="s">
        <v>744</v>
      </c>
      <c r="C605" s="137" t="s">
        <v>9820</v>
      </c>
    </row>
    <row r="606" spans="1:3" x14ac:dyDescent="0.4">
      <c r="A606" s="6">
        <v>3086</v>
      </c>
      <c r="B606" s="3" t="s">
        <v>745</v>
      </c>
      <c r="C606" s="137" t="s">
        <v>9822</v>
      </c>
    </row>
    <row r="607" spans="1:3" x14ac:dyDescent="0.4">
      <c r="A607" s="6">
        <v>3087</v>
      </c>
      <c r="B607" s="3" t="s">
        <v>746</v>
      </c>
      <c r="C607" s="136" t="s">
        <v>9822</v>
      </c>
    </row>
    <row r="608" spans="1:3" x14ac:dyDescent="0.4">
      <c r="A608" s="6">
        <v>3088</v>
      </c>
      <c r="B608" s="3" t="s">
        <v>747</v>
      </c>
      <c r="C608" s="137" t="s">
        <v>9815</v>
      </c>
    </row>
    <row r="609" spans="1:3" x14ac:dyDescent="0.4">
      <c r="A609" s="6">
        <v>3089</v>
      </c>
      <c r="B609" s="3" t="s">
        <v>748</v>
      </c>
      <c r="C609" s="136" t="s">
        <v>9827</v>
      </c>
    </row>
    <row r="610" spans="1:3" x14ac:dyDescent="0.4">
      <c r="A610" s="6">
        <v>3091</v>
      </c>
      <c r="B610" s="3" t="s">
        <v>749</v>
      </c>
      <c r="C610" s="137" t="s">
        <v>9820</v>
      </c>
    </row>
    <row r="611" spans="1:3" x14ac:dyDescent="0.4">
      <c r="A611" s="6">
        <v>3092</v>
      </c>
      <c r="B611" s="3" t="s">
        <v>750</v>
      </c>
      <c r="C611" s="136" t="s">
        <v>9815</v>
      </c>
    </row>
    <row r="612" spans="1:3" x14ac:dyDescent="0.4">
      <c r="A612" s="6">
        <v>3093</v>
      </c>
      <c r="B612" s="3" t="s">
        <v>751</v>
      </c>
      <c r="C612" s="136" t="s">
        <v>9822</v>
      </c>
    </row>
    <row r="613" spans="1:3" x14ac:dyDescent="0.4">
      <c r="A613" s="6">
        <v>3094</v>
      </c>
      <c r="B613" s="3" t="s">
        <v>752</v>
      </c>
      <c r="C613" s="136" t="s">
        <v>9822</v>
      </c>
    </row>
    <row r="614" spans="1:3" x14ac:dyDescent="0.4">
      <c r="A614" s="6">
        <v>3096</v>
      </c>
      <c r="B614" s="3" t="s">
        <v>753</v>
      </c>
      <c r="C614" s="137" t="s">
        <v>9815</v>
      </c>
    </row>
    <row r="615" spans="1:3" x14ac:dyDescent="0.4">
      <c r="A615" s="6">
        <v>3097</v>
      </c>
      <c r="B615" s="3" t="s">
        <v>754</v>
      </c>
      <c r="C615" s="137" t="s">
        <v>9818</v>
      </c>
    </row>
    <row r="616" spans="1:3" x14ac:dyDescent="0.4">
      <c r="A616" s="6">
        <v>3098</v>
      </c>
      <c r="B616" s="3" t="s">
        <v>755</v>
      </c>
      <c r="C616" s="136" t="s">
        <v>9815</v>
      </c>
    </row>
    <row r="617" spans="1:3" x14ac:dyDescent="0.4">
      <c r="A617" s="6">
        <v>3099</v>
      </c>
      <c r="B617" s="3" t="s">
        <v>756</v>
      </c>
      <c r="C617" s="137" t="s">
        <v>9815</v>
      </c>
    </row>
    <row r="618" spans="1:3" x14ac:dyDescent="0.4">
      <c r="A618" s="6">
        <v>3101</v>
      </c>
      <c r="B618" s="3" t="s">
        <v>757</v>
      </c>
      <c r="C618" s="136" t="s">
        <v>9815</v>
      </c>
    </row>
    <row r="619" spans="1:3" x14ac:dyDescent="0.4">
      <c r="A619" s="6">
        <v>3103</v>
      </c>
      <c r="B619" s="3" t="s">
        <v>758</v>
      </c>
      <c r="C619" s="136" t="s">
        <v>9815</v>
      </c>
    </row>
    <row r="620" spans="1:3" x14ac:dyDescent="0.4">
      <c r="A620" s="6">
        <v>3104</v>
      </c>
      <c r="B620" s="3" t="s">
        <v>759</v>
      </c>
      <c r="C620" s="136" t="s">
        <v>9815</v>
      </c>
    </row>
    <row r="621" spans="1:3" x14ac:dyDescent="0.4">
      <c r="A621" s="6">
        <v>3105</v>
      </c>
      <c r="B621" s="3" t="s">
        <v>760</v>
      </c>
      <c r="C621" s="136" t="s">
        <v>9820</v>
      </c>
    </row>
    <row r="622" spans="1:3" x14ac:dyDescent="0.4">
      <c r="A622" s="6">
        <v>3106</v>
      </c>
      <c r="B622" s="3" t="s">
        <v>761</v>
      </c>
      <c r="C622" s="136" t="s">
        <v>9815</v>
      </c>
    </row>
    <row r="623" spans="1:3" x14ac:dyDescent="0.4">
      <c r="A623" s="6">
        <v>3107</v>
      </c>
      <c r="B623" s="3" t="s">
        <v>762</v>
      </c>
      <c r="C623" s="136" t="s">
        <v>9815</v>
      </c>
    </row>
    <row r="624" spans="1:3" x14ac:dyDescent="0.4">
      <c r="A624" s="6">
        <v>3109</v>
      </c>
      <c r="B624" s="3" t="s">
        <v>763</v>
      </c>
      <c r="C624" s="136" t="s">
        <v>9815</v>
      </c>
    </row>
    <row r="625" spans="1:3" x14ac:dyDescent="0.4">
      <c r="A625" s="6">
        <v>3110</v>
      </c>
      <c r="B625" s="3" t="s">
        <v>764</v>
      </c>
      <c r="C625" s="136" t="s">
        <v>9815</v>
      </c>
    </row>
    <row r="626" spans="1:3" x14ac:dyDescent="0.4">
      <c r="A626" s="6">
        <v>3111</v>
      </c>
      <c r="B626" s="3" t="s">
        <v>765</v>
      </c>
      <c r="C626" s="136" t="s">
        <v>9815</v>
      </c>
    </row>
    <row r="627" spans="1:3" x14ac:dyDescent="0.4">
      <c r="A627" s="6">
        <v>3113</v>
      </c>
      <c r="B627" s="3" t="s">
        <v>766</v>
      </c>
      <c r="C627" s="136" t="s">
        <v>9815</v>
      </c>
    </row>
    <row r="628" spans="1:3" x14ac:dyDescent="0.4">
      <c r="A628" s="6">
        <v>3116</v>
      </c>
      <c r="B628" s="3" t="s">
        <v>767</v>
      </c>
      <c r="C628" s="136" t="s">
        <v>9815</v>
      </c>
    </row>
    <row r="629" spans="1:3" x14ac:dyDescent="0.4">
      <c r="A629" s="6">
        <v>3121</v>
      </c>
      <c r="B629" s="3" t="s">
        <v>768</v>
      </c>
      <c r="C629" s="136" t="s">
        <v>9815</v>
      </c>
    </row>
    <row r="630" spans="1:3" x14ac:dyDescent="0.4">
      <c r="A630" s="6">
        <v>3123</v>
      </c>
      <c r="B630" s="3" t="s">
        <v>769</v>
      </c>
      <c r="C630" s="136" t="s">
        <v>9815</v>
      </c>
    </row>
    <row r="631" spans="1:3" x14ac:dyDescent="0.4">
      <c r="A631" s="6">
        <v>3125</v>
      </c>
      <c r="B631" s="3" t="s">
        <v>770</v>
      </c>
      <c r="C631" s="137" t="s">
        <v>9815</v>
      </c>
    </row>
    <row r="632" spans="1:3" x14ac:dyDescent="0.4">
      <c r="A632" s="6">
        <v>3131</v>
      </c>
      <c r="B632" s="3" t="s">
        <v>771</v>
      </c>
      <c r="C632" s="136" t="s">
        <v>9815</v>
      </c>
    </row>
    <row r="633" spans="1:3" x14ac:dyDescent="0.4">
      <c r="A633" s="6">
        <v>3132</v>
      </c>
      <c r="B633" s="3" t="s">
        <v>772</v>
      </c>
      <c r="C633" s="136" t="s">
        <v>9815</v>
      </c>
    </row>
    <row r="634" spans="1:3" x14ac:dyDescent="0.4">
      <c r="A634" s="6">
        <v>3133</v>
      </c>
      <c r="B634" s="3" t="s">
        <v>773</v>
      </c>
      <c r="C634" s="137" t="s">
        <v>9815</v>
      </c>
    </row>
    <row r="635" spans="1:3" x14ac:dyDescent="0.4">
      <c r="A635" s="6">
        <v>3134</v>
      </c>
      <c r="B635" s="3" t="s">
        <v>774</v>
      </c>
      <c r="C635" s="137" t="s">
        <v>9824</v>
      </c>
    </row>
    <row r="636" spans="1:3" x14ac:dyDescent="0.4">
      <c r="A636" s="6">
        <v>3135</v>
      </c>
      <c r="B636" s="3" t="s">
        <v>775</v>
      </c>
      <c r="C636" s="136" t="s">
        <v>9818</v>
      </c>
    </row>
    <row r="637" spans="1:3" x14ac:dyDescent="0.4">
      <c r="A637" s="6">
        <v>3136</v>
      </c>
      <c r="B637" s="3" t="s">
        <v>776</v>
      </c>
      <c r="C637" s="136" t="s">
        <v>9815</v>
      </c>
    </row>
    <row r="638" spans="1:3" x14ac:dyDescent="0.4">
      <c r="A638" s="6">
        <v>3137</v>
      </c>
      <c r="B638" s="3" t="s">
        <v>777</v>
      </c>
      <c r="C638" s="136" t="s">
        <v>9815</v>
      </c>
    </row>
    <row r="639" spans="1:3" x14ac:dyDescent="0.4">
      <c r="A639" s="6">
        <v>3138</v>
      </c>
      <c r="B639" s="3" t="s">
        <v>778</v>
      </c>
      <c r="C639" s="136" t="s">
        <v>9820</v>
      </c>
    </row>
    <row r="640" spans="1:3" x14ac:dyDescent="0.4">
      <c r="A640" s="6">
        <v>3139</v>
      </c>
      <c r="B640" s="3" t="s">
        <v>779</v>
      </c>
      <c r="C640" s="137" t="s">
        <v>9827</v>
      </c>
    </row>
    <row r="641" spans="1:3" x14ac:dyDescent="0.4">
      <c r="A641" s="6">
        <v>3140</v>
      </c>
      <c r="B641" s="3" t="s">
        <v>780</v>
      </c>
      <c r="C641" s="136" t="s">
        <v>9818</v>
      </c>
    </row>
    <row r="642" spans="1:3" x14ac:dyDescent="0.4">
      <c r="A642" s="6">
        <v>3141</v>
      </c>
      <c r="B642" s="3" t="s">
        <v>781</v>
      </c>
      <c r="C642" s="136" t="s">
        <v>9822</v>
      </c>
    </row>
    <row r="643" spans="1:3" x14ac:dyDescent="0.4">
      <c r="A643" s="6">
        <v>3143</v>
      </c>
      <c r="B643" s="3" t="s">
        <v>782</v>
      </c>
      <c r="C643" s="136" t="s">
        <v>9815</v>
      </c>
    </row>
    <row r="644" spans="1:3" x14ac:dyDescent="0.4">
      <c r="A644" s="6">
        <v>3148</v>
      </c>
      <c r="B644" s="3" t="s">
        <v>783</v>
      </c>
      <c r="C644" s="136" t="s">
        <v>9817</v>
      </c>
    </row>
    <row r="645" spans="1:3" x14ac:dyDescent="0.4">
      <c r="A645" s="6">
        <v>3150</v>
      </c>
      <c r="B645" s="3" t="s">
        <v>784</v>
      </c>
      <c r="C645" s="136" t="s">
        <v>9828</v>
      </c>
    </row>
    <row r="646" spans="1:3" x14ac:dyDescent="0.4">
      <c r="A646" s="6">
        <v>3151</v>
      </c>
      <c r="B646" s="3" t="s">
        <v>785</v>
      </c>
      <c r="C646" s="136" t="s">
        <v>9815</v>
      </c>
    </row>
    <row r="647" spans="1:3" x14ac:dyDescent="0.4">
      <c r="A647" s="6">
        <v>3153</v>
      </c>
      <c r="B647" s="3" t="s">
        <v>786</v>
      </c>
      <c r="C647" s="137" t="s">
        <v>9815</v>
      </c>
    </row>
    <row r="648" spans="1:3" x14ac:dyDescent="0.4">
      <c r="A648" s="6">
        <v>3154</v>
      </c>
      <c r="B648" s="3" t="s">
        <v>787</v>
      </c>
      <c r="C648" s="136" t="s">
        <v>9818</v>
      </c>
    </row>
    <row r="649" spans="1:3" x14ac:dyDescent="0.4">
      <c r="A649" s="6">
        <v>3156</v>
      </c>
      <c r="B649" s="3" t="s">
        <v>788</v>
      </c>
      <c r="C649" s="136" t="s">
        <v>9815</v>
      </c>
    </row>
    <row r="650" spans="1:3" x14ac:dyDescent="0.4">
      <c r="A650" s="6">
        <v>3157</v>
      </c>
      <c r="B650" s="3" t="s">
        <v>789</v>
      </c>
      <c r="C650" s="136" t="s">
        <v>9815</v>
      </c>
    </row>
    <row r="651" spans="1:3" x14ac:dyDescent="0.4">
      <c r="A651" s="6">
        <v>3159</v>
      </c>
      <c r="B651" s="3" t="s">
        <v>790</v>
      </c>
      <c r="C651" s="137" t="s">
        <v>9823</v>
      </c>
    </row>
    <row r="652" spans="1:3" x14ac:dyDescent="0.4">
      <c r="A652" s="6">
        <v>3160</v>
      </c>
      <c r="B652" s="3" t="s">
        <v>791</v>
      </c>
      <c r="C652" s="137" t="s">
        <v>9817</v>
      </c>
    </row>
    <row r="653" spans="1:3" x14ac:dyDescent="0.4">
      <c r="A653" s="6">
        <v>3161</v>
      </c>
      <c r="B653" s="3" t="s">
        <v>792</v>
      </c>
      <c r="C653" s="136" t="s">
        <v>9824</v>
      </c>
    </row>
    <row r="654" spans="1:3" x14ac:dyDescent="0.4">
      <c r="A654" s="6">
        <v>3166</v>
      </c>
      <c r="B654" s="3" t="s">
        <v>793</v>
      </c>
      <c r="C654" s="136" t="s">
        <v>9815</v>
      </c>
    </row>
    <row r="655" spans="1:3" x14ac:dyDescent="0.4">
      <c r="A655" s="6">
        <v>3167</v>
      </c>
      <c r="B655" s="3" t="s">
        <v>794</v>
      </c>
      <c r="C655" s="137" t="s">
        <v>9815</v>
      </c>
    </row>
    <row r="656" spans="1:3" x14ac:dyDescent="0.4">
      <c r="A656" s="6">
        <v>3168</v>
      </c>
      <c r="B656" s="3" t="s">
        <v>795</v>
      </c>
      <c r="C656" s="136" t="s">
        <v>9821</v>
      </c>
    </row>
    <row r="657" spans="1:3" x14ac:dyDescent="0.4">
      <c r="A657" s="6">
        <v>3169</v>
      </c>
      <c r="B657" s="3" t="s">
        <v>796</v>
      </c>
      <c r="C657" s="136" t="s">
        <v>9823</v>
      </c>
    </row>
    <row r="658" spans="1:3" x14ac:dyDescent="0.4">
      <c r="A658" s="6">
        <v>3171</v>
      </c>
      <c r="B658" s="3" t="s">
        <v>797</v>
      </c>
      <c r="C658" s="136" t="s">
        <v>9822</v>
      </c>
    </row>
    <row r="659" spans="1:3" x14ac:dyDescent="0.4">
      <c r="A659" s="6">
        <v>3172</v>
      </c>
      <c r="B659" s="3" t="s">
        <v>798</v>
      </c>
      <c r="C659" s="136" t="s">
        <v>9826</v>
      </c>
    </row>
    <row r="660" spans="1:3" x14ac:dyDescent="0.4">
      <c r="A660" s="6">
        <v>3173</v>
      </c>
      <c r="B660" s="3" t="s">
        <v>799</v>
      </c>
      <c r="C660" s="136" t="s">
        <v>9815</v>
      </c>
    </row>
    <row r="661" spans="1:3" x14ac:dyDescent="0.4">
      <c r="A661" s="6">
        <v>3174</v>
      </c>
      <c r="B661" s="3" t="s">
        <v>800</v>
      </c>
      <c r="C661" s="136" t="s">
        <v>9821</v>
      </c>
    </row>
    <row r="662" spans="1:3" x14ac:dyDescent="0.4">
      <c r="A662" s="6">
        <v>3175</v>
      </c>
      <c r="B662" s="3" t="s">
        <v>801</v>
      </c>
      <c r="C662" s="136" t="s">
        <v>9815</v>
      </c>
    </row>
    <row r="663" spans="1:3" x14ac:dyDescent="0.4">
      <c r="A663" s="6">
        <v>3176</v>
      </c>
      <c r="B663" s="3" t="s">
        <v>802</v>
      </c>
      <c r="C663" s="136" t="s">
        <v>9825</v>
      </c>
    </row>
    <row r="664" spans="1:3" x14ac:dyDescent="0.4">
      <c r="A664" s="6">
        <v>3177</v>
      </c>
      <c r="B664" s="3" t="s">
        <v>803</v>
      </c>
      <c r="C664" s="136" t="s">
        <v>9822</v>
      </c>
    </row>
    <row r="665" spans="1:3" x14ac:dyDescent="0.4">
      <c r="A665" s="6">
        <v>3178</v>
      </c>
      <c r="B665" s="3" t="s">
        <v>804</v>
      </c>
      <c r="C665" s="137" t="s">
        <v>9815</v>
      </c>
    </row>
    <row r="666" spans="1:3" x14ac:dyDescent="0.4">
      <c r="A666" s="6">
        <v>3179</v>
      </c>
      <c r="B666" s="3" t="s">
        <v>805</v>
      </c>
      <c r="C666" s="136" t="s">
        <v>9815</v>
      </c>
    </row>
    <row r="667" spans="1:3" x14ac:dyDescent="0.4">
      <c r="A667" s="6">
        <v>3180</v>
      </c>
      <c r="B667" s="3" t="s">
        <v>806</v>
      </c>
      <c r="C667" s="136" t="s">
        <v>9824</v>
      </c>
    </row>
    <row r="668" spans="1:3" x14ac:dyDescent="0.4">
      <c r="A668" s="6">
        <v>3181</v>
      </c>
      <c r="B668" s="3" t="s">
        <v>807</v>
      </c>
      <c r="C668" s="136" t="s">
        <v>9822</v>
      </c>
    </row>
    <row r="669" spans="1:3" x14ac:dyDescent="0.4">
      <c r="A669" s="6">
        <v>3182</v>
      </c>
      <c r="B669" s="3" t="s">
        <v>808</v>
      </c>
      <c r="C669" s="137" t="s">
        <v>9815</v>
      </c>
    </row>
    <row r="670" spans="1:3" x14ac:dyDescent="0.4">
      <c r="A670" s="6">
        <v>3183</v>
      </c>
      <c r="B670" s="3" t="s">
        <v>809</v>
      </c>
      <c r="C670" s="136" t="s">
        <v>9815</v>
      </c>
    </row>
    <row r="671" spans="1:3" x14ac:dyDescent="0.4">
      <c r="A671" s="6">
        <v>3184</v>
      </c>
      <c r="B671" s="3" t="s">
        <v>810</v>
      </c>
      <c r="C671" s="136" t="s">
        <v>9815</v>
      </c>
    </row>
    <row r="672" spans="1:3" x14ac:dyDescent="0.4">
      <c r="A672" s="6">
        <v>3185</v>
      </c>
      <c r="B672" s="3" t="s">
        <v>811</v>
      </c>
      <c r="C672" s="137" t="s">
        <v>9815</v>
      </c>
    </row>
    <row r="673" spans="1:3" x14ac:dyDescent="0.4">
      <c r="A673" s="6">
        <v>3186</v>
      </c>
      <c r="B673" s="3" t="s">
        <v>812</v>
      </c>
      <c r="C673" s="136" t="s">
        <v>9827</v>
      </c>
    </row>
    <row r="674" spans="1:3" x14ac:dyDescent="0.4">
      <c r="A674" s="6">
        <v>3187</v>
      </c>
      <c r="B674" s="3" t="s">
        <v>813</v>
      </c>
      <c r="C674" s="136" t="s">
        <v>9825</v>
      </c>
    </row>
    <row r="675" spans="1:3" x14ac:dyDescent="0.4">
      <c r="A675" s="6">
        <v>3189</v>
      </c>
      <c r="B675" s="3" t="s">
        <v>814</v>
      </c>
      <c r="C675" s="136" t="s">
        <v>9821</v>
      </c>
    </row>
    <row r="676" spans="1:3" x14ac:dyDescent="0.4">
      <c r="A676" s="6">
        <v>3190</v>
      </c>
      <c r="B676" s="3" t="s">
        <v>815</v>
      </c>
      <c r="C676" s="137" t="s">
        <v>9815</v>
      </c>
    </row>
    <row r="677" spans="1:3" x14ac:dyDescent="0.4">
      <c r="A677" s="6">
        <v>3191</v>
      </c>
      <c r="B677" s="3" t="s">
        <v>816</v>
      </c>
      <c r="C677" s="137" t="s">
        <v>9818</v>
      </c>
    </row>
    <row r="678" spans="1:3" x14ac:dyDescent="0.4">
      <c r="A678" s="6">
        <v>3192</v>
      </c>
      <c r="B678" s="3" t="s">
        <v>817</v>
      </c>
      <c r="C678" s="136" t="s">
        <v>9822</v>
      </c>
    </row>
    <row r="679" spans="1:3" x14ac:dyDescent="0.4">
      <c r="A679" s="6">
        <v>3193</v>
      </c>
      <c r="B679" s="3" t="s">
        <v>818</v>
      </c>
      <c r="C679" s="137" t="s">
        <v>9826</v>
      </c>
    </row>
    <row r="680" spans="1:3" x14ac:dyDescent="0.4">
      <c r="A680" s="6">
        <v>3194</v>
      </c>
      <c r="B680" s="3" t="s">
        <v>819</v>
      </c>
      <c r="C680" s="136" t="s">
        <v>9822</v>
      </c>
    </row>
    <row r="681" spans="1:3" x14ac:dyDescent="0.4">
      <c r="A681" s="6">
        <v>3195</v>
      </c>
      <c r="B681" s="3" t="s">
        <v>820</v>
      </c>
      <c r="C681" s="136" t="s">
        <v>9819</v>
      </c>
    </row>
    <row r="682" spans="1:3" x14ac:dyDescent="0.4">
      <c r="A682" s="6">
        <v>3196</v>
      </c>
      <c r="B682" s="3" t="s">
        <v>821</v>
      </c>
      <c r="C682" s="137" t="s">
        <v>9820</v>
      </c>
    </row>
    <row r="683" spans="1:3" x14ac:dyDescent="0.4">
      <c r="A683" s="6">
        <v>3197</v>
      </c>
      <c r="B683" s="3" t="s">
        <v>822</v>
      </c>
      <c r="C683" s="137" t="s">
        <v>9820</v>
      </c>
    </row>
    <row r="684" spans="1:3" x14ac:dyDescent="0.4">
      <c r="A684" s="6">
        <v>3198</v>
      </c>
      <c r="B684" s="3" t="s">
        <v>823</v>
      </c>
      <c r="C684" s="137" t="s">
        <v>9822</v>
      </c>
    </row>
    <row r="685" spans="1:3" x14ac:dyDescent="0.4">
      <c r="A685" s="6">
        <v>3199</v>
      </c>
      <c r="B685" s="3" t="s">
        <v>824</v>
      </c>
      <c r="C685" s="137" t="s">
        <v>9815</v>
      </c>
    </row>
    <row r="686" spans="1:3" x14ac:dyDescent="0.4">
      <c r="A686" s="6">
        <v>3201</v>
      </c>
      <c r="B686" s="3" t="s">
        <v>825</v>
      </c>
      <c r="C686" s="137" t="s">
        <v>9827</v>
      </c>
    </row>
    <row r="687" spans="1:3" x14ac:dyDescent="0.4">
      <c r="A687" s="6">
        <v>3202</v>
      </c>
      <c r="B687" s="3" t="s">
        <v>826</v>
      </c>
      <c r="C687" s="136" t="s">
        <v>9815</v>
      </c>
    </row>
    <row r="688" spans="1:3" x14ac:dyDescent="0.4">
      <c r="A688" s="6">
        <v>3204</v>
      </c>
      <c r="B688" s="3" t="s">
        <v>827</v>
      </c>
      <c r="C688" s="136" t="s">
        <v>9820</v>
      </c>
    </row>
    <row r="689" spans="1:3" x14ac:dyDescent="0.4">
      <c r="A689" s="6">
        <v>3205</v>
      </c>
      <c r="B689" s="3" t="s">
        <v>828</v>
      </c>
      <c r="C689" s="137" t="s">
        <v>9815</v>
      </c>
    </row>
    <row r="690" spans="1:3" x14ac:dyDescent="0.4">
      <c r="A690" s="6">
        <v>3221</v>
      </c>
      <c r="B690" s="3" t="s">
        <v>829</v>
      </c>
      <c r="C690" s="137" t="s">
        <v>9815</v>
      </c>
    </row>
    <row r="691" spans="1:3" x14ac:dyDescent="0.4">
      <c r="A691" s="6">
        <v>3222</v>
      </c>
      <c r="B691" s="3" t="s">
        <v>830</v>
      </c>
      <c r="C691" s="137" t="s">
        <v>9822</v>
      </c>
    </row>
    <row r="692" spans="1:3" x14ac:dyDescent="0.4">
      <c r="A692" s="6">
        <v>3223</v>
      </c>
      <c r="B692" s="3" t="s">
        <v>831</v>
      </c>
      <c r="C692" s="136" t="s">
        <v>9822</v>
      </c>
    </row>
    <row r="693" spans="1:3" x14ac:dyDescent="0.4">
      <c r="A693" s="6">
        <v>3224</v>
      </c>
      <c r="B693" s="3" t="s">
        <v>832</v>
      </c>
      <c r="C693" s="137" t="s">
        <v>9815</v>
      </c>
    </row>
    <row r="694" spans="1:3" x14ac:dyDescent="0.4">
      <c r="A694" s="6">
        <v>3227</v>
      </c>
      <c r="B694" s="3" t="s">
        <v>833</v>
      </c>
      <c r="C694" s="137"/>
    </row>
    <row r="695" spans="1:3" x14ac:dyDescent="0.4">
      <c r="A695" s="6">
        <v>3228</v>
      </c>
      <c r="B695" s="3" t="s">
        <v>834</v>
      </c>
      <c r="C695" s="137" t="s">
        <v>9821</v>
      </c>
    </row>
    <row r="696" spans="1:3" x14ac:dyDescent="0.4">
      <c r="A696" s="6">
        <v>3231</v>
      </c>
      <c r="B696" s="3" t="s">
        <v>835</v>
      </c>
      <c r="C696" s="136" t="s">
        <v>9815</v>
      </c>
    </row>
    <row r="697" spans="1:3" x14ac:dyDescent="0.4">
      <c r="A697" s="6">
        <v>3232</v>
      </c>
      <c r="B697" s="3" t="s">
        <v>836</v>
      </c>
      <c r="C697" s="137" t="s">
        <v>9815</v>
      </c>
    </row>
    <row r="698" spans="1:3" x14ac:dyDescent="0.4">
      <c r="A698" s="6">
        <v>3234</v>
      </c>
      <c r="B698" s="3" t="s">
        <v>837</v>
      </c>
      <c r="C698" s="137"/>
    </row>
    <row r="699" spans="1:3" x14ac:dyDescent="0.4">
      <c r="A699" s="6">
        <v>3236</v>
      </c>
      <c r="B699" s="3" t="s">
        <v>838</v>
      </c>
      <c r="C699" s="136" t="s">
        <v>9817</v>
      </c>
    </row>
    <row r="700" spans="1:3" x14ac:dyDescent="0.4">
      <c r="A700" s="6">
        <v>3237</v>
      </c>
      <c r="B700" s="3" t="s">
        <v>839</v>
      </c>
      <c r="C700" s="136" t="s">
        <v>9815</v>
      </c>
    </row>
    <row r="701" spans="1:3" x14ac:dyDescent="0.4">
      <c r="A701" s="6">
        <v>3238</v>
      </c>
      <c r="B701" s="3" t="s">
        <v>840</v>
      </c>
      <c r="C701" s="136" t="s">
        <v>9815</v>
      </c>
    </row>
    <row r="702" spans="1:3" x14ac:dyDescent="0.4">
      <c r="A702" s="6">
        <v>3241</v>
      </c>
      <c r="B702" s="3" t="s">
        <v>841</v>
      </c>
      <c r="C702" s="136" t="s">
        <v>9820</v>
      </c>
    </row>
    <row r="703" spans="1:3" x14ac:dyDescent="0.4">
      <c r="A703" s="6">
        <v>3242</v>
      </c>
      <c r="B703" s="3" t="s">
        <v>842</v>
      </c>
      <c r="C703" s="136" t="s">
        <v>9818</v>
      </c>
    </row>
    <row r="704" spans="1:3" x14ac:dyDescent="0.4">
      <c r="A704" s="6">
        <v>3244</v>
      </c>
      <c r="B704" s="3" t="s">
        <v>843</v>
      </c>
      <c r="C704" s="136" t="s">
        <v>9827</v>
      </c>
    </row>
    <row r="705" spans="1:3" x14ac:dyDescent="0.4">
      <c r="A705" s="6">
        <v>3245</v>
      </c>
      <c r="B705" s="3" t="s">
        <v>844</v>
      </c>
      <c r="C705" s="136" t="s">
        <v>9825</v>
      </c>
    </row>
    <row r="706" spans="1:3" x14ac:dyDescent="0.4">
      <c r="A706" s="6">
        <v>3246</v>
      </c>
      <c r="B706" s="3" t="s">
        <v>845</v>
      </c>
      <c r="C706" s="136" t="s">
        <v>9823</v>
      </c>
    </row>
    <row r="707" spans="1:3" x14ac:dyDescent="0.4">
      <c r="A707" s="6">
        <v>3248</v>
      </c>
      <c r="B707" s="3" t="s">
        <v>846</v>
      </c>
      <c r="C707" s="136" t="s">
        <v>9819</v>
      </c>
    </row>
    <row r="708" spans="1:3" x14ac:dyDescent="0.4">
      <c r="A708" s="6">
        <v>3250</v>
      </c>
      <c r="B708" s="3" t="s">
        <v>847</v>
      </c>
      <c r="C708" s="137" t="s">
        <v>9815</v>
      </c>
    </row>
    <row r="709" spans="1:3" x14ac:dyDescent="0.4">
      <c r="A709" s="6">
        <v>3252</v>
      </c>
      <c r="B709" s="3" t="s">
        <v>848</v>
      </c>
      <c r="C709" s="137" t="s">
        <v>9815</v>
      </c>
    </row>
    <row r="710" spans="1:3" x14ac:dyDescent="0.4">
      <c r="A710" s="6">
        <v>3254</v>
      </c>
      <c r="B710" s="3" t="s">
        <v>849</v>
      </c>
      <c r="C710" s="136" t="s">
        <v>9815</v>
      </c>
    </row>
    <row r="711" spans="1:3" x14ac:dyDescent="0.4">
      <c r="A711" s="6">
        <v>3258</v>
      </c>
      <c r="B711" s="3" t="s">
        <v>850</v>
      </c>
      <c r="C711" s="136" t="s">
        <v>9815</v>
      </c>
    </row>
    <row r="712" spans="1:3" x14ac:dyDescent="0.4">
      <c r="A712" s="6">
        <v>3260</v>
      </c>
      <c r="B712" s="3" t="s">
        <v>851</v>
      </c>
      <c r="C712" s="136" t="s">
        <v>9822</v>
      </c>
    </row>
    <row r="713" spans="1:3" x14ac:dyDescent="0.4">
      <c r="A713" s="6">
        <v>3261</v>
      </c>
      <c r="B713" s="3" t="s">
        <v>852</v>
      </c>
      <c r="C713" s="136" t="s">
        <v>9820</v>
      </c>
    </row>
    <row r="714" spans="1:3" x14ac:dyDescent="0.4">
      <c r="A714" s="6">
        <v>3264</v>
      </c>
      <c r="B714" s="3" t="s">
        <v>853</v>
      </c>
      <c r="C714" s="136" t="s">
        <v>9825</v>
      </c>
    </row>
    <row r="715" spans="1:3" x14ac:dyDescent="0.4">
      <c r="A715" s="6">
        <v>3267</v>
      </c>
      <c r="B715" s="3" t="s">
        <v>854</v>
      </c>
      <c r="C715" s="136" t="s">
        <v>9827</v>
      </c>
    </row>
    <row r="716" spans="1:3" x14ac:dyDescent="0.4">
      <c r="A716" s="6">
        <v>3269</v>
      </c>
      <c r="B716" s="3" t="s">
        <v>855</v>
      </c>
      <c r="C716" s="137"/>
    </row>
    <row r="717" spans="1:3" x14ac:dyDescent="0.4">
      <c r="A717" s="6">
        <v>3271</v>
      </c>
      <c r="B717" s="3" t="s">
        <v>856</v>
      </c>
      <c r="C717" s="136" t="s">
        <v>9818</v>
      </c>
    </row>
    <row r="718" spans="1:3" x14ac:dyDescent="0.4">
      <c r="A718" s="6">
        <v>3275</v>
      </c>
      <c r="B718" s="3" t="s">
        <v>857</v>
      </c>
      <c r="C718" s="136" t="s">
        <v>9815</v>
      </c>
    </row>
    <row r="719" spans="1:3" x14ac:dyDescent="0.4">
      <c r="A719" s="6">
        <v>3276</v>
      </c>
      <c r="B719" s="3" t="s">
        <v>858</v>
      </c>
      <c r="C719" s="136" t="s">
        <v>9820</v>
      </c>
    </row>
    <row r="720" spans="1:3" x14ac:dyDescent="0.4">
      <c r="A720" s="6">
        <v>3277</v>
      </c>
      <c r="B720" s="3" t="s">
        <v>859</v>
      </c>
      <c r="C720" s="137" t="s">
        <v>9820</v>
      </c>
    </row>
    <row r="721" spans="1:3" x14ac:dyDescent="0.4">
      <c r="A721" s="6">
        <v>3278</v>
      </c>
      <c r="B721" s="3" t="s">
        <v>860</v>
      </c>
      <c r="C721" s="137"/>
    </row>
    <row r="722" spans="1:3" x14ac:dyDescent="0.4">
      <c r="A722" s="6">
        <v>3279</v>
      </c>
      <c r="B722" s="3" t="s">
        <v>861</v>
      </c>
      <c r="C722" s="137"/>
    </row>
    <row r="723" spans="1:3" x14ac:dyDescent="0.4">
      <c r="A723" s="6">
        <v>3280</v>
      </c>
      <c r="B723" s="3" t="s">
        <v>862</v>
      </c>
      <c r="C723" s="136" t="s">
        <v>9822</v>
      </c>
    </row>
    <row r="724" spans="1:3" x14ac:dyDescent="0.4">
      <c r="A724" s="6">
        <v>3281</v>
      </c>
      <c r="B724" s="3" t="s">
        <v>863</v>
      </c>
      <c r="C724" s="137"/>
    </row>
    <row r="725" spans="1:3" x14ac:dyDescent="0.4">
      <c r="A725" s="6">
        <v>3282</v>
      </c>
      <c r="B725" s="3" t="s">
        <v>864</v>
      </c>
      <c r="C725" s="137"/>
    </row>
    <row r="726" spans="1:3" x14ac:dyDescent="0.4">
      <c r="A726" s="6">
        <v>3283</v>
      </c>
      <c r="B726" s="3" t="s">
        <v>865</v>
      </c>
      <c r="C726" s="137"/>
    </row>
    <row r="727" spans="1:3" x14ac:dyDescent="0.4">
      <c r="A727" s="6">
        <v>3284</v>
      </c>
      <c r="B727" s="3" t="s">
        <v>866</v>
      </c>
      <c r="C727" s="136" t="s">
        <v>9815</v>
      </c>
    </row>
    <row r="728" spans="1:3" x14ac:dyDescent="0.4">
      <c r="A728" s="6">
        <v>3286</v>
      </c>
      <c r="B728" s="3" t="s">
        <v>867</v>
      </c>
      <c r="C728" s="136" t="s">
        <v>9818</v>
      </c>
    </row>
    <row r="729" spans="1:3" x14ac:dyDescent="0.4">
      <c r="A729" s="6">
        <v>3287</v>
      </c>
      <c r="B729" s="3" t="s">
        <v>868</v>
      </c>
      <c r="C729" s="137"/>
    </row>
    <row r="730" spans="1:3" x14ac:dyDescent="0.4">
      <c r="A730" s="6">
        <v>3288</v>
      </c>
      <c r="B730" s="3" t="s">
        <v>869</v>
      </c>
      <c r="C730" s="136" t="s">
        <v>9825</v>
      </c>
    </row>
    <row r="731" spans="1:3" x14ac:dyDescent="0.4">
      <c r="A731" s="6">
        <v>3289</v>
      </c>
      <c r="B731" s="3" t="s">
        <v>870</v>
      </c>
      <c r="C731" s="137" t="s">
        <v>9815</v>
      </c>
    </row>
    <row r="732" spans="1:3" x14ac:dyDescent="0.4">
      <c r="A732" s="6">
        <v>3290</v>
      </c>
      <c r="B732" s="3" t="s">
        <v>871</v>
      </c>
      <c r="C732" s="137"/>
    </row>
    <row r="733" spans="1:3" x14ac:dyDescent="0.4">
      <c r="A733" s="6">
        <v>3291</v>
      </c>
      <c r="B733" s="3" t="s">
        <v>872</v>
      </c>
      <c r="C733" s="136" t="s">
        <v>9815</v>
      </c>
    </row>
    <row r="734" spans="1:3" x14ac:dyDescent="0.4">
      <c r="A734" s="6">
        <v>3292</v>
      </c>
      <c r="B734" s="3" t="s">
        <v>873</v>
      </c>
      <c r="C734" s="137"/>
    </row>
    <row r="735" spans="1:3" x14ac:dyDescent="0.4">
      <c r="A735" s="6">
        <v>3293</v>
      </c>
      <c r="B735" s="3" t="s">
        <v>874</v>
      </c>
      <c r="C735" s="136" t="s">
        <v>9815</v>
      </c>
    </row>
    <row r="736" spans="1:3" x14ac:dyDescent="0.4">
      <c r="A736" s="6">
        <v>3294</v>
      </c>
      <c r="B736" s="3" t="s">
        <v>875</v>
      </c>
      <c r="C736" s="136" t="s">
        <v>9815</v>
      </c>
    </row>
    <row r="737" spans="1:3" x14ac:dyDescent="0.4">
      <c r="A737" s="6">
        <v>3295</v>
      </c>
      <c r="B737" s="3" t="s">
        <v>876</v>
      </c>
      <c r="C737" s="137"/>
    </row>
    <row r="738" spans="1:3" x14ac:dyDescent="0.4">
      <c r="A738" s="6">
        <v>3296</v>
      </c>
      <c r="B738" s="3" t="s">
        <v>877</v>
      </c>
      <c r="C738" s="137"/>
    </row>
    <row r="739" spans="1:3" x14ac:dyDescent="0.4">
      <c r="A739" s="6">
        <v>3297</v>
      </c>
      <c r="B739" s="3" t="s">
        <v>878</v>
      </c>
      <c r="C739" s="136" t="s">
        <v>9817</v>
      </c>
    </row>
    <row r="740" spans="1:3" x14ac:dyDescent="0.4">
      <c r="A740" s="6">
        <v>3298</v>
      </c>
      <c r="B740" s="3" t="s">
        <v>879</v>
      </c>
      <c r="C740" s="137"/>
    </row>
    <row r="741" spans="1:3" x14ac:dyDescent="0.4">
      <c r="A741" s="6">
        <v>3299</v>
      </c>
      <c r="B741" s="3" t="s">
        <v>880</v>
      </c>
      <c r="C741" s="137" t="s">
        <v>9820</v>
      </c>
    </row>
    <row r="742" spans="1:3" x14ac:dyDescent="0.4">
      <c r="A742" s="6">
        <v>3300</v>
      </c>
      <c r="B742" s="3" t="s">
        <v>881</v>
      </c>
      <c r="C742" s="136" t="s">
        <v>9818</v>
      </c>
    </row>
    <row r="743" spans="1:3" x14ac:dyDescent="0.4">
      <c r="A743" s="6">
        <v>3302</v>
      </c>
      <c r="B743" s="3" t="s">
        <v>882</v>
      </c>
      <c r="C743" s="136" t="s">
        <v>9820</v>
      </c>
    </row>
    <row r="744" spans="1:3" x14ac:dyDescent="0.4">
      <c r="A744" s="6">
        <v>3306</v>
      </c>
      <c r="B744" s="3" t="s">
        <v>883</v>
      </c>
      <c r="C744" s="136" t="s">
        <v>9815</v>
      </c>
    </row>
    <row r="745" spans="1:3" x14ac:dyDescent="0.4">
      <c r="A745" s="6">
        <v>3308</v>
      </c>
      <c r="B745" s="3" t="s">
        <v>884</v>
      </c>
      <c r="C745" s="137"/>
    </row>
    <row r="746" spans="1:3" x14ac:dyDescent="0.4">
      <c r="A746" s="6">
        <v>3309</v>
      </c>
      <c r="B746" s="3" t="s">
        <v>885</v>
      </c>
      <c r="C746" s="137"/>
    </row>
    <row r="747" spans="1:3" x14ac:dyDescent="0.4">
      <c r="A747" s="6">
        <v>3315</v>
      </c>
      <c r="B747" s="3" t="s">
        <v>886</v>
      </c>
      <c r="C747" s="136" t="s">
        <v>9815</v>
      </c>
    </row>
    <row r="748" spans="1:3" x14ac:dyDescent="0.4">
      <c r="A748" s="6">
        <v>3316</v>
      </c>
      <c r="B748" s="3" t="s">
        <v>887</v>
      </c>
      <c r="C748" s="136" t="s">
        <v>9815</v>
      </c>
    </row>
    <row r="749" spans="1:3" x14ac:dyDescent="0.4">
      <c r="A749" s="6">
        <v>3317</v>
      </c>
      <c r="B749" s="3" t="s">
        <v>888</v>
      </c>
      <c r="C749" s="136" t="s">
        <v>9815</v>
      </c>
    </row>
    <row r="750" spans="1:3" x14ac:dyDescent="0.4">
      <c r="A750" s="6">
        <v>3319</v>
      </c>
      <c r="B750" s="3" t="s">
        <v>889</v>
      </c>
      <c r="C750" s="137" t="s">
        <v>9820</v>
      </c>
    </row>
    <row r="751" spans="1:3" x14ac:dyDescent="0.4">
      <c r="A751" s="6">
        <v>3320</v>
      </c>
      <c r="B751" s="3" t="s">
        <v>890</v>
      </c>
      <c r="C751" s="136" t="s">
        <v>9823</v>
      </c>
    </row>
    <row r="752" spans="1:3" x14ac:dyDescent="0.4">
      <c r="A752" s="6">
        <v>3321</v>
      </c>
      <c r="B752" s="3" t="s">
        <v>891</v>
      </c>
      <c r="C752" s="136" t="s">
        <v>9817</v>
      </c>
    </row>
    <row r="753" spans="1:3" x14ac:dyDescent="0.4">
      <c r="A753" s="6">
        <v>3322</v>
      </c>
      <c r="B753" s="3" t="s">
        <v>892</v>
      </c>
      <c r="C753" s="136" t="s">
        <v>9815</v>
      </c>
    </row>
    <row r="754" spans="1:3" x14ac:dyDescent="0.4">
      <c r="A754" s="6">
        <v>3323</v>
      </c>
      <c r="B754" s="3" t="s">
        <v>893</v>
      </c>
      <c r="C754" s="136" t="s">
        <v>9825</v>
      </c>
    </row>
    <row r="755" spans="1:3" x14ac:dyDescent="0.4">
      <c r="A755" s="6">
        <v>3326</v>
      </c>
      <c r="B755" s="3" t="s">
        <v>894</v>
      </c>
      <c r="C755" s="136" t="s">
        <v>9818</v>
      </c>
    </row>
    <row r="756" spans="1:3" x14ac:dyDescent="0.4">
      <c r="A756" s="6">
        <v>3328</v>
      </c>
      <c r="B756" s="3" t="s">
        <v>895</v>
      </c>
      <c r="C756" s="136" t="s">
        <v>9825</v>
      </c>
    </row>
    <row r="757" spans="1:3" x14ac:dyDescent="0.4">
      <c r="A757" s="6">
        <v>3329</v>
      </c>
      <c r="B757" s="3" t="s">
        <v>896</v>
      </c>
      <c r="C757" s="137" t="s">
        <v>9824</v>
      </c>
    </row>
    <row r="758" spans="1:3" x14ac:dyDescent="0.4">
      <c r="A758" s="6">
        <v>3333</v>
      </c>
      <c r="B758" s="3" t="s">
        <v>897</v>
      </c>
      <c r="C758" s="137" t="s">
        <v>9822</v>
      </c>
    </row>
    <row r="759" spans="1:3" x14ac:dyDescent="0.4">
      <c r="A759" s="6">
        <v>3341</v>
      </c>
      <c r="B759" s="3" t="s">
        <v>898</v>
      </c>
      <c r="C759" s="136" t="s">
        <v>9815</v>
      </c>
    </row>
    <row r="760" spans="1:3" x14ac:dyDescent="0.4">
      <c r="A760" s="6">
        <v>3344</v>
      </c>
      <c r="B760" s="3" t="s">
        <v>899</v>
      </c>
      <c r="C760" s="137" t="s">
        <v>9815</v>
      </c>
    </row>
    <row r="761" spans="1:3" x14ac:dyDescent="0.4">
      <c r="A761" s="6">
        <v>3346</v>
      </c>
      <c r="B761" s="3" t="s">
        <v>900</v>
      </c>
      <c r="C761" s="136" t="s">
        <v>9815</v>
      </c>
    </row>
    <row r="762" spans="1:3" x14ac:dyDescent="0.4">
      <c r="A762" s="6">
        <v>3347</v>
      </c>
      <c r="B762" s="3" t="s">
        <v>901</v>
      </c>
      <c r="C762" s="137" t="s">
        <v>9815</v>
      </c>
    </row>
    <row r="763" spans="1:3" x14ac:dyDescent="0.4">
      <c r="A763" s="6">
        <v>3349</v>
      </c>
      <c r="B763" s="3" t="s">
        <v>902</v>
      </c>
      <c r="C763" s="136" t="s">
        <v>9817</v>
      </c>
    </row>
    <row r="764" spans="1:3" x14ac:dyDescent="0.4">
      <c r="A764" s="6">
        <v>3350</v>
      </c>
      <c r="B764" s="3" t="s">
        <v>903</v>
      </c>
      <c r="C764" s="137" t="s">
        <v>9820</v>
      </c>
    </row>
    <row r="765" spans="1:3" x14ac:dyDescent="0.4">
      <c r="A765" s="6">
        <v>3352</v>
      </c>
      <c r="B765" s="3" t="s">
        <v>904</v>
      </c>
      <c r="C765" s="136" t="s">
        <v>9815</v>
      </c>
    </row>
    <row r="766" spans="1:3" x14ac:dyDescent="0.4">
      <c r="A766" s="6">
        <v>3353</v>
      </c>
      <c r="B766" s="3" t="s">
        <v>905</v>
      </c>
      <c r="C766" s="136" t="s">
        <v>9822</v>
      </c>
    </row>
    <row r="767" spans="1:3" x14ac:dyDescent="0.4">
      <c r="A767" s="6">
        <v>3355</v>
      </c>
      <c r="B767" s="3" t="s">
        <v>906</v>
      </c>
      <c r="C767" s="136" t="s">
        <v>9820</v>
      </c>
    </row>
    <row r="768" spans="1:3" x14ac:dyDescent="0.4">
      <c r="A768" s="6">
        <v>3356</v>
      </c>
      <c r="B768" s="3" t="s">
        <v>907</v>
      </c>
      <c r="C768" s="136" t="s">
        <v>9815</v>
      </c>
    </row>
    <row r="769" spans="1:3" x14ac:dyDescent="0.4">
      <c r="A769" s="6">
        <v>3358</v>
      </c>
      <c r="B769" s="3" t="s">
        <v>908</v>
      </c>
      <c r="C769" s="136" t="s">
        <v>9815</v>
      </c>
    </row>
    <row r="770" spans="1:3" x14ac:dyDescent="0.4">
      <c r="A770" s="6">
        <v>3359</v>
      </c>
      <c r="B770" s="3" t="s">
        <v>909</v>
      </c>
      <c r="C770" s="136" t="s">
        <v>9825</v>
      </c>
    </row>
    <row r="771" spans="1:3" x14ac:dyDescent="0.4">
      <c r="A771" s="6">
        <v>3360</v>
      </c>
      <c r="B771" s="3" t="s">
        <v>910</v>
      </c>
      <c r="C771" s="136" t="s">
        <v>9815</v>
      </c>
    </row>
    <row r="772" spans="1:3" x14ac:dyDescent="0.4">
      <c r="A772" s="6">
        <v>3361</v>
      </c>
      <c r="B772" s="3" t="s">
        <v>911</v>
      </c>
      <c r="C772" s="137" t="s">
        <v>9824</v>
      </c>
    </row>
    <row r="773" spans="1:3" x14ac:dyDescent="0.4">
      <c r="A773" s="6">
        <v>3370</v>
      </c>
      <c r="B773" s="3" t="s">
        <v>912</v>
      </c>
      <c r="C773" s="136" t="s">
        <v>9815</v>
      </c>
    </row>
    <row r="774" spans="1:3" x14ac:dyDescent="0.4">
      <c r="A774" s="6">
        <v>3371</v>
      </c>
      <c r="B774" s="3" t="s">
        <v>913</v>
      </c>
      <c r="C774" s="137" t="s">
        <v>9815</v>
      </c>
    </row>
    <row r="775" spans="1:3" x14ac:dyDescent="0.4">
      <c r="A775" s="6">
        <v>3372</v>
      </c>
      <c r="B775" s="3" t="s">
        <v>914</v>
      </c>
      <c r="C775" s="137" t="s">
        <v>9815</v>
      </c>
    </row>
    <row r="776" spans="1:3" x14ac:dyDescent="0.4">
      <c r="A776" s="6">
        <v>3374</v>
      </c>
      <c r="B776" s="3" t="s">
        <v>915</v>
      </c>
      <c r="C776" s="136" t="s">
        <v>9815</v>
      </c>
    </row>
    <row r="777" spans="1:3" x14ac:dyDescent="0.4">
      <c r="A777" s="6">
        <v>3375</v>
      </c>
      <c r="B777" s="3" t="s">
        <v>916</v>
      </c>
      <c r="C777" s="136" t="s">
        <v>9815</v>
      </c>
    </row>
    <row r="778" spans="1:3" x14ac:dyDescent="0.4">
      <c r="A778" s="6">
        <v>3376</v>
      </c>
      <c r="B778" s="3" t="s">
        <v>917</v>
      </c>
      <c r="C778" s="136" t="s">
        <v>9821</v>
      </c>
    </row>
    <row r="779" spans="1:3" x14ac:dyDescent="0.4">
      <c r="A779" s="6">
        <v>3377</v>
      </c>
      <c r="B779" s="3" t="s">
        <v>918</v>
      </c>
      <c r="C779" s="136" t="s">
        <v>9827</v>
      </c>
    </row>
    <row r="780" spans="1:3" x14ac:dyDescent="0.4">
      <c r="A780" s="6">
        <v>3382</v>
      </c>
      <c r="B780" s="3" t="s">
        <v>919</v>
      </c>
      <c r="C780" s="136" t="s">
        <v>9822</v>
      </c>
    </row>
    <row r="781" spans="1:3" x14ac:dyDescent="0.4">
      <c r="A781" s="6">
        <v>3384</v>
      </c>
      <c r="B781" s="3" t="s">
        <v>920</v>
      </c>
      <c r="C781" s="136" t="s">
        <v>9822</v>
      </c>
    </row>
    <row r="782" spans="1:3" x14ac:dyDescent="0.4">
      <c r="A782" s="6">
        <v>3386</v>
      </c>
      <c r="B782" s="3" t="s">
        <v>921</v>
      </c>
      <c r="C782" s="136" t="s">
        <v>9820</v>
      </c>
    </row>
    <row r="783" spans="1:3" x14ac:dyDescent="0.4">
      <c r="A783" s="6">
        <v>3387</v>
      </c>
      <c r="B783" s="3" t="s">
        <v>922</v>
      </c>
      <c r="C783" s="137" t="s">
        <v>9822</v>
      </c>
    </row>
    <row r="784" spans="1:3" x14ac:dyDescent="0.4">
      <c r="A784" s="6">
        <v>3388</v>
      </c>
      <c r="B784" s="3" t="s">
        <v>923</v>
      </c>
      <c r="C784" s="136" t="s">
        <v>9815</v>
      </c>
    </row>
    <row r="785" spans="1:3" x14ac:dyDescent="0.4">
      <c r="A785" s="6">
        <v>3390</v>
      </c>
      <c r="B785" s="3" t="s">
        <v>924</v>
      </c>
      <c r="C785" s="136" t="s">
        <v>9815</v>
      </c>
    </row>
    <row r="786" spans="1:3" x14ac:dyDescent="0.4">
      <c r="A786" s="6">
        <v>3391</v>
      </c>
      <c r="B786" s="3" t="s">
        <v>925</v>
      </c>
      <c r="C786" s="137" t="s">
        <v>9817</v>
      </c>
    </row>
    <row r="787" spans="1:3" x14ac:dyDescent="0.4">
      <c r="A787" s="6">
        <v>3392</v>
      </c>
      <c r="B787" s="3" t="s">
        <v>926</v>
      </c>
      <c r="C787" s="137" t="s">
        <v>9815</v>
      </c>
    </row>
    <row r="788" spans="1:3" x14ac:dyDescent="0.4">
      <c r="A788" s="6">
        <v>3393</v>
      </c>
      <c r="B788" s="3" t="s">
        <v>927</v>
      </c>
      <c r="C788" s="136" t="s">
        <v>9815</v>
      </c>
    </row>
    <row r="789" spans="1:3" x14ac:dyDescent="0.4">
      <c r="A789" s="6">
        <v>3395</v>
      </c>
      <c r="B789" s="3" t="s">
        <v>928</v>
      </c>
      <c r="C789" s="136" t="s">
        <v>9815</v>
      </c>
    </row>
    <row r="790" spans="1:3" x14ac:dyDescent="0.4">
      <c r="A790" s="6">
        <v>3396</v>
      </c>
      <c r="B790" s="3" t="s">
        <v>929</v>
      </c>
      <c r="C790" s="137" t="s">
        <v>9822</v>
      </c>
    </row>
    <row r="791" spans="1:3" x14ac:dyDescent="0.4">
      <c r="A791" s="6">
        <v>3397</v>
      </c>
      <c r="B791" s="3" t="s">
        <v>930</v>
      </c>
      <c r="C791" s="137" t="s">
        <v>9815</v>
      </c>
    </row>
    <row r="792" spans="1:3" x14ac:dyDescent="0.4">
      <c r="A792" s="6">
        <v>3399</v>
      </c>
      <c r="B792" s="3" t="s">
        <v>931</v>
      </c>
      <c r="C792" s="137" t="s">
        <v>9823</v>
      </c>
    </row>
    <row r="793" spans="1:3" x14ac:dyDescent="0.4">
      <c r="A793" s="6">
        <v>3401</v>
      </c>
      <c r="B793" s="3" t="s">
        <v>932</v>
      </c>
      <c r="C793" s="136" t="s">
        <v>9815</v>
      </c>
    </row>
    <row r="794" spans="1:3" x14ac:dyDescent="0.4">
      <c r="A794" s="6">
        <v>3402</v>
      </c>
      <c r="B794" s="3" t="s">
        <v>933</v>
      </c>
      <c r="C794" s="136" t="s">
        <v>9815</v>
      </c>
    </row>
    <row r="795" spans="1:3" x14ac:dyDescent="0.4">
      <c r="A795" s="6">
        <v>3405</v>
      </c>
      <c r="B795" s="3" t="s">
        <v>934</v>
      </c>
      <c r="C795" s="136" t="s">
        <v>9820</v>
      </c>
    </row>
    <row r="796" spans="1:3" x14ac:dyDescent="0.4">
      <c r="A796" s="6">
        <v>3407</v>
      </c>
      <c r="B796" s="3" t="s">
        <v>935</v>
      </c>
      <c r="C796" s="136" t="s">
        <v>9815</v>
      </c>
    </row>
    <row r="797" spans="1:3" x14ac:dyDescent="0.4">
      <c r="A797" s="6">
        <v>3408</v>
      </c>
      <c r="B797" s="3" t="s">
        <v>936</v>
      </c>
      <c r="C797" s="136" t="s">
        <v>9815</v>
      </c>
    </row>
    <row r="798" spans="1:3" x14ac:dyDescent="0.4">
      <c r="A798" s="6">
        <v>3409</v>
      </c>
      <c r="B798" s="3" t="s">
        <v>937</v>
      </c>
      <c r="C798" s="136" t="s">
        <v>9815</v>
      </c>
    </row>
    <row r="799" spans="1:3" x14ac:dyDescent="0.4">
      <c r="A799" s="6">
        <v>3415</v>
      </c>
      <c r="B799" s="3" t="s">
        <v>938</v>
      </c>
      <c r="C799" s="136" t="s">
        <v>9822</v>
      </c>
    </row>
    <row r="800" spans="1:3" x14ac:dyDescent="0.4">
      <c r="A800" s="6">
        <v>3416</v>
      </c>
      <c r="B800" s="3" t="s">
        <v>939</v>
      </c>
      <c r="C800" s="136" t="s">
        <v>9820</v>
      </c>
    </row>
    <row r="801" spans="1:3" x14ac:dyDescent="0.4">
      <c r="A801" s="6">
        <v>3417</v>
      </c>
      <c r="B801" s="3" t="s">
        <v>940</v>
      </c>
      <c r="C801" s="136" t="s">
        <v>9815</v>
      </c>
    </row>
    <row r="802" spans="1:3" x14ac:dyDescent="0.4">
      <c r="A802" s="6">
        <v>3418</v>
      </c>
      <c r="B802" s="3" t="s">
        <v>941</v>
      </c>
      <c r="C802" s="137" t="s">
        <v>9826</v>
      </c>
    </row>
    <row r="803" spans="1:3" x14ac:dyDescent="0.4">
      <c r="A803" s="6">
        <v>3419</v>
      </c>
      <c r="B803" s="3" t="s">
        <v>942</v>
      </c>
      <c r="C803" s="136" t="s">
        <v>9819</v>
      </c>
    </row>
    <row r="804" spans="1:3" x14ac:dyDescent="0.4">
      <c r="A804" s="6">
        <v>3420</v>
      </c>
      <c r="B804" s="3" t="s">
        <v>943</v>
      </c>
      <c r="C804" s="136" t="s">
        <v>9815</v>
      </c>
    </row>
    <row r="805" spans="1:3" x14ac:dyDescent="0.4">
      <c r="A805" s="6">
        <v>3421</v>
      </c>
      <c r="B805" s="3" t="s">
        <v>944</v>
      </c>
      <c r="C805" s="137" t="s">
        <v>9826</v>
      </c>
    </row>
    <row r="806" spans="1:3" x14ac:dyDescent="0.4">
      <c r="A806" s="6">
        <v>3422</v>
      </c>
      <c r="B806" s="3" t="s">
        <v>945</v>
      </c>
      <c r="C806" s="136" t="s">
        <v>9815</v>
      </c>
    </row>
    <row r="807" spans="1:3" x14ac:dyDescent="0.4">
      <c r="A807" s="6">
        <v>3423</v>
      </c>
      <c r="B807" s="3" t="s">
        <v>946</v>
      </c>
      <c r="C807" s="136" t="s">
        <v>9815</v>
      </c>
    </row>
    <row r="808" spans="1:3" x14ac:dyDescent="0.4">
      <c r="A808" s="6">
        <v>3424</v>
      </c>
      <c r="B808" s="3" t="s">
        <v>947</v>
      </c>
      <c r="C808" s="136" t="s">
        <v>9815</v>
      </c>
    </row>
    <row r="809" spans="1:3" x14ac:dyDescent="0.4">
      <c r="A809" s="6">
        <v>3426</v>
      </c>
      <c r="B809" s="3" t="s">
        <v>948</v>
      </c>
      <c r="C809" s="136" t="s">
        <v>9818</v>
      </c>
    </row>
    <row r="810" spans="1:3" x14ac:dyDescent="0.4">
      <c r="A810" s="6">
        <v>3431</v>
      </c>
      <c r="B810" s="3" t="s">
        <v>949</v>
      </c>
      <c r="C810" s="136" t="s">
        <v>9815</v>
      </c>
    </row>
    <row r="811" spans="1:3" x14ac:dyDescent="0.4">
      <c r="A811" s="6">
        <v>3433</v>
      </c>
      <c r="B811" s="3" t="s">
        <v>950</v>
      </c>
      <c r="C811" s="136" t="s">
        <v>9815</v>
      </c>
    </row>
    <row r="812" spans="1:3" x14ac:dyDescent="0.4">
      <c r="A812" s="6">
        <v>3434</v>
      </c>
      <c r="B812" s="3" t="s">
        <v>951</v>
      </c>
      <c r="C812" s="136" t="s">
        <v>9815</v>
      </c>
    </row>
    <row r="813" spans="1:3" x14ac:dyDescent="0.4">
      <c r="A813" s="6">
        <v>3435</v>
      </c>
      <c r="B813" s="3" t="s">
        <v>952</v>
      </c>
      <c r="C813" s="136" t="s">
        <v>9815</v>
      </c>
    </row>
    <row r="814" spans="1:3" x14ac:dyDescent="0.4">
      <c r="A814" s="6">
        <v>3436</v>
      </c>
      <c r="B814" s="3" t="s">
        <v>953</v>
      </c>
      <c r="C814" s="136" t="s">
        <v>9820</v>
      </c>
    </row>
    <row r="815" spans="1:3" x14ac:dyDescent="0.4">
      <c r="A815" s="6">
        <v>3437</v>
      </c>
      <c r="B815" s="3" t="s">
        <v>954</v>
      </c>
      <c r="C815" s="136" t="s">
        <v>9815</v>
      </c>
    </row>
    <row r="816" spans="1:3" x14ac:dyDescent="0.4">
      <c r="A816" s="6">
        <v>3439</v>
      </c>
      <c r="B816" s="3" t="s">
        <v>955</v>
      </c>
      <c r="C816" s="136" t="s">
        <v>9818</v>
      </c>
    </row>
    <row r="817" spans="1:3" x14ac:dyDescent="0.4">
      <c r="A817" s="6">
        <v>3440</v>
      </c>
      <c r="B817" s="3" t="s">
        <v>956</v>
      </c>
      <c r="C817" s="136" t="s">
        <v>9821</v>
      </c>
    </row>
    <row r="818" spans="1:3" x14ac:dyDescent="0.4">
      <c r="A818" s="6">
        <v>3441</v>
      </c>
      <c r="B818" s="3" t="s">
        <v>957</v>
      </c>
      <c r="C818" s="136" t="s">
        <v>9826</v>
      </c>
    </row>
    <row r="819" spans="1:3" x14ac:dyDescent="0.4">
      <c r="A819" s="6">
        <v>3442</v>
      </c>
      <c r="B819" s="3" t="s">
        <v>958</v>
      </c>
      <c r="C819" s="136" t="s">
        <v>9815</v>
      </c>
    </row>
    <row r="820" spans="1:3" x14ac:dyDescent="0.4">
      <c r="A820" s="6">
        <v>3443</v>
      </c>
      <c r="B820" s="3" t="s">
        <v>959</v>
      </c>
      <c r="C820" s="136" t="s">
        <v>9815</v>
      </c>
    </row>
    <row r="821" spans="1:3" x14ac:dyDescent="0.4">
      <c r="A821" s="6">
        <v>3444</v>
      </c>
      <c r="B821" s="3" t="s">
        <v>960</v>
      </c>
      <c r="C821" s="136" t="s">
        <v>9824</v>
      </c>
    </row>
    <row r="822" spans="1:3" x14ac:dyDescent="0.4">
      <c r="A822" s="6">
        <v>3445</v>
      </c>
      <c r="B822" s="3" t="s">
        <v>961</v>
      </c>
      <c r="C822" s="136" t="s">
        <v>9820</v>
      </c>
    </row>
    <row r="823" spans="1:3" x14ac:dyDescent="0.4">
      <c r="A823" s="6">
        <v>3446</v>
      </c>
      <c r="B823" s="3" t="s">
        <v>962</v>
      </c>
      <c r="C823" s="136" t="s">
        <v>9818</v>
      </c>
    </row>
    <row r="824" spans="1:3" x14ac:dyDescent="0.4">
      <c r="A824" s="6">
        <v>3447</v>
      </c>
      <c r="B824" s="3" t="s">
        <v>963</v>
      </c>
      <c r="C824" s="136" t="s">
        <v>9815</v>
      </c>
    </row>
    <row r="825" spans="1:3" x14ac:dyDescent="0.4">
      <c r="A825" s="6">
        <v>3449</v>
      </c>
      <c r="B825" s="3" t="s">
        <v>964</v>
      </c>
      <c r="C825" s="136" t="s">
        <v>9820</v>
      </c>
    </row>
    <row r="826" spans="1:3" x14ac:dyDescent="0.4">
      <c r="A826" s="6">
        <v>3451</v>
      </c>
      <c r="B826" s="3" t="s">
        <v>965</v>
      </c>
      <c r="C826" s="136"/>
    </row>
    <row r="827" spans="1:3" x14ac:dyDescent="0.4">
      <c r="A827" s="6">
        <v>3452</v>
      </c>
      <c r="B827" s="3" t="s">
        <v>966</v>
      </c>
      <c r="C827" s="136" t="s">
        <v>9820</v>
      </c>
    </row>
    <row r="828" spans="1:3" x14ac:dyDescent="0.4">
      <c r="A828" s="6">
        <v>3453</v>
      </c>
      <c r="B828" s="3" t="s">
        <v>967</v>
      </c>
      <c r="C828" s="136"/>
    </row>
    <row r="829" spans="1:3" x14ac:dyDescent="0.4">
      <c r="A829" s="6">
        <v>3454</v>
      </c>
      <c r="B829" s="3" t="s">
        <v>968</v>
      </c>
      <c r="C829" s="136" t="s">
        <v>9827</v>
      </c>
    </row>
    <row r="830" spans="1:3" x14ac:dyDescent="0.4">
      <c r="A830" s="6">
        <v>3455</v>
      </c>
      <c r="B830" s="3" t="s">
        <v>969</v>
      </c>
      <c r="C830" s="136"/>
    </row>
    <row r="831" spans="1:3" x14ac:dyDescent="0.4">
      <c r="A831" s="6">
        <v>3457</v>
      </c>
      <c r="B831" s="3" t="s">
        <v>970</v>
      </c>
      <c r="C831" s="136" t="s">
        <v>9818</v>
      </c>
    </row>
    <row r="832" spans="1:3" x14ac:dyDescent="0.4">
      <c r="A832" s="6">
        <v>3458</v>
      </c>
      <c r="B832" s="3" t="s">
        <v>971</v>
      </c>
      <c r="C832" s="137" t="s">
        <v>9826</v>
      </c>
    </row>
    <row r="833" spans="1:3" x14ac:dyDescent="0.4">
      <c r="A833" s="6">
        <v>3459</v>
      </c>
      <c r="B833" s="3" t="s">
        <v>972</v>
      </c>
      <c r="C833" s="137"/>
    </row>
    <row r="834" spans="1:3" x14ac:dyDescent="0.4">
      <c r="A834" s="6">
        <v>3461</v>
      </c>
      <c r="B834" s="3" t="s">
        <v>973</v>
      </c>
      <c r="C834" s="136" t="s">
        <v>9825</v>
      </c>
    </row>
    <row r="835" spans="1:3" x14ac:dyDescent="0.4">
      <c r="A835" s="6">
        <v>3463</v>
      </c>
      <c r="B835" s="3" t="s">
        <v>974</v>
      </c>
      <c r="C835" s="137"/>
    </row>
    <row r="836" spans="1:3" x14ac:dyDescent="0.4">
      <c r="A836" s="6">
        <v>3464</v>
      </c>
      <c r="B836" s="3" t="s">
        <v>975</v>
      </c>
      <c r="C836" s="137" t="s">
        <v>9815</v>
      </c>
    </row>
    <row r="837" spans="1:3" x14ac:dyDescent="0.4">
      <c r="A837" s="6">
        <v>3465</v>
      </c>
      <c r="B837" s="3" t="s">
        <v>976</v>
      </c>
      <c r="C837" s="137" t="s">
        <v>9815</v>
      </c>
    </row>
    <row r="838" spans="1:3" x14ac:dyDescent="0.4">
      <c r="A838" s="6">
        <v>3466</v>
      </c>
      <c r="B838" s="3" t="s">
        <v>977</v>
      </c>
      <c r="C838" s="137"/>
    </row>
    <row r="839" spans="1:3" x14ac:dyDescent="0.4">
      <c r="A839" s="6">
        <v>3467</v>
      </c>
      <c r="B839" s="3" t="s">
        <v>978</v>
      </c>
      <c r="C839" s="136" t="s">
        <v>9815</v>
      </c>
    </row>
    <row r="840" spans="1:3" x14ac:dyDescent="0.4">
      <c r="A840" s="6">
        <v>3468</v>
      </c>
      <c r="B840" s="3" t="s">
        <v>979</v>
      </c>
      <c r="C840" s="136"/>
    </row>
    <row r="841" spans="1:3" x14ac:dyDescent="0.4">
      <c r="A841" s="6">
        <v>3469</v>
      </c>
      <c r="B841" s="3" t="s">
        <v>980</v>
      </c>
      <c r="C841" s="136" t="s">
        <v>9818</v>
      </c>
    </row>
    <row r="842" spans="1:3" x14ac:dyDescent="0.4">
      <c r="A842" s="6">
        <v>3470</v>
      </c>
      <c r="B842" s="3" t="s">
        <v>981</v>
      </c>
      <c r="C842" s="137"/>
    </row>
    <row r="843" spans="1:3" x14ac:dyDescent="0.4">
      <c r="A843" s="6">
        <v>3471</v>
      </c>
      <c r="B843" s="3" t="s">
        <v>982</v>
      </c>
      <c r="C843" s="137"/>
    </row>
    <row r="844" spans="1:3" x14ac:dyDescent="0.4">
      <c r="A844" s="6">
        <v>3472</v>
      </c>
      <c r="B844" s="3" t="s">
        <v>983</v>
      </c>
      <c r="C844" s="137"/>
    </row>
    <row r="845" spans="1:3" x14ac:dyDescent="0.4">
      <c r="A845" s="6">
        <v>3473</v>
      </c>
      <c r="B845" s="3" t="s">
        <v>984</v>
      </c>
      <c r="C845" s="137"/>
    </row>
    <row r="846" spans="1:3" x14ac:dyDescent="0.4">
      <c r="A846" s="6">
        <v>3474</v>
      </c>
      <c r="B846" s="3" t="s">
        <v>985</v>
      </c>
      <c r="C846" s="137" t="s">
        <v>9820</v>
      </c>
    </row>
    <row r="847" spans="1:3" x14ac:dyDescent="0.4">
      <c r="A847" s="6">
        <v>3475</v>
      </c>
      <c r="B847" s="3" t="s">
        <v>986</v>
      </c>
      <c r="C847" s="137" t="s">
        <v>9819</v>
      </c>
    </row>
    <row r="848" spans="1:3" x14ac:dyDescent="0.4">
      <c r="A848" s="6">
        <v>3476</v>
      </c>
      <c r="B848" s="3" t="s">
        <v>987</v>
      </c>
      <c r="C848" s="137"/>
    </row>
    <row r="849" spans="1:3" x14ac:dyDescent="0.4">
      <c r="A849" s="6">
        <v>3477</v>
      </c>
      <c r="B849" s="3" t="s">
        <v>988</v>
      </c>
      <c r="C849" s="136" t="s">
        <v>9815</v>
      </c>
    </row>
    <row r="850" spans="1:3" x14ac:dyDescent="0.4">
      <c r="A850" s="6">
        <v>3478</v>
      </c>
      <c r="B850" s="3" t="s">
        <v>989</v>
      </c>
      <c r="C850" s="136"/>
    </row>
    <row r="851" spans="1:3" x14ac:dyDescent="0.4">
      <c r="A851" s="6">
        <v>3479</v>
      </c>
      <c r="B851" s="3" t="s">
        <v>990</v>
      </c>
      <c r="C851" s="136" t="s">
        <v>9822</v>
      </c>
    </row>
    <row r="852" spans="1:3" x14ac:dyDescent="0.4">
      <c r="A852" s="6">
        <v>3480</v>
      </c>
      <c r="B852" s="3" t="s">
        <v>991</v>
      </c>
      <c r="C852" s="136" t="s">
        <v>9819</v>
      </c>
    </row>
    <row r="853" spans="1:3" x14ac:dyDescent="0.4">
      <c r="A853" s="6">
        <v>3481</v>
      </c>
      <c r="B853" s="3" t="s">
        <v>992</v>
      </c>
      <c r="C853" s="136"/>
    </row>
    <row r="854" spans="1:3" x14ac:dyDescent="0.4">
      <c r="A854" s="6">
        <v>3482</v>
      </c>
      <c r="B854" s="3" t="s">
        <v>993</v>
      </c>
      <c r="C854" s="136" t="s">
        <v>9820</v>
      </c>
    </row>
    <row r="855" spans="1:3" x14ac:dyDescent="0.4">
      <c r="A855" s="6">
        <v>3484</v>
      </c>
      <c r="B855" s="3" t="s">
        <v>994</v>
      </c>
      <c r="C855" s="136" t="s">
        <v>9815</v>
      </c>
    </row>
    <row r="856" spans="1:3" x14ac:dyDescent="0.4">
      <c r="A856" s="6">
        <v>3486</v>
      </c>
      <c r="B856" s="3" t="s">
        <v>995</v>
      </c>
      <c r="C856" s="136" t="s">
        <v>9820</v>
      </c>
    </row>
    <row r="857" spans="1:3" x14ac:dyDescent="0.4">
      <c r="A857" s="6">
        <v>3488</v>
      </c>
      <c r="B857" s="3" t="s">
        <v>996</v>
      </c>
      <c r="C857" s="136"/>
    </row>
    <row r="858" spans="1:3" x14ac:dyDescent="0.4">
      <c r="A858" s="6">
        <v>3489</v>
      </c>
      <c r="B858" s="3" t="s">
        <v>997</v>
      </c>
      <c r="C858" s="136" t="s">
        <v>9815</v>
      </c>
    </row>
    <row r="859" spans="1:3" x14ac:dyDescent="0.4">
      <c r="A859" s="6">
        <v>3490</v>
      </c>
      <c r="B859" s="3" t="s">
        <v>998</v>
      </c>
      <c r="C859" s="136" t="s">
        <v>9822</v>
      </c>
    </row>
    <row r="860" spans="1:3" x14ac:dyDescent="0.4">
      <c r="A860" s="6">
        <v>3491</v>
      </c>
      <c r="B860" s="3" t="s">
        <v>999</v>
      </c>
      <c r="C860" s="136" t="s">
        <v>9819</v>
      </c>
    </row>
    <row r="861" spans="1:3" x14ac:dyDescent="0.4">
      <c r="A861" s="6">
        <v>3492</v>
      </c>
      <c r="B861" s="3" t="s">
        <v>1000</v>
      </c>
      <c r="C861" s="136"/>
    </row>
    <row r="862" spans="1:3" x14ac:dyDescent="0.4">
      <c r="A862" s="6">
        <v>3493</v>
      </c>
      <c r="B862" s="3" t="s">
        <v>1001</v>
      </c>
      <c r="C862" s="136"/>
    </row>
    <row r="863" spans="1:3" x14ac:dyDescent="0.4">
      <c r="A863" s="6">
        <v>3494</v>
      </c>
      <c r="B863" s="3" t="s">
        <v>1002</v>
      </c>
      <c r="C863" s="136" t="s">
        <v>9825</v>
      </c>
    </row>
    <row r="864" spans="1:3" x14ac:dyDescent="0.4">
      <c r="A864" s="6">
        <v>3495</v>
      </c>
      <c r="B864" s="3" t="s">
        <v>1003</v>
      </c>
      <c r="C864" s="136" t="s">
        <v>9825</v>
      </c>
    </row>
    <row r="865" spans="1:3" x14ac:dyDescent="0.4">
      <c r="A865" s="6">
        <v>3496</v>
      </c>
      <c r="B865" s="3" t="s">
        <v>1004</v>
      </c>
      <c r="C865" s="136" t="s">
        <v>9825</v>
      </c>
    </row>
    <row r="866" spans="1:3" x14ac:dyDescent="0.4">
      <c r="A866" s="6">
        <v>3497</v>
      </c>
      <c r="B866" s="3" t="s">
        <v>1005</v>
      </c>
      <c r="C866" s="136" t="s">
        <v>9826</v>
      </c>
    </row>
    <row r="867" spans="1:3" x14ac:dyDescent="0.4">
      <c r="A867" s="6">
        <v>3498</v>
      </c>
      <c r="B867" s="3" t="s">
        <v>1006</v>
      </c>
      <c r="C867" s="136" t="s">
        <v>9821</v>
      </c>
    </row>
    <row r="868" spans="1:3" x14ac:dyDescent="0.4">
      <c r="A868" s="6">
        <v>3501</v>
      </c>
      <c r="B868" s="3" t="s">
        <v>1007</v>
      </c>
      <c r="C868" s="136" t="s">
        <v>9817</v>
      </c>
    </row>
    <row r="869" spans="1:3" x14ac:dyDescent="0.4">
      <c r="A869" s="6">
        <v>3504</v>
      </c>
      <c r="B869" s="3" t="s">
        <v>1008</v>
      </c>
      <c r="C869" s="136" t="s">
        <v>9815</v>
      </c>
    </row>
    <row r="870" spans="1:3" x14ac:dyDescent="0.4">
      <c r="A870" s="6">
        <v>3512</v>
      </c>
      <c r="B870" s="3" t="s">
        <v>1009</v>
      </c>
      <c r="C870" s="136" t="s">
        <v>9815</v>
      </c>
    </row>
    <row r="871" spans="1:3" x14ac:dyDescent="0.4">
      <c r="A871" s="6">
        <v>3513</v>
      </c>
      <c r="B871" s="3" t="s">
        <v>1010</v>
      </c>
      <c r="C871" s="136" t="s">
        <v>9815</v>
      </c>
    </row>
    <row r="872" spans="1:3" x14ac:dyDescent="0.4">
      <c r="A872" s="6">
        <v>3515</v>
      </c>
      <c r="B872" s="3" t="s">
        <v>1011</v>
      </c>
      <c r="C872" s="136" t="s">
        <v>9815</v>
      </c>
    </row>
    <row r="873" spans="1:3" x14ac:dyDescent="0.4">
      <c r="A873" s="6">
        <v>3521</v>
      </c>
      <c r="B873" s="3" t="s">
        <v>1012</v>
      </c>
      <c r="C873" s="136" t="s">
        <v>9815</v>
      </c>
    </row>
    <row r="874" spans="1:3" x14ac:dyDescent="0.4">
      <c r="A874" s="6">
        <v>3524</v>
      </c>
      <c r="B874" s="3" t="s">
        <v>1013</v>
      </c>
      <c r="C874" s="136" t="s">
        <v>9824</v>
      </c>
    </row>
    <row r="875" spans="1:3" x14ac:dyDescent="0.4">
      <c r="A875" s="6">
        <v>3526</v>
      </c>
      <c r="B875" s="3" t="s">
        <v>1014</v>
      </c>
      <c r="C875" s="136" t="s">
        <v>9815</v>
      </c>
    </row>
    <row r="876" spans="1:3" x14ac:dyDescent="0.4">
      <c r="A876" s="6">
        <v>3528</v>
      </c>
      <c r="B876" s="3" t="s">
        <v>1015</v>
      </c>
      <c r="C876" s="136" t="s">
        <v>9815</v>
      </c>
    </row>
    <row r="877" spans="1:3" x14ac:dyDescent="0.4">
      <c r="A877" s="6">
        <v>3529</v>
      </c>
      <c r="B877" s="3" t="s">
        <v>1016</v>
      </c>
      <c r="C877" s="137" t="s">
        <v>9815</v>
      </c>
    </row>
    <row r="878" spans="1:3" x14ac:dyDescent="0.4">
      <c r="A878" s="6">
        <v>3536</v>
      </c>
      <c r="B878" s="3" t="s">
        <v>1017</v>
      </c>
      <c r="C878" s="136" t="s">
        <v>9821</v>
      </c>
    </row>
    <row r="879" spans="1:3" x14ac:dyDescent="0.4">
      <c r="A879" s="6">
        <v>3537</v>
      </c>
      <c r="B879" s="3" t="s">
        <v>1018</v>
      </c>
      <c r="C879" s="136" t="s">
        <v>9815</v>
      </c>
    </row>
    <row r="880" spans="1:3" x14ac:dyDescent="0.4">
      <c r="A880" s="6">
        <v>3538</v>
      </c>
      <c r="B880" s="3" t="s">
        <v>1019</v>
      </c>
      <c r="C880" s="136" t="s">
        <v>9818</v>
      </c>
    </row>
    <row r="881" spans="1:3" x14ac:dyDescent="0.4">
      <c r="A881" s="6">
        <v>3539</v>
      </c>
      <c r="B881" s="3" t="s">
        <v>1020</v>
      </c>
      <c r="C881" s="136" t="s">
        <v>9826</v>
      </c>
    </row>
    <row r="882" spans="1:3" x14ac:dyDescent="0.4">
      <c r="A882" s="6">
        <v>3540</v>
      </c>
      <c r="B882" s="3" t="s">
        <v>1021</v>
      </c>
      <c r="C882" s="136" t="s">
        <v>9820</v>
      </c>
    </row>
    <row r="883" spans="1:3" x14ac:dyDescent="0.4">
      <c r="A883" s="6">
        <v>3541</v>
      </c>
      <c r="B883" s="3" t="s">
        <v>1022</v>
      </c>
      <c r="C883" s="136" t="s">
        <v>9821</v>
      </c>
    </row>
    <row r="884" spans="1:3" x14ac:dyDescent="0.4">
      <c r="A884" s="6">
        <v>3542</v>
      </c>
      <c r="B884" s="3" t="s">
        <v>1023</v>
      </c>
      <c r="C884" s="136" t="s">
        <v>9815</v>
      </c>
    </row>
    <row r="885" spans="1:3" x14ac:dyDescent="0.4">
      <c r="A885" s="6">
        <v>3543</v>
      </c>
      <c r="B885" s="3" t="s">
        <v>1024</v>
      </c>
      <c r="C885" s="137" t="s">
        <v>9822</v>
      </c>
    </row>
    <row r="886" spans="1:3" x14ac:dyDescent="0.4">
      <c r="A886" s="6">
        <v>3544</v>
      </c>
      <c r="B886" s="3" t="s">
        <v>1025</v>
      </c>
      <c r="C886" s="137" t="s">
        <v>9817</v>
      </c>
    </row>
    <row r="887" spans="1:3" x14ac:dyDescent="0.4">
      <c r="A887" s="6">
        <v>3546</v>
      </c>
      <c r="B887" s="3" t="s">
        <v>1026</v>
      </c>
      <c r="C887" s="136" t="s">
        <v>9822</v>
      </c>
    </row>
    <row r="888" spans="1:3" x14ac:dyDescent="0.4">
      <c r="A888" s="6">
        <v>3547</v>
      </c>
      <c r="B888" s="3" t="s">
        <v>1027</v>
      </c>
      <c r="C888" s="136" t="s">
        <v>9827</v>
      </c>
    </row>
    <row r="889" spans="1:3" x14ac:dyDescent="0.4">
      <c r="A889" s="6">
        <v>3548</v>
      </c>
      <c r="B889" s="3" t="s">
        <v>1028</v>
      </c>
      <c r="C889" s="137" t="s">
        <v>9822</v>
      </c>
    </row>
    <row r="890" spans="1:3" x14ac:dyDescent="0.4">
      <c r="A890" s="6">
        <v>3549</v>
      </c>
      <c r="B890" s="3" t="s">
        <v>1029</v>
      </c>
      <c r="C890" s="137" t="s">
        <v>9817</v>
      </c>
    </row>
    <row r="891" spans="1:3" x14ac:dyDescent="0.4">
      <c r="A891" s="6">
        <v>3550</v>
      </c>
      <c r="B891" s="3" t="s">
        <v>1030</v>
      </c>
      <c r="C891" s="136" t="s">
        <v>9822</v>
      </c>
    </row>
    <row r="892" spans="1:3" x14ac:dyDescent="0.4">
      <c r="A892" s="6">
        <v>3551</v>
      </c>
      <c r="B892" s="3" t="s">
        <v>1031</v>
      </c>
      <c r="C892" s="136" t="s">
        <v>9815</v>
      </c>
    </row>
    <row r="893" spans="1:3" x14ac:dyDescent="0.4">
      <c r="A893" s="6">
        <v>3553</v>
      </c>
      <c r="B893" s="3" t="s">
        <v>1032</v>
      </c>
      <c r="C893" s="136" t="s">
        <v>9815</v>
      </c>
    </row>
    <row r="894" spans="1:3" x14ac:dyDescent="0.4">
      <c r="A894" s="6">
        <v>3556</v>
      </c>
      <c r="B894" s="3" t="s">
        <v>1033</v>
      </c>
      <c r="C894" s="137" t="s">
        <v>9825</v>
      </c>
    </row>
    <row r="895" spans="1:3" x14ac:dyDescent="0.4">
      <c r="A895" s="6">
        <v>3557</v>
      </c>
      <c r="B895" s="3" t="s">
        <v>1034</v>
      </c>
      <c r="C895" s="137"/>
    </row>
    <row r="896" spans="1:3" x14ac:dyDescent="0.4">
      <c r="A896" s="6">
        <v>3558</v>
      </c>
      <c r="B896" s="3" t="s">
        <v>1035</v>
      </c>
      <c r="C896" s="137" t="s">
        <v>9822</v>
      </c>
    </row>
    <row r="897" spans="1:3" x14ac:dyDescent="0.4">
      <c r="A897" s="6">
        <v>3559</v>
      </c>
      <c r="B897" s="3" t="s">
        <v>1036</v>
      </c>
      <c r="C897" s="136" t="s">
        <v>9815</v>
      </c>
    </row>
    <row r="898" spans="1:3" x14ac:dyDescent="0.4">
      <c r="A898" s="6">
        <v>3560</v>
      </c>
      <c r="B898" s="3" t="s">
        <v>1037</v>
      </c>
      <c r="C898" s="136" t="s">
        <v>9821</v>
      </c>
    </row>
    <row r="899" spans="1:3" x14ac:dyDescent="0.4">
      <c r="A899" s="6">
        <v>3561</v>
      </c>
      <c r="B899" s="3" t="s">
        <v>1038</v>
      </c>
      <c r="C899" s="137" t="s">
        <v>9815</v>
      </c>
    </row>
    <row r="900" spans="1:3" x14ac:dyDescent="0.4">
      <c r="A900" s="6">
        <v>3562</v>
      </c>
      <c r="B900" s="3" t="s">
        <v>1039</v>
      </c>
      <c r="C900" s="136" t="s">
        <v>9822</v>
      </c>
    </row>
    <row r="901" spans="1:3" x14ac:dyDescent="0.4">
      <c r="A901" s="6">
        <v>3563</v>
      </c>
      <c r="B901" s="3" t="s">
        <v>1040</v>
      </c>
      <c r="C901" s="137" t="s">
        <v>9825</v>
      </c>
    </row>
    <row r="902" spans="1:3" x14ac:dyDescent="0.4">
      <c r="A902" s="6">
        <v>3564</v>
      </c>
      <c r="B902" s="3" t="s">
        <v>1041</v>
      </c>
      <c r="C902" s="136" t="s">
        <v>9815</v>
      </c>
    </row>
    <row r="903" spans="1:3" x14ac:dyDescent="0.4">
      <c r="A903" s="6">
        <v>3565</v>
      </c>
      <c r="B903" s="3" t="s">
        <v>1042</v>
      </c>
      <c r="C903" s="136" t="s">
        <v>9823</v>
      </c>
    </row>
    <row r="904" spans="1:3" x14ac:dyDescent="0.4">
      <c r="A904" s="6">
        <v>3566</v>
      </c>
      <c r="B904" s="3" t="s">
        <v>1043</v>
      </c>
      <c r="C904" s="136" t="s">
        <v>9820</v>
      </c>
    </row>
    <row r="905" spans="1:3" x14ac:dyDescent="0.4">
      <c r="A905" s="6">
        <v>3569</v>
      </c>
      <c r="B905" s="3" t="s">
        <v>1044</v>
      </c>
      <c r="C905" s="137" t="s">
        <v>9815</v>
      </c>
    </row>
    <row r="906" spans="1:3" x14ac:dyDescent="0.4">
      <c r="A906" s="6">
        <v>3571</v>
      </c>
      <c r="B906" s="3" t="s">
        <v>1045</v>
      </c>
      <c r="C906" s="136" t="s">
        <v>9815</v>
      </c>
    </row>
    <row r="907" spans="1:3" x14ac:dyDescent="0.4">
      <c r="A907" s="6">
        <v>3577</v>
      </c>
      <c r="B907" s="3" t="s">
        <v>1046</v>
      </c>
      <c r="C907" s="136" t="s">
        <v>9815</v>
      </c>
    </row>
    <row r="908" spans="1:3" x14ac:dyDescent="0.4">
      <c r="A908" s="6">
        <v>3578</v>
      </c>
      <c r="B908" s="3" t="s">
        <v>1047</v>
      </c>
      <c r="C908" s="136" t="s">
        <v>9815</v>
      </c>
    </row>
    <row r="909" spans="1:3" x14ac:dyDescent="0.4">
      <c r="A909" s="6">
        <v>3580</v>
      </c>
      <c r="B909" s="3" t="s">
        <v>1048</v>
      </c>
      <c r="C909" s="136" t="s">
        <v>9815</v>
      </c>
    </row>
    <row r="910" spans="1:3" x14ac:dyDescent="0.4">
      <c r="A910" s="6">
        <v>3583</v>
      </c>
      <c r="B910" s="3" t="s">
        <v>1049</v>
      </c>
      <c r="C910" s="136" t="s">
        <v>9815</v>
      </c>
    </row>
    <row r="911" spans="1:3" x14ac:dyDescent="0.4">
      <c r="A911" s="6">
        <v>3591</v>
      </c>
      <c r="B911" s="3" t="s">
        <v>1050</v>
      </c>
      <c r="C911" s="137" t="s">
        <v>9815</v>
      </c>
    </row>
    <row r="912" spans="1:3" x14ac:dyDescent="0.4">
      <c r="A912" s="6">
        <v>3593</v>
      </c>
      <c r="B912" s="3" t="s">
        <v>1051</v>
      </c>
      <c r="C912" s="137" t="s">
        <v>9815</v>
      </c>
    </row>
    <row r="913" spans="1:3" x14ac:dyDescent="0.4">
      <c r="A913" s="6">
        <v>3597</v>
      </c>
      <c r="B913" s="3" t="s">
        <v>1052</v>
      </c>
      <c r="C913" s="136" t="s">
        <v>9818</v>
      </c>
    </row>
    <row r="914" spans="1:3" x14ac:dyDescent="0.4">
      <c r="A914" s="6">
        <v>3598</v>
      </c>
      <c r="B914" s="3" t="s">
        <v>1053</v>
      </c>
      <c r="C914" s="137" t="s">
        <v>9815</v>
      </c>
    </row>
    <row r="915" spans="1:3" x14ac:dyDescent="0.4">
      <c r="A915" s="6">
        <v>3600</v>
      </c>
      <c r="B915" s="3" t="s">
        <v>1054</v>
      </c>
      <c r="C915" s="136" t="s">
        <v>9815</v>
      </c>
    </row>
    <row r="916" spans="1:3" x14ac:dyDescent="0.4">
      <c r="A916" s="6">
        <v>3604</v>
      </c>
      <c r="B916" s="3" t="s">
        <v>1055</v>
      </c>
      <c r="C916" s="136" t="s">
        <v>9815</v>
      </c>
    </row>
    <row r="917" spans="1:3" x14ac:dyDescent="0.4">
      <c r="A917" s="6">
        <v>3606</v>
      </c>
      <c r="B917" s="3" t="s">
        <v>1056</v>
      </c>
      <c r="C917" s="137" t="s">
        <v>9820</v>
      </c>
    </row>
    <row r="918" spans="1:3" x14ac:dyDescent="0.4">
      <c r="A918" s="6">
        <v>3607</v>
      </c>
      <c r="B918" s="3" t="s">
        <v>1057</v>
      </c>
      <c r="C918" s="136" t="s">
        <v>9821</v>
      </c>
    </row>
    <row r="919" spans="1:3" x14ac:dyDescent="0.4">
      <c r="A919" s="6">
        <v>3608</v>
      </c>
      <c r="B919" s="3" t="s">
        <v>1058</v>
      </c>
      <c r="C919" s="137" t="s">
        <v>9822</v>
      </c>
    </row>
    <row r="920" spans="1:3" x14ac:dyDescent="0.4">
      <c r="A920" s="6">
        <v>3611</v>
      </c>
      <c r="B920" s="3" t="s">
        <v>1059</v>
      </c>
      <c r="C920" s="136" t="s">
        <v>9815</v>
      </c>
    </row>
    <row r="921" spans="1:3" x14ac:dyDescent="0.4">
      <c r="A921" s="6">
        <v>3612</v>
      </c>
      <c r="B921" s="3" t="s">
        <v>1060</v>
      </c>
      <c r="C921" s="137" t="s">
        <v>9815</v>
      </c>
    </row>
    <row r="922" spans="1:3" x14ac:dyDescent="0.4">
      <c r="A922" s="6">
        <v>3622</v>
      </c>
      <c r="B922" s="3" t="s">
        <v>1061</v>
      </c>
      <c r="C922" s="136" t="s">
        <v>9815</v>
      </c>
    </row>
    <row r="923" spans="1:3" x14ac:dyDescent="0.4">
      <c r="A923" s="6">
        <v>3623</v>
      </c>
      <c r="B923" s="3" t="s">
        <v>1062</v>
      </c>
      <c r="C923" s="136" t="s">
        <v>9820</v>
      </c>
    </row>
    <row r="924" spans="1:3" x14ac:dyDescent="0.4">
      <c r="A924" s="6">
        <v>3624</v>
      </c>
      <c r="B924" s="3" t="s">
        <v>1063</v>
      </c>
      <c r="C924" s="136" t="s">
        <v>9825</v>
      </c>
    </row>
    <row r="925" spans="1:3" x14ac:dyDescent="0.4">
      <c r="A925" s="6">
        <v>3625</v>
      </c>
      <c r="B925" s="3" t="s">
        <v>1064</v>
      </c>
      <c r="C925" s="136" t="s">
        <v>9818</v>
      </c>
    </row>
    <row r="926" spans="1:3" x14ac:dyDescent="0.4">
      <c r="A926" s="6">
        <v>3626</v>
      </c>
      <c r="B926" s="3" t="s">
        <v>1065</v>
      </c>
      <c r="C926" s="136" t="s">
        <v>9815</v>
      </c>
    </row>
    <row r="927" spans="1:3" x14ac:dyDescent="0.4">
      <c r="A927" s="6">
        <v>3627</v>
      </c>
      <c r="B927" s="3" t="s">
        <v>1066</v>
      </c>
      <c r="C927" s="136" t="s">
        <v>9822</v>
      </c>
    </row>
    <row r="928" spans="1:3" x14ac:dyDescent="0.4">
      <c r="A928" s="6">
        <v>3628</v>
      </c>
      <c r="B928" s="3" t="s">
        <v>1067</v>
      </c>
      <c r="C928" s="136" t="s">
        <v>9818</v>
      </c>
    </row>
    <row r="929" spans="1:3" x14ac:dyDescent="0.4">
      <c r="A929" s="6">
        <v>3630</v>
      </c>
      <c r="B929" s="3" t="s">
        <v>1068</v>
      </c>
      <c r="C929" s="136" t="s">
        <v>9820</v>
      </c>
    </row>
    <row r="930" spans="1:3" x14ac:dyDescent="0.4">
      <c r="A930" s="6">
        <v>3632</v>
      </c>
      <c r="B930" s="3" t="s">
        <v>1069</v>
      </c>
      <c r="C930" s="136" t="s">
        <v>9818</v>
      </c>
    </row>
    <row r="931" spans="1:3" x14ac:dyDescent="0.4">
      <c r="A931" s="6">
        <v>3633</v>
      </c>
      <c r="B931" s="3" t="s">
        <v>1070</v>
      </c>
      <c r="C931" s="137" t="s">
        <v>9820</v>
      </c>
    </row>
    <row r="932" spans="1:3" x14ac:dyDescent="0.4">
      <c r="A932" s="6">
        <v>3634</v>
      </c>
      <c r="B932" s="3" t="s">
        <v>1071</v>
      </c>
      <c r="C932" s="136" t="s">
        <v>9815</v>
      </c>
    </row>
    <row r="933" spans="1:3" x14ac:dyDescent="0.4">
      <c r="A933" s="6">
        <v>3635</v>
      </c>
      <c r="B933" s="3" t="s">
        <v>1072</v>
      </c>
      <c r="C933" s="136" t="s">
        <v>9815</v>
      </c>
    </row>
    <row r="934" spans="1:3" x14ac:dyDescent="0.4">
      <c r="A934" s="6">
        <v>3636</v>
      </c>
      <c r="B934" s="3" t="s">
        <v>1073</v>
      </c>
      <c r="C934" s="136" t="s">
        <v>9825</v>
      </c>
    </row>
    <row r="935" spans="1:3" x14ac:dyDescent="0.4">
      <c r="A935" s="6">
        <v>3639</v>
      </c>
      <c r="B935" s="3" t="s">
        <v>1074</v>
      </c>
      <c r="C935" s="137" t="s">
        <v>9818</v>
      </c>
    </row>
    <row r="936" spans="1:3" x14ac:dyDescent="0.4">
      <c r="A936" s="6">
        <v>3640</v>
      </c>
      <c r="B936" s="3" t="s">
        <v>1075</v>
      </c>
      <c r="C936" s="136" t="s">
        <v>9815</v>
      </c>
    </row>
    <row r="937" spans="1:3" x14ac:dyDescent="0.4">
      <c r="A937" s="6">
        <v>3641</v>
      </c>
      <c r="B937" s="3" t="s">
        <v>1076</v>
      </c>
      <c r="C937" s="136" t="s">
        <v>9815</v>
      </c>
    </row>
    <row r="938" spans="1:3" x14ac:dyDescent="0.4">
      <c r="A938" s="6">
        <v>3645</v>
      </c>
      <c r="B938" s="3" t="s">
        <v>1077</v>
      </c>
      <c r="C938" s="136" t="s">
        <v>9817</v>
      </c>
    </row>
    <row r="939" spans="1:3" x14ac:dyDescent="0.4">
      <c r="A939" s="6">
        <v>3646</v>
      </c>
      <c r="B939" s="3" t="s">
        <v>1078</v>
      </c>
      <c r="C939" s="136" t="s">
        <v>9815</v>
      </c>
    </row>
    <row r="940" spans="1:3" x14ac:dyDescent="0.4">
      <c r="A940" s="6">
        <v>3647</v>
      </c>
      <c r="B940" s="3" t="s">
        <v>1079</v>
      </c>
      <c r="C940" s="136" t="s">
        <v>9821</v>
      </c>
    </row>
    <row r="941" spans="1:3" x14ac:dyDescent="0.4">
      <c r="A941" s="6">
        <v>3648</v>
      </c>
      <c r="B941" s="3" t="s">
        <v>1080</v>
      </c>
      <c r="C941" s="137" t="s">
        <v>9815</v>
      </c>
    </row>
    <row r="942" spans="1:3" x14ac:dyDescent="0.4">
      <c r="A942" s="6">
        <v>3649</v>
      </c>
      <c r="B942" s="3" t="s">
        <v>1081</v>
      </c>
      <c r="C942" s="136" t="s">
        <v>9820</v>
      </c>
    </row>
    <row r="943" spans="1:3" x14ac:dyDescent="0.4">
      <c r="A943" s="6">
        <v>3652</v>
      </c>
      <c r="B943" s="3" t="s">
        <v>1082</v>
      </c>
      <c r="C943" s="136" t="s">
        <v>9815</v>
      </c>
    </row>
    <row r="944" spans="1:3" x14ac:dyDescent="0.4">
      <c r="A944" s="6">
        <v>3653</v>
      </c>
      <c r="B944" s="3" t="s">
        <v>1083</v>
      </c>
      <c r="C944" s="136" t="s">
        <v>9819</v>
      </c>
    </row>
    <row r="945" spans="1:3" x14ac:dyDescent="0.4">
      <c r="A945" s="6">
        <v>3655</v>
      </c>
      <c r="B945" s="3" t="s">
        <v>1084</v>
      </c>
      <c r="C945" s="136" t="s">
        <v>9818</v>
      </c>
    </row>
    <row r="946" spans="1:3" x14ac:dyDescent="0.4">
      <c r="A946" s="6">
        <v>3656</v>
      </c>
      <c r="B946" s="3" t="s">
        <v>1085</v>
      </c>
      <c r="C946" s="136" t="s">
        <v>9820</v>
      </c>
    </row>
    <row r="947" spans="1:3" x14ac:dyDescent="0.4">
      <c r="A947" s="6">
        <v>3657</v>
      </c>
      <c r="B947" s="3" t="s">
        <v>1086</v>
      </c>
      <c r="C947" s="136" t="s">
        <v>9823</v>
      </c>
    </row>
    <row r="948" spans="1:3" x14ac:dyDescent="0.4">
      <c r="A948" s="6">
        <v>3658</v>
      </c>
      <c r="B948" s="3" t="s">
        <v>1087</v>
      </c>
      <c r="C948" s="136" t="s">
        <v>9815</v>
      </c>
    </row>
    <row r="949" spans="1:3" x14ac:dyDescent="0.4">
      <c r="A949" s="6">
        <v>3659</v>
      </c>
      <c r="B949" s="3" t="s">
        <v>1088</v>
      </c>
      <c r="C949" s="136" t="s">
        <v>9820</v>
      </c>
    </row>
    <row r="950" spans="1:3" x14ac:dyDescent="0.4">
      <c r="A950" s="6">
        <v>3660</v>
      </c>
      <c r="B950" s="3" t="s">
        <v>1089</v>
      </c>
      <c r="C950" s="136" t="s">
        <v>9818</v>
      </c>
    </row>
    <row r="951" spans="1:3" x14ac:dyDescent="0.4">
      <c r="A951" s="6">
        <v>3661</v>
      </c>
      <c r="B951" s="3" t="s">
        <v>1090</v>
      </c>
      <c r="C951" s="137" t="s">
        <v>9815</v>
      </c>
    </row>
    <row r="952" spans="1:3" x14ac:dyDescent="0.4">
      <c r="A952" s="6">
        <v>3662</v>
      </c>
      <c r="B952" s="3" t="s">
        <v>1091</v>
      </c>
      <c r="C952" s="136" t="s">
        <v>9826</v>
      </c>
    </row>
    <row r="953" spans="1:3" x14ac:dyDescent="0.4">
      <c r="A953" s="6">
        <v>3663</v>
      </c>
      <c r="B953" s="3" t="s">
        <v>1092</v>
      </c>
      <c r="C953" s="136" t="s">
        <v>9820</v>
      </c>
    </row>
    <row r="954" spans="1:3" x14ac:dyDescent="0.4">
      <c r="A954" s="6">
        <v>3664</v>
      </c>
      <c r="B954" s="3" t="s">
        <v>1093</v>
      </c>
      <c r="C954" s="136" t="s">
        <v>9820</v>
      </c>
    </row>
    <row r="955" spans="1:3" x14ac:dyDescent="0.4">
      <c r="A955" s="6">
        <v>3665</v>
      </c>
      <c r="B955" s="3" t="s">
        <v>1094</v>
      </c>
      <c r="C955" s="136" t="s">
        <v>9823</v>
      </c>
    </row>
    <row r="956" spans="1:3" x14ac:dyDescent="0.4">
      <c r="A956" s="6">
        <v>3666</v>
      </c>
      <c r="B956" s="3" t="s">
        <v>1095</v>
      </c>
      <c r="C956" s="136" t="s">
        <v>9815</v>
      </c>
    </row>
    <row r="957" spans="1:3" x14ac:dyDescent="0.4">
      <c r="A957" s="6">
        <v>3667</v>
      </c>
      <c r="B957" s="3" t="s">
        <v>1096</v>
      </c>
      <c r="C957" s="136" t="s">
        <v>9820</v>
      </c>
    </row>
    <row r="958" spans="1:3" x14ac:dyDescent="0.4">
      <c r="A958" s="6">
        <v>3668</v>
      </c>
      <c r="B958" s="3" t="s">
        <v>1097</v>
      </c>
      <c r="C958" s="136" t="s">
        <v>9825</v>
      </c>
    </row>
    <row r="959" spans="1:3" x14ac:dyDescent="0.4">
      <c r="A959" s="6">
        <v>3670</v>
      </c>
      <c r="B959" s="3" t="s">
        <v>1098</v>
      </c>
      <c r="C959" s="136" t="s">
        <v>9822</v>
      </c>
    </row>
    <row r="960" spans="1:3" x14ac:dyDescent="0.4">
      <c r="A960" s="6">
        <v>3671</v>
      </c>
      <c r="B960" s="3" t="s">
        <v>1099</v>
      </c>
      <c r="C960" s="136" t="s">
        <v>9820</v>
      </c>
    </row>
    <row r="961" spans="1:3" x14ac:dyDescent="0.4">
      <c r="A961" s="6">
        <v>3672</v>
      </c>
      <c r="B961" s="3" t="s">
        <v>1100</v>
      </c>
      <c r="C961" s="136" t="s">
        <v>9825</v>
      </c>
    </row>
    <row r="962" spans="1:3" x14ac:dyDescent="0.4">
      <c r="A962" s="6">
        <v>3673</v>
      </c>
      <c r="B962" s="3" t="s">
        <v>1101</v>
      </c>
      <c r="C962" s="136" t="s">
        <v>9820</v>
      </c>
    </row>
    <row r="963" spans="1:3" x14ac:dyDescent="0.4">
      <c r="A963" s="6">
        <v>3674</v>
      </c>
      <c r="B963" s="3" t="s">
        <v>1102</v>
      </c>
      <c r="C963" s="136" t="s">
        <v>9825</v>
      </c>
    </row>
    <row r="964" spans="1:3" x14ac:dyDescent="0.4">
      <c r="A964" s="6">
        <v>3675</v>
      </c>
      <c r="B964" s="3" t="s">
        <v>1103</v>
      </c>
      <c r="C964" s="136" t="s">
        <v>9820</v>
      </c>
    </row>
    <row r="965" spans="1:3" x14ac:dyDescent="0.4">
      <c r="A965" s="6">
        <v>3676</v>
      </c>
      <c r="B965" s="3" t="s">
        <v>1104</v>
      </c>
      <c r="C965" s="136" t="s">
        <v>9815</v>
      </c>
    </row>
    <row r="966" spans="1:3" x14ac:dyDescent="0.4">
      <c r="A966" s="6">
        <v>3677</v>
      </c>
      <c r="B966" s="3" t="s">
        <v>1105</v>
      </c>
      <c r="C966" s="136" t="s">
        <v>9825</v>
      </c>
    </row>
    <row r="967" spans="1:3" x14ac:dyDescent="0.4">
      <c r="A967" s="6">
        <v>3678</v>
      </c>
      <c r="B967" s="3" t="s">
        <v>1106</v>
      </c>
      <c r="C967" s="136" t="s">
        <v>9822</v>
      </c>
    </row>
    <row r="968" spans="1:3" x14ac:dyDescent="0.4">
      <c r="A968" s="6">
        <v>3679</v>
      </c>
      <c r="B968" s="3" t="s">
        <v>1107</v>
      </c>
      <c r="C968" s="136" t="s">
        <v>9815</v>
      </c>
    </row>
    <row r="969" spans="1:3" x14ac:dyDescent="0.4">
      <c r="A969" s="6">
        <v>3680</v>
      </c>
      <c r="B969" s="3" t="s">
        <v>1108</v>
      </c>
      <c r="C969" s="136" t="s">
        <v>9820</v>
      </c>
    </row>
    <row r="970" spans="1:3" x14ac:dyDescent="0.4">
      <c r="A970" s="6">
        <v>3681</v>
      </c>
      <c r="B970" s="3" t="s">
        <v>1109</v>
      </c>
      <c r="C970" s="136" t="s">
        <v>9820</v>
      </c>
    </row>
    <row r="971" spans="1:3" x14ac:dyDescent="0.4">
      <c r="A971" s="6">
        <v>3682</v>
      </c>
      <c r="B971" s="3" t="s">
        <v>1110</v>
      </c>
      <c r="C971" s="136" t="s">
        <v>9815</v>
      </c>
    </row>
    <row r="972" spans="1:3" x14ac:dyDescent="0.4">
      <c r="A972" s="6">
        <v>3683</v>
      </c>
      <c r="B972" s="3" t="s">
        <v>1111</v>
      </c>
      <c r="C972" s="136" t="s">
        <v>9820</v>
      </c>
    </row>
    <row r="973" spans="1:3" x14ac:dyDescent="0.4">
      <c r="A973" s="6">
        <v>3686</v>
      </c>
      <c r="B973" s="3" t="s">
        <v>1112</v>
      </c>
      <c r="C973" s="136" t="s">
        <v>9815</v>
      </c>
    </row>
    <row r="974" spans="1:3" x14ac:dyDescent="0.4">
      <c r="A974" s="6">
        <v>3687</v>
      </c>
      <c r="B974" s="3" t="s">
        <v>1113</v>
      </c>
      <c r="C974" s="136" t="s">
        <v>9825</v>
      </c>
    </row>
    <row r="975" spans="1:3" x14ac:dyDescent="0.4">
      <c r="A975" s="6">
        <v>3688</v>
      </c>
      <c r="B975" s="3" t="s">
        <v>1114</v>
      </c>
      <c r="C975" s="137" t="s">
        <v>9820</v>
      </c>
    </row>
    <row r="976" spans="1:3" x14ac:dyDescent="0.4">
      <c r="A976" s="6">
        <v>3689</v>
      </c>
      <c r="B976" s="3" t="s">
        <v>1115</v>
      </c>
      <c r="C976" s="136" t="s">
        <v>9825</v>
      </c>
    </row>
    <row r="977" spans="1:3" x14ac:dyDescent="0.4">
      <c r="A977" s="6">
        <v>3690</v>
      </c>
      <c r="B977" s="3" t="s">
        <v>1116</v>
      </c>
      <c r="C977" s="136" t="s">
        <v>9825</v>
      </c>
    </row>
    <row r="978" spans="1:3" x14ac:dyDescent="0.4">
      <c r="A978" s="6">
        <v>3691</v>
      </c>
      <c r="B978" s="3" t="s">
        <v>1117</v>
      </c>
      <c r="C978" s="136" t="s">
        <v>9825</v>
      </c>
    </row>
    <row r="979" spans="1:3" x14ac:dyDescent="0.4">
      <c r="A979" s="6">
        <v>3692</v>
      </c>
      <c r="B979" s="3" t="s">
        <v>1118</v>
      </c>
      <c r="C979" s="136" t="s">
        <v>9815</v>
      </c>
    </row>
    <row r="980" spans="1:3" x14ac:dyDescent="0.4">
      <c r="A980" s="6">
        <v>3694</v>
      </c>
      <c r="B980" s="3" t="s">
        <v>1119</v>
      </c>
      <c r="C980" s="136" t="s">
        <v>9815</v>
      </c>
    </row>
    <row r="981" spans="1:3" x14ac:dyDescent="0.4">
      <c r="A981" s="6">
        <v>3695</v>
      </c>
      <c r="B981" s="3" t="s">
        <v>1120</v>
      </c>
      <c r="C981" s="136" t="s">
        <v>9820</v>
      </c>
    </row>
    <row r="982" spans="1:3" x14ac:dyDescent="0.4">
      <c r="A982" s="6">
        <v>3696</v>
      </c>
      <c r="B982" s="3" t="s">
        <v>1121</v>
      </c>
      <c r="C982" s="136" t="s">
        <v>9820</v>
      </c>
    </row>
    <row r="983" spans="1:3" x14ac:dyDescent="0.4">
      <c r="A983" s="6">
        <v>3697</v>
      </c>
      <c r="B983" s="3" t="s">
        <v>1122</v>
      </c>
      <c r="C983" s="136" t="s">
        <v>9821</v>
      </c>
    </row>
    <row r="984" spans="1:3" x14ac:dyDescent="0.4">
      <c r="A984" s="6">
        <v>3698</v>
      </c>
      <c r="B984" s="3" t="s">
        <v>1123</v>
      </c>
      <c r="C984" s="136" t="s">
        <v>9825</v>
      </c>
    </row>
    <row r="985" spans="1:3" x14ac:dyDescent="0.4">
      <c r="A985" s="6">
        <v>3708</v>
      </c>
      <c r="B985" s="3" t="s">
        <v>1124</v>
      </c>
      <c r="C985" s="136" t="s">
        <v>9815</v>
      </c>
    </row>
    <row r="986" spans="1:3" x14ac:dyDescent="0.4">
      <c r="A986" s="6">
        <v>3710</v>
      </c>
      <c r="B986" s="3" t="s">
        <v>1125</v>
      </c>
      <c r="C986" s="137" t="s">
        <v>9825</v>
      </c>
    </row>
    <row r="987" spans="1:3" x14ac:dyDescent="0.4">
      <c r="A987" s="6">
        <v>3712</v>
      </c>
      <c r="B987" s="3" t="s">
        <v>1126</v>
      </c>
      <c r="C987" s="136" t="s">
        <v>9825</v>
      </c>
    </row>
    <row r="988" spans="1:3" x14ac:dyDescent="0.4">
      <c r="A988" s="6">
        <v>3719</v>
      </c>
      <c r="B988" s="3" t="s">
        <v>1127</v>
      </c>
      <c r="C988" s="136" t="s">
        <v>9820</v>
      </c>
    </row>
    <row r="989" spans="1:3" x14ac:dyDescent="0.4">
      <c r="A989" s="6">
        <v>3723</v>
      </c>
      <c r="B989" s="3" t="s">
        <v>1128</v>
      </c>
      <c r="C989" s="136" t="s">
        <v>9825</v>
      </c>
    </row>
    <row r="990" spans="1:3" x14ac:dyDescent="0.4">
      <c r="A990" s="6">
        <v>3726</v>
      </c>
      <c r="B990" s="3" t="s">
        <v>1129</v>
      </c>
      <c r="C990" s="136" t="s">
        <v>9825</v>
      </c>
    </row>
    <row r="991" spans="1:3" x14ac:dyDescent="0.4">
      <c r="A991" s="6">
        <v>3727</v>
      </c>
      <c r="B991" s="3" t="s">
        <v>1130</v>
      </c>
      <c r="C991" s="136" t="s">
        <v>9820</v>
      </c>
    </row>
    <row r="992" spans="1:3" x14ac:dyDescent="0.4">
      <c r="A992" s="6">
        <v>3733</v>
      </c>
      <c r="B992" s="3" t="s">
        <v>1131</v>
      </c>
      <c r="C992" s="136" t="s">
        <v>9819</v>
      </c>
    </row>
    <row r="993" spans="1:3" x14ac:dyDescent="0.4">
      <c r="A993" s="6">
        <v>3738</v>
      </c>
      <c r="B993" s="3" t="s">
        <v>1132</v>
      </c>
      <c r="C993" s="137" t="s">
        <v>9815</v>
      </c>
    </row>
    <row r="994" spans="1:3" x14ac:dyDescent="0.4">
      <c r="A994" s="6">
        <v>3739</v>
      </c>
      <c r="B994" s="3" t="s">
        <v>1133</v>
      </c>
      <c r="C994" s="136" t="s">
        <v>9815</v>
      </c>
    </row>
    <row r="995" spans="1:3" x14ac:dyDescent="0.4">
      <c r="A995" s="6">
        <v>3741</v>
      </c>
      <c r="B995" s="3" t="s">
        <v>1134</v>
      </c>
      <c r="C995" s="136" t="s">
        <v>9815</v>
      </c>
    </row>
    <row r="996" spans="1:3" x14ac:dyDescent="0.4">
      <c r="A996" s="6">
        <v>3744</v>
      </c>
      <c r="B996" s="3" t="s">
        <v>1135</v>
      </c>
      <c r="C996" s="136" t="s">
        <v>9820</v>
      </c>
    </row>
    <row r="997" spans="1:3" x14ac:dyDescent="0.4">
      <c r="A997" s="6">
        <v>3747</v>
      </c>
      <c r="B997" s="3" t="s">
        <v>1136</v>
      </c>
      <c r="C997" s="136" t="s">
        <v>9825</v>
      </c>
    </row>
    <row r="998" spans="1:3" x14ac:dyDescent="0.4">
      <c r="A998" s="6">
        <v>3750</v>
      </c>
      <c r="B998" s="3" t="s">
        <v>1137</v>
      </c>
      <c r="C998" s="136" t="s">
        <v>9815</v>
      </c>
    </row>
    <row r="999" spans="1:3" x14ac:dyDescent="0.4">
      <c r="A999" s="6">
        <v>3751</v>
      </c>
      <c r="B999" s="3" t="s">
        <v>1138</v>
      </c>
      <c r="C999" s="136" t="s">
        <v>9815</v>
      </c>
    </row>
    <row r="1000" spans="1:3" x14ac:dyDescent="0.4">
      <c r="A1000" s="6">
        <v>3753</v>
      </c>
      <c r="B1000" s="3" t="s">
        <v>1139</v>
      </c>
      <c r="C1000" s="136" t="s">
        <v>9815</v>
      </c>
    </row>
    <row r="1001" spans="1:3" x14ac:dyDescent="0.4">
      <c r="A1001" s="6">
        <v>3756</v>
      </c>
      <c r="B1001" s="3" t="s">
        <v>1140</v>
      </c>
      <c r="C1001" s="136" t="s">
        <v>9815</v>
      </c>
    </row>
    <row r="1002" spans="1:3" x14ac:dyDescent="0.4">
      <c r="A1002" s="6">
        <v>3758</v>
      </c>
      <c r="B1002" s="3" t="s">
        <v>1141</v>
      </c>
      <c r="C1002" s="136" t="s">
        <v>9820</v>
      </c>
    </row>
    <row r="1003" spans="1:3" x14ac:dyDescent="0.4">
      <c r="A1003" s="6">
        <v>3760</v>
      </c>
      <c r="B1003" s="3" t="s">
        <v>1142</v>
      </c>
      <c r="C1003" s="136" t="s">
        <v>9817</v>
      </c>
    </row>
    <row r="1004" spans="1:3" x14ac:dyDescent="0.4">
      <c r="A1004" s="6">
        <v>3762</v>
      </c>
      <c r="B1004" s="3" t="s">
        <v>1143</v>
      </c>
      <c r="C1004" s="137" t="s">
        <v>9815</v>
      </c>
    </row>
    <row r="1005" spans="1:3" x14ac:dyDescent="0.4">
      <c r="A1005" s="6">
        <v>3763</v>
      </c>
      <c r="B1005" s="3" t="s">
        <v>1144</v>
      </c>
      <c r="C1005" s="136" t="s">
        <v>9815</v>
      </c>
    </row>
    <row r="1006" spans="1:3" x14ac:dyDescent="0.4">
      <c r="A1006" s="6">
        <v>3765</v>
      </c>
      <c r="B1006" s="3" t="s">
        <v>1145</v>
      </c>
      <c r="C1006" s="136" t="s">
        <v>9820</v>
      </c>
    </row>
    <row r="1007" spans="1:3" x14ac:dyDescent="0.4">
      <c r="A1007" s="6">
        <v>3766</v>
      </c>
      <c r="B1007" s="3" t="s">
        <v>1146</v>
      </c>
      <c r="C1007" s="136" t="s">
        <v>9815</v>
      </c>
    </row>
    <row r="1008" spans="1:3" x14ac:dyDescent="0.4">
      <c r="A1008" s="6">
        <v>3768</v>
      </c>
      <c r="B1008" s="3" t="s">
        <v>1147</v>
      </c>
      <c r="C1008" s="136" t="s">
        <v>9815</v>
      </c>
    </row>
    <row r="1009" spans="1:3" x14ac:dyDescent="0.4">
      <c r="A1009" s="6">
        <v>3769</v>
      </c>
      <c r="B1009" s="3" t="s">
        <v>1148</v>
      </c>
      <c r="C1009" s="136" t="s">
        <v>9825</v>
      </c>
    </row>
    <row r="1010" spans="1:3" x14ac:dyDescent="0.4">
      <c r="A1010" s="6">
        <v>3770</v>
      </c>
      <c r="B1010" s="3" t="s">
        <v>1149</v>
      </c>
      <c r="C1010" s="136" t="s">
        <v>9824</v>
      </c>
    </row>
    <row r="1011" spans="1:3" x14ac:dyDescent="0.4">
      <c r="A1011" s="6">
        <v>3771</v>
      </c>
      <c r="B1011" s="3" t="s">
        <v>1150</v>
      </c>
      <c r="C1011" s="136" t="s">
        <v>9815</v>
      </c>
    </row>
    <row r="1012" spans="1:3" x14ac:dyDescent="0.4">
      <c r="A1012" s="6">
        <v>3772</v>
      </c>
      <c r="B1012" s="3" t="s">
        <v>1151</v>
      </c>
      <c r="C1012" s="136" t="s">
        <v>9815</v>
      </c>
    </row>
    <row r="1013" spans="1:3" x14ac:dyDescent="0.4">
      <c r="A1013" s="6">
        <v>3773</v>
      </c>
      <c r="B1013" s="3" t="s">
        <v>1152</v>
      </c>
      <c r="C1013" s="136" t="s">
        <v>9815</v>
      </c>
    </row>
    <row r="1014" spans="1:3" x14ac:dyDescent="0.4">
      <c r="A1014" s="6">
        <v>3774</v>
      </c>
      <c r="B1014" s="3" t="s">
        <v>1153</v>
      </c>
      <c r="C1014" s="136" t="s">
        <v>9815</v>
      </c>
    </row>
    <row r="1015" spans="1:3" x14ac:dyDescent="0.4">
      <c r="A1015" s="6">
        <v>3775</v>
      </c>
      <c r="B1015" s="3" t="s">
        <v>1154</v>
      </c>
      <c r="C1015" s="136" t="s">
        <v>9820</v>
      </c>
    </row>
    <row r="1016" spans="1:3" x14ac:dyDescent="0.4">
      <c r="A1016" s="6">
        <v>3776</v>
      </c>
      <c r="B1016" s="3" t="s">
        <v>1155</v>
      </c>
      <c r="C1016" s="136" t="s">
        <v>9820</v>
      </c>
    </row>
    <row r="1017" spans="1:3" x14ac:dyDescent="0.4">
      <c r="A1017" s="6">
        <v>3777</v>
      </c>
      <c r="B1017" s="3" t="s">
        <v>1156</v>
      </c>
      <c r="C1017" s="136" t="s">
        <v>9820</v>
      </c>
    </row>
    <row r="1018" spans="1:3" x14ac:dyDescent="0.4">
      <c r="A1018" s="6">
        <v>3778</v>
      </c>
      <c r="B1018" s="3" t="s">
        <v>1157</v>
      </c>
      <c r="C1018" s="136" t="s">
        <v>9815</v>
      </c>
    </row>
    <row r="1019" spans="1:3" x14ac:dyDescent="0.4">
      <c r="A1019" s="6">
        <v>3779</v>
      </c>
      <c r="B1019" s="3" t="s">
        <v>1158</v>
      </c>
      <c r="C1019" s="136" t="s">
        <v>9815</v>
      </c>
    </row>
    <row r="1020" spans="1:3" x14ac:dyDescent="0.4">
      <c r="A1020" s="6">
        <v>3782</v>
      </c>
      <c r="B1020" s="3" t="s">
        <v>1159</v>
      </c>
      <c r="C1020" s="136" t="s">
        <v>9820</v>
      </c>
    </row>
    <row r="1021" spans="1:3" x14ac:dyDescent="0.4">
      <c r="A1021" s="6">
        <v>3784</v>
      </c>
      <c r="B1021" s="3" t="s">
        <v>1160</v>
      </c>
      <c r="C1021" s="136" t="s">
        <v>9820</v>
      </c>
    </row>
    <row r="1022" spans="1:3" x14ac:dyDescent="0.4">
      <c r="A1022" s="6">
        <v>3787</v>
      </c>
      <c r="B1022" s="3" t="s">
        <v>1161</v>
      </c>
      <c r="C1022" s="136" t="s">
        <v>9815</v>
      </c>
    </row>
    <row r="1023" spans="1:3" x14ac:dyDescent="0.4">
      <c r="A1023" s="6">
        <v>3788</v>
      </c>
      <c r="B1023" s="3" t="s">
        <v>1162</v>
      </c>
      <c r="C1023" s="136" t="s">
        <v>9820</v>
      </c>
    </row>
    <row r="1024" spans="1:3" x14ac:dyDescent="0.4">
      <c r="A1024" s="6">
        <v>3791</v>
      </c>
      <c r="B1024" s="3" t="s">
        <v>1163</v>
      </c>
      <c r="C1024" s="136" t="s">
        <v>9817</v>
      </c>
    </row>
    <row r="1025" spans="1:3" x14ac:dyDescent="0.4">
      <c r="A1025" s="6">
        <v>3793</v>
      </c>
      <c r="B1025" s="3" t="s">
        <v>1164</v>
      </c>
      <c r="C1025" s="136" t="s">
        <v>9815</v>
      </c>
    </row>
    <row r="1026" spans="1:3" x14ac:dyDescent="0.4">
      <c r="A1026" s="6">
        <v>3796</v>
      </c>
      <c r="B1026" s="3" t="s">
        <v>1165</v>
      </c>
      <c r="C1026" s="136" t="s">
        <v>9815</v>
      </c>
    </row>
    <row r="1027" spans="1:3" x14ac:dyDescent="0.4">
      <c r="A1027" s="6">
        <v>3798</v>
      </c>
      <c r="B1027" s="3" t="s">
        <v>1166</v>
      </c>
      <c r="C1027" s="136" t="s">
        <v>9815</v>
      </c>
    </row>
    <row r="1028" spans="1:3" x14ac:dyDescent="0.4">
      <c r="A1028" s="6">
        <v>3799</v>
      </c>
      <c r="B1028" s="3" t="s">
        <v>1167</v>
      </c>
      <c r="C1028" s="136" t="s">
        <v>9815</v>
      </c>
    </row>
    <row r="1029" spans="1:3" x14ac:dyDescent="0.4">
      <c r="A1029" s="6">
        <v>3800</v>
      </c>
      <c r="B1029" s="3" t="s">
        <v>1168</v>
      </c>
      <c r="C1029" s="136" t="s">
        <v>9815</v>
      </c>
    </row>
    <row r="1030" spans="1:3" x14ac:dyDescent="0.4">
      <c r="A1030" s="6">
        <v>3802</v>
      </c>
      <c r="B1030" s="3" t="s">
        <v>1169</v>
      </c>
      <c r="C1030" s="136" t="s">
        <v>9815</v>
      </c>
    </row>
    <row r="1031" spans="1:3" x14ac:dyDescent="0.4">
      <c r="A1031" s="6">
        <v>3803</v>
      </c>
      <c r="B1031" s="3" t="s">
        <v>1170</v>
      </c>
      <c r="C1031" s="136" t="s">
        <v>9815</v>
      </c>
    </row>
    <row r="1032" spans="1:3" x14ac:dyDescent="0.4">
      <c r="A1032" s="6">
        <v>3804</v>
      </c>
      <c r="B1032" s="3" t="s">
        <v>1171</v>
      </c>
      <c r="C1032" s="136" t="s">
        <v>9819</v>
      </c>
    </row>
    <row r="1033" spans="1:3" x14ac:dyDescent="0.4">
      <c r="A1033" s="6">
        <v>3807</v>
      </c>
      <c r="B1033" s="3" t="s">
        <v>1172</v>
      </c>
      <c r="C1033" s="136" t="s">
        <v>9820</v>
      </c>
    </row>
    <row r="1034" spans="1:3" x14ac:dyDescent="0.4">
      <c r="A1034" s="6">
        <v>3808</v>
      </c>
      <c r="B1034" s="3" t="s">
        <v>1173</v>
      </c>
      <c r="C1034" s="136" t="s">
        <v>9818</v>
      </c>
    </row>
    <row r="1035" spans="1:3" x14ac:dyDescent="0.4">
      <c r="A1035" s="6">
        <v>3810</v>
      </c>
      <c r="B1035" s="3" t="s">
        <v>1174</v>
      </c>
      <c r="C1035" s="136" t="s">
        <v>9817</v>
      </c>
    </row>
    <row r="1036" spans="1:3" x14ac:dyDescent="0.4">
      <c r="A1036" s="6">
        <v>3814</v>
      </c>
      <c r="B1036" s="3" t="s">
        <v>1175</v>
      </c>
      <c r="C1036" s="136" t="s">
        <v>9825</v>
      </c>
    </row>
    <row r="1037" spans="1:3" x14ac:dyDescent="0.4">
      <c r="A1037" s="6">
        <v>3815</v>
      </c>
      <c r="B1037" s="3" t="s">
        <v>1176</v>
      </c>
      <c r="C1037" s="136" t="s">
        <v>9821</v>
      </c>
    </row>
    <row r="1038" spans="1:3" x14ac:dyDescent="0.4">
      <c r="A1038" s="6">
        <v>3816</v>
      </c>
      <c r="B1038" s="3" t="s">
        <v>1177</v>
      </c>
      <c r="C1038" s="136" t="s">
        <v>9826</v>
      </c>
    </row>
    <row r="1039" spans="1:3" x14ac:dyDescent="0.4">
      <c r="A1039" s="6">
        <v>3817</v>
      </c>
      <c r="B1039" s="3" t="s">
        <v>1178</v>
      </c>
      <c r="C1039" s="136" t="s">
        <v>9815</v>
      </c>
    </row>
    <row r="1040" spans="1:3" x14ac:dyDescent="0.4">
      <c r="A1040" s="6">
        <v>3823</v>
      </c>
      <c r="B1040" s="3" t="s">
        <v>1179</v>
      </c>
      <c r="C1040" s="136" t="s">
        <v>9821</v>
      </c>
    </row>
    <row r="1041" spans="1:3" x14ac:dyDescent="0.4">
      <c r="A1041" s="6">
        <v>3824</v>
      </c>
      <c r="B1041" s="3" t="s">
        <v>1180</v>
      </c>
      <c r="C1041" s="136" t="s">
        <v>9817</v>
      </c>
    </row>
    <row r="1042" spans="1:3" x14ac:dyDescent="0.4">
      <c r="A1042" s="6">
        <v>3825</v>
      </c>
      <c r="B1042" s="3" t="s">
        <v>1181</v>
      </c>
      <c r="C1042" s="136" t="s">
        <v>9815</v>
      </c>
    </row>
    <row r="1043" spans="1:3" x14ac:dyDescent="0.4">
      <c r="A1043" s="6">
        <v>3826</v>
      </c>
      <c r="B1043" s="3" t="s">
        <v>1182</v>
      </c>
      <c r="C1043" s="136" t="s">
        <v>9822</v>
      </c>
    </row>
    <row r="1044" spans="1:3" x14ac:dyDescent="0.4">
      <c r="A1044" s="6">
        <v>3830</v>
      </c>
      <c r="B1044" s="3" t="s">
        <v>1183</v>
      </c>
      <c r="C1044" s="136" t="s">
        <v>9815</v>
      </c>
    </row>
    <row r="1045" spans="1:3" x14ac:dyDescent="0.4">
      <c r="A1045" s="6">
        <v>3834</v>
      </c>
      <c r="B1045" s="3" t="s">
        <v>1184</v>
      </c>
      <c r="C1045" s="136" t="s">
        <v>9815</v>
      </c>
    </row>
    <row r="1046" spans="1:3" x14ac:dyDescent="0.4">
      <c r="A1046" s="6">
        <v>3835</v>
      </c>
      <c r="B1046" s="3" t="s">
        <v>1185</v>
      </c>
      <c r="C1046" s="136" t="s">
        <v>9815</v>
      </c>
    </row>
    <row r="1047" spans="1:3" x14ac:dyDescent="0.4">
      <c r="A1047" s="6">
        <v>3836</v>
      </c>
      <c r="B1047" s="3" t="s">
        <v>1186</v>
      </c>
      <c r="C1047" s="136" t="s">
        <v>9818</v>
      </c>
    </row>
    <row r="1048" spans="1:3" x14ac:dyDescent="0.4">
      <c r="A1048" s="6">
        <v>3837</v>
      </c>
      <c r="B1048" s="3" t="s">
        <v>1187</v>
      </c>
      <c r="C1048" s="136" t="s">
        <v>9815</v>
      </c>
    </row>
    <row r="1049" spans="1:3" x14ac:dyDescent="0.4">
      <c r="A1049" s="6">
        <v>3839</v>
      </c>
      <c r="B1049" s="3" t="s">
        <v>1188</v>
      </c>
      <c r="C1049" s="136" t="s">
        <v>9815</v>
      </c>
    </row>
    <row r="1050" spans="1:3" x14ac:dyDescent="0.4">
      <c r="A1050" s="6">
        <v>3840</v>
      </c>
      <c r="B1050" s="3" t="s">
        <v>1189</v>
      </c>
      <c r="C1050" s="136" t="s">
        <v>9815</v>
      </c>
    </row>
    <row r="1051" spans="1:3" x14ac:dyDescent="0.4">
      <c r="A1051" s="6">
        <v>3841</v>
      </c>
      <c r="B1051" s="3" t="s">
        <v>1190</v>
      </c>
      <c r="C1051" s="136" t="s">
        <v>9815</v>
      </c>
    </row>
    <row r="1052" spans="1:3" x14ac:dyDescent="0.4">
      <c r="A1052" s="6">
        <v>3842</v>
      </c>
      <c r="B1052" s="3" t="s">
        <v>1191</v>
      </c>
      <c r="C1052" s="136" t="s">
        <v>9815</v>
      </c>
    </row>
    <row r="1053" spans="1:3" x14ac:dyDescent="0.4">
      <c r="A1053" s="6">
        <v>3843</v>
      </c>
      <c r="B1053" s="3" t="s">
        <v>1192</v>
      </c>
      <c r="C1053" s="136" t="s">
        <v>9824</v>
      </c>
    </row>
    <row r="1054" spans="1:3" x14ac:dyDescent="0.4">
      <c r="A1054" s="6">
        <v>3844</v>
      </c>
      <c r="B1054" s="3" t="s">
        <v>1193</v>
      </c>
      <c r="C1054" s="136" t="s">
        <v>9815</v>
      </c>
    </row>
    <row r="1055" spans="1:3" x14ac:dyDescent="0.4">
      <c r="A1055" s="6">
        <v>3845</v>
      </c>
      <c r="B1055" s="3" t="s">
        <v>1194</v>
      </c>
      <c r="C1055" s="136" t="s">
        <v>9815</v>
      </c>
    </row>
    <row r="1056" spans="1:3" x14ac:dyDescent="0.4">
      <c r="A1056" s="6">
        <v>3847</v>
      </c>
      <c r="B1056" s="3" t="s">
        <v>1195</v>
      </c>
      <c r="C1056" s="136" t="s">
        <v>9815</v>
      </c>
    </row>
    <row r="1057" spans="1:3" x14ac:dyDescent="0.4">
      <c r="A1057" s="6">
        <v>3848</v>
      </c>
      <c r="B1057" s="3" t="s">
        <v>1196</v>
      </c>
      <c r="C1057" s="136" t="s">
        <v>9815</v>
      </c>
    </row>
    <row r="1058" spans="1:3" x14ac:dyDescent="0.4">
      <c r="A1058" s="6">
        <v>3849</v>
      </c>
      <c r="B1058" s="3" t="s">
        <v>1197</v>
      </c>
      <c r="C1058" s="136" t="s">
        <v>9815</v>
      </c>
    </row>
    <row r="1059" spans="1:3" x14ac:dyDescent="0.4">
      <c r="A1059" s="6">
        <v>3850</v>
      </c>
      <c r="B1059" s="3" t="s">
        <v>1198</v>
      </c>
      <c r="C1059" s="136" t="s">
        <v>9815</v>
      </c>
    </row>
    <row r="1060" spans="1:3" x14ac:dyDescent="0.4">
      <c r="A1060" s="6">
        <v>3851</v>
      </c>
      <c r="B1060" s="3" t="s">
        <v>1199</v>
      </c>
      <c r="C1060" s="136" t="s">
        <v>9815</v>
      </c>
    </row>
    <row r="1061" spans="1:3" x14ac:dyDescent="0.4">
      <c r="A1061" s="6">
        <v>3852</v>
      </c>
      <c r="B1061" s="3" t="s">
        <v>1200</v>
      </c>
      <c r="C1061" s="136" t="s">
        <v>9820</v>
      </c>
    </row>
    <row r="1062" spans="1:3" x14ac:dyDescent="0.4">
      <c r="A1062" s="6">
        <v>3853</v>
      </c>
      <c r="B1062" s="3" t="s">
        <v>1201</v>
      </c>
      <c r="C1062" s="136" t="s">
        <v>9815</v>
      </c>
    </row>
    <row r="1063" spans="1:3" x14ac:dyDescent="0.4">
      <c r="A1063" s="6">
        <v>3854</v>
      </c>
      <c r="B1063" s="3" t="s">
        <v>1202</v>
      </c>
      <c r="C1063" s="136" t="s">
        <v>9826</v>
      </c>
    </row>
    <row r="1064" spans="1:3" x14ac:dyDescent="0.4">
      <c r="A1064" s="6">
        <v>3856</v>
      </c>
      <c r="B1064" s="3" t="s">
        <v>1203</v>
      </c>
      <c r="C1064" s="136" t="s">
        <v>9818</v>
      </c>
    </row>
    <row r="1065" spans="1:3" x14ac:dyDescent="0.4">
      <c r="A1065" s="6">
        <v>3857</v>
      </c>
      <c r="B1065" s="3" t="s">
        <v>1204</v>
      </c>
      <c r="C1065" s="136" t="s">
        <v>9815</v>
      </c>
    </row>
    <row r="1066" spans="1:3" x14ac:dyDescent="0.4">
      <c r="A1066" s="6">
        <v>3858</v>
      </c>
      <c r="B1066" s="3" t="s">
        <v>1205</v>
      </c>
      <c r="C1066" s="136" t="s">
        <v>9815</v>
      </c>
    </row>
    <row r="1067" spans="1:3" x14ac:dyDescent="0.4">
      <c r="A1067" s="6">
        <v>3861</v>
      </c>
      <c r="B1067" s="3" t="s">
        <v>1206</v>
      </c>
      <c r="C1067" s="136" t="s">
        <v>9815</v>
      </c>
    </row>
    <row r="1068" spans="1:3" x14ac:dyDescent="0.4">
      <c r="A1068" s="6">
        <v>3863</v>
      </c>
      <c r="B1068" s="3" t="s">
        <v>1207</v>
      </c>
      <c r="C1068" s="136" t="s">
        <v>9815</v>
      </c>
    </row>
    <row r="1069" spans="1:3" x14ac:dyDescent="0.4">
      <c r="A1069" s="6">
        <v>3864</v>
      </c>
      <c r="B1069" s="3" t="s">
        <v>1208</v>
      </c>
      <c r="C1069" s="136" t="s">
        <v>9815</v>
      </c>
    </row>
    <row r="1070" spans="1:3" x14ac:dyDescent="0.4">
      <c r="A1070" s="6">
        <v>3865</v>
      </c>
      <c r="B1070" s="3" t="s">
        <v>1209</v>
      </c>
      <c r="C1070" s="136" t="s">
        <v>9815</v>
      </c>
    </row>
    <row r="1071" spans="1:3" x14ac:dyDescent="0.4">
      <c r="A1071" s="6">
        <v>3877</v>
      </c>
      <c r="B1071" s="3" t="s">
        <v>1210</v>
      </c>
      <c r="C1071" s="136" t="s">
        <v>9815</v>
      </c>
    </row>
    <row r="1072" spans="1:3" x14ac:dyDescent="0.4">
      <c r="A1072" s="6">
        <v>3878</v>
      </c>
      <c r="B1072" s="3" t="s">
        <v>1211</v>
      </c>
      <c r="C1072" s="136" t="s">
        <v>9815</v>
      </c>
    </row>
    <row r="1073" spans="1:3" x14ac:dyDescent="0.4">
      <c r="A1073" s="6">
        <v>3880</v>
      </c>
      <c r="B1073" s="3" t="s">
        <v>1212</v>
      </c>
      <c r="C1073" s="136" t="s">
        <v>9815</v>
      </c>
    </row>
    <row r="1074" spans="1:3" x14ac:dyDescent="0.4">
      <c r="A1074" s="6">
        <v>3891</v>
      </c>
      <c r="B1074" s="3" t="s">
        <v>1213</v>
      </c>
      <c r="C1074" s="136" t="s">
        <v>9815</v>
      </c>
    </row>
    <row r="1075" spans="1:3" x14ac:dyDescent="0.4">
      <c r="A1075" s="6">
        <v>3892</v>
      </c>
      <c r="B1075" s="3" t="s">
        <v>1214</v>
      </c>
      <c r="C1075" s="136" t="s">
        <v>9817</v>
      </c>
    </row>
    <row r="1076" spans="1:3" x14ac:dyDescent="0.4">
      <c r="A1076" s="6">
        <v>3895</v>
      </c>
      <c r="B1076" s="3" t="s">
        <v>1215</v>
      </c>
      <c r="C1076" s="136" t="s">
        <v>9815</v>
      </c>
    </row>
    <row r="1077" spans="1:3" x14ac:dyDescent="0.4">
      <c r="A1077" s="6">
        <v>3896</v>
      </c>
      <c r="B1077" s="3" t="s">
        <v>1216</v>
      </c>
      <c r="C1077" s="136" t="s">
        <v>9815</v>
      </c>
    </row>
    <row r="1078" spans="1:3" x14ac:dyDescent="0.4">
      <c r="A1078" s="6">
        <v>3900</v>
      </c>
      <c r="B1078" s="3" t="s">
        <v>1217</v>
      </c>
      <c r="C1078" s="136" t="s">
        <v>9825</v>
      </c>
    </row>
    <row r="1079" spans="1:3" x14ac:dyDescent="0.4">
      <c r="A1079" s="6">
        <v>3901</v>
      </c>
      <c r="B1079" s="3" t="s">
        <v>1218</v>
      </c>
      <c r="C1079" s="136" t="s">
        <v>9820</v>
      </c>
    </row>
    <row r="1080" spans="1:3" x14ac:dyDescent="0.4">
      <c r="A1080" s="6">
        <v>3902</v>
      </c>
      <c r="B1080" s="3" t="s">
        <v>1219</v>
      </c>
      <c r="C1080" s="136" t="s">
        <v>9820</v>
      </c>
    </row>
    <row r="1081" spans="1:3" x14ac:dyDescent="0.4">
      <c r="A1081" s="6">
        <v>3903</v>
      </c>
      <c r="B1081" s="3" t="s">
        <v>1220</v>
      </c>
      <c r="C1081" s="136" t="s">
        <v>9824</v>
      </c>
    </row>
    <row r="1082" spans="1:3" x14ac:dyDescent="0.4">
      <c r="A1082" s="6">
        <v>3904</v>
      </c>
      <c r="B1082" s="3" t="s">
        <v>1221</v>
      </c>
      <c r="C1082" s="136" t="s">
        <v>9820</v>
      </c>
    </row>
    <row r="1083" spans="1:3" x14ac:dyDescent="0.4">
      <c r="A1083" s="6">
        <v>3905</v>
      </c>
      <c r="B1083" s="3" t="s">
        <v>1222</v>
      </c>
      <c r="C1083" s="136" t="s">
        <v>9815</v>
      </c>
    </row>
    <row r="1084" spans="1:3" x14ac:dyDescent="0.4">
      <c r="A1084" s="6">
        <v>3906</v>
      </c>
      <c r="B1084" s="3" t="s">
        <v>1223</v>
      </c>
      <c r="C1084" s="136" t="s">
        <v>9820</v>
      </c>
    </row>
    <row r="1085" spans="1:3" x14ac:dyDescent="0.4">
      <c r="A1085" s="6">
        <v>3907</v>
      </c>
      <c r="B1085" s="3" t="s">
        <v>1224</v>
      </c>
      <c r="C1085" s="136" t="s">
        <v>9827</v>
      </c>
    </row>
    <row r="1086" spans="1:3" x14ac:dyDescent="0.4">
      <c r="A1086" s="6">
        <v>3908</v>
      </c>
      <c r="B1086" s="3" t="s">
        <v>1225</v>
      </c>
      <c r="C1086" s="136" t="s">
        <v>9815</v>
      </c>
    </row>
    <row r="1087" spans="1:3" x14ac:dyDescent="0.4">
      <c r="A1087" s="6">
        <v>3909</v>
      </c>
      <c r="B1087" s="3" t="s">
        <v>1226</v>
      </c>
      <c r="C1087" s="136" t="s">
        <v>9820</v>
      </c>
    </row>
    <row r="1088" spans="1:3" x14ac:dyDescent="0.4">
      <c r="A1088" s="6">
        <v>3910</v>
      </c>
      <c r="B1088" s="3" t="s">
        <v>1227</v>
      </c>
      <c r="C1088" s="136" t="s">
        <v>9815</v>
      </c>
    </row>
    <row r="1089" spans="1:3" x14ac:dyDescent="0.4">
      <c r="A1089" s="6">
        <v>3911</v>
      </c>
      <c r="B1089" s="3" t="s">
        <v>1228</v>
      </c>
      <c r="C1089" s="136" t="s">
        <v>9820</v>
      </c>
    </row>
    <row r="1090" spans="1:3" x14ac:dyDescent="0.4">
      <c r="A1090" s="6">
        <v>3912</v>
      </c>
      <c r="B1090" s="3" t="s">
        <v>1229</v>
      </c>
      <c r="C1090" s="136" t="s">
        <v>9820</v>
      </c>
    </row>
    <row r="1091" spans="1:3" x14ac:dyDescent="0.4">
      <c r="A1091" s="6">
        <v>3913</v>
      </c>
      <c r="B1091" s="3" t="s">
        <v>1230</v>
      </c>
      <c r="C1091" s="136" t="s">
        <v>9820</v>
      </c>
    </row>
    <row r="1092" spans="1:3" x14ac:dyDescent="0.4">
      <c r="A1092" s="6">
        <v>3914</v>
      </c>
      <c r="B1092" s="3" t="s">
        <v>1231</v>
      </c>
      <c r="C1092" s="136" t="s">
        <v>9820</v>
      </c>
    </row>
    <row r="1093" spans="1:3" x14ac:dyDescent="0.4">
      <c r="A1093" s="6">
        <v>3915</v>
      </c>
      <c r="B1093" s="3" t="s">
        <v>1232</v>
      </c>
      <c r="C1093" s="136" t="s">
        <v>9822</v>
      </c>
    </row>
    <row r="1094" spans="1:3" x14ac:dyDescent="0.4">
      <c r="A1094" s="6">
        <v>3916</v>
      </c>
      <c r="B1094" s="3" t="s">
        <v>1233</v>
      </c>
      <c r="C1094" s="136" t="s">
        <v>9818</v>
      </c>
    </row>
    <row r="1095" spans="1:3" x14ac:dyDescent="0.4">
      <c r="A1095" s="6">
        <v>3917</v>
      </c>
      <c r="B1095" s="3" t="s">
        <v>1234</v>
      </c>
      <c r="C1095" s="136" t="s">
        <v>9815</v>
      </c>
    </row>
    <row r="1096" spans="1:3" x14ac:dyDescent="0.4">
      <c r="A1096" s="6">
        <v>3918</v>
      </c>
      <c r="B1096" s="3" t="s">
        <v>1235</v>
      </c>
      <c r="C1096" s="136" t="s">
        <v>9825</v>
      </c>
    </row>
    <row r="1097" spans="1:3" x14ac:dyDescent="0.4">
      <c r="A1097" s="6">
        <v>3919</v>
      </c>
      <c r="B1097" s="3" t="s">
        <v>1236</v>
      </c>
      <c r="C1097" s="136" t="s">
        <v>9822</v>
      </c>
    </row>
    <row r="1098" spans="1:3" x14ac:dyDescent="0.4">
      <c r="A1098" s="6">
        <v>3920</v>
      </c>
      <c r="B1098" s="3" t="s">
        <v>1237</v>
      </c>
      <c r="C1098" s="136" t="s">
        <v>9825</v>
      </c>
    </row>
    <row r="1099" spans="1:3" x14ac:dyDescent="0.4">
      <c r="A1099" s="6">
        <v>3921</v>
      </c>
      <c r="B1099" s="3" t="s">
        <v>1238</v>
      </c>
      <c r="C1099" s="136" t="s">
        <v>9823</v>
      </c>
    </row>
    <row r="1100" spans="1:3" x14ac:dyDescent="0.4">
      <c r="A1100" s="6">
        <v>3922</v>
      </c>
      <c r="B1100" s="3" t="s">
        <v>1239</v>
      </c>
      <c r="C1100" s="136" t="s">
        <v>9822</v>
      </c>
    </row>
    <row r="1101" spans="1:3" x14ac:dyDescent="0.4">
      <c r="A1101" s="6">
        <v>3923</v>
      </c>
      <c r="B1101" s="3" t="s">
        <v>1240</v>
      </c>
      <c r="C1101" s="136" t="s">
        <v>9815</v>
      </c>
    </row>
    <row r="1102" spans="1:3" x14ac:dyDescent="0.4">
      <c r="A1102" s="6">
        <v>3924</v>
      </c>
      <c r="B1102" s="3" t="s">
        <v>1241</v>
      </c>
      <c r="C1102" s="136" t="s">
        <v>9815</v>
      </c>
    </row>
    <row r="1103" spans="1:3" x14ac:dyDescent="0.4">
      <c r="A1103" s="6">
        <v>3925</v>
      </c>
      <c r="B1103" s="3" t="s">
        <v>1242</v>
      </c>
      <c r="C1103" s="136" t="s">
        <v>9815</v>
      </c>
    </row>
    <row r="1104" spans="1:3" x14ac:dyDescent="0.4">
      <c r="A1104" s="6">
        <v>3926</v>
      </c>
      <c r="B1104" s="3" t="s">
        <v>1243</v>
      </c>
      <c r="C1104" s="136" t="s">
        <v>9815</v>
      </c>
    </row>
    <row r="1105" spans="1:3" x14ac:dyDescent="0.4">
      <c r="A1105" s="6">
        <v>3927</v>
      </c>
      <c r="B1105" s="3" t="s">
        <v>1244</v>
      </c>
      <c r="C1105" s="136" t="s">
        <v>9815</v>
      </c>
    </row>
    <row r="1106" spans="1:3" x14ac:dyDescent="0.4">
      <c r="A1106" s="6">
        <v>3928</v>
      </c>
      <c r="B1106" s="3" t="s">
        <v>1245</v>
      </c>
      <c r="C1106" s="136" t="s">
        <v>9820</v>
      </c>
    </row>
    <row r="1107" spans="1:3" x14ac:dyDescent="0.4">
      <c r="A1107" s="6">
        <v>3929</v>
      </c>
      <c r="B1107" s="3" t="s">
        <v>1246</v>
      </c>
      <c r="C1107" s="136" t="s">
        <v>9815</v>
      </c>
    </row>
    <row r="1108" spans="1:3" x14ac:dyDescent="0.4">
      <c r="A1108" s="6">
        <v>3930</v>
      </c>
      <c r="B1108" s="3" t="s">
        <v>1247</v>
      </c>
      <c r="C1108" s="136" t="s">
        <v>9826</v>
      </c>
    </row>
    <row r="1109" spans="1:3" x14ac:dyDescent="0.4">
      <c r="A1109" s="6">
        <v>3931</v>
      </c>
      <c r="B1109" s="3" t="s">
        <v>1248</v>
      </c>
      <c r="C1109" s="136" t="s">
        <v>9823</v>
      </c>
    </row>
    <row r="1110" spans="1:3" x14ac:dyDescent="0.4">
      <c r="A1110" s="6">
        <v>3932</v>
      </c>
      <c r="B1110" s="3" t="s">
        <v>1249</v>
      </c>
      <c r="C1110" s="136" t="s">
        <v>9815</v>
      </c>
    </row>
    <row r="1111" spans="1:3" x14ac:dyDescent="0.4">
      <c r="A1111" s="6">
        <v>3933</v>
      </c>
      <c r="B1111" s="3" t="s">
        <v>1250</v>
      </c>
      <c r="C1111" s="136" t="s">
        <v>9815</v>
      </c>
    </row>
    <row r="1112" spans="1:3" x14ac:dyDescent="0.4">
      <c r="A1112" s="6">
        <v>3934</v>
      </c>
      <c r="B1112" s="3" t="s">
        <v>1251</v>
      </c>
      <c r="C1112" s="136" t="s">
        <v>9815</v>
      </c>
    </row>
    <row r="1113" spans="1:3" x14ac:dyDescent="0.4">
      <c r="A1113" s="6">
        <v>3935</v>
      </c>
      <c r="B1113" s="3" t="s">
        <v>1252</v>
      </c>
      <c r="C1113" s="136" t="s">
        <v>9822</v>
      </c>
    </row>
    <row r="1114" spans="1:3" x14ac:dyDescent="0.4">
      <c r="A1114" s="6">
        <v>3936</v>
      </c>
      <c r="B1114" s="3" t="s">
        <v>1253</v>
      </c>
      <c r="C1114" s="136" t="s">
        <v>9815</v>
      </c>
    </row>
    <row r="1115" spans="1:3" x14ac:dyDescent="0.4">
      <c r="A1115" s="6">
        <v>3937</v>
      </c>
      <c r="B1115" s="3" t="s">
        <v>1254</v>
      </c>
      <c r="C1115" s="136" t="s">
        <v>9815</v>
      </c>
    </row>
    <row r="1116" spans="1:3" x14ac:dyDescent="0.4">
      <c r="A1116" s="6">
        <v>3938</v>
      </c>
      <c r="B1116" s="3" t="s">
        <v>1255</v>
      </c>
      <c r="C1116" s="136" t="s">
        <v>9820</v>
      </c>
    </row>
    <row r="1117" spans="1:3" x14ac:dyDescent="0.4">
      <c r="A1117" s="6">
        <v>3939</v>
      </c>
      <c r="B1117" s="3" t="s">
        <v>1256</v>
      </c>
      <c r="C1117" s="136" t="s">
        <v>9825</v>
      </c>
    </row>
    <row r="1118" spans="1:3" x14ac:dyDescent="0.4">
      <c r="A1118" s="6">
        <v>3940</v>
      </c>
      <c r="B1118" s="3" t="s">
        <v>1257</v>
      </c>
      <c r="C1118" s="136" t="s">
        <v>9820</v>
      </c>
    </row>
    <row r="1119" spans="1:3" x14ac:dyDescent="0.4">
      <c r="A1119" s="6">
        <v>3941</v>
      </c>
      <c r="B1119" s="3" t="s">
        <v>1258</v>
      </c>
      <c r="C1119" s="136" t="s">
        <v>9815</v>
      </c>
    </row>
    <row r="1120" spans="1:3" x14ac:dyDescent="0.4">
      <c r="A1120" s="6">
        <v>3943</v>
      </c>
      <c r="B1120" s="3" t="s">
        <v>1259</v>
      </c>
      <c r="C1120" s="136" t="s">
        <v>9815</v>
      </c>
    </row>
    <row r="1121" spans="1:3" x14ac:dyDescent="0.4">
      <c r="A1121" s="6">
        <v>3944</v>
      </c>
      <c r="B1121" s="3" t="s">
        <v>1260</v>
      </c>
      <c r="C1121" s="136" t="s">
        <v>9820</v>
      </c>
    </row>
    <row r="1122" spans="1:3" x14ac:dyDescent="0.4">
      <c r="A1122" s="6">
        <v>3945</v>
      </c>
      <c r="B1122" s="3" t="s">
        <v>1261</v>
      </c>
      <c r="C1122" s="136" t="s">
        <v>9815</v>
      </c>
    </row>
    <row r="1123" spans="1:3" x14ac:dyDescent="0.4">
      <c r="A1123" s="6">
        <v>3946</v>
      </c>
      <c r="B1123" s="3" t="s">
        <v>1262</v>
      </c>
      <c r="C1123" s="136" t="s">
        <v>9815</v>
      </c>
    </row>
    <row r="1124" spans="1:3" x14ac:dyDescent="0.4">
      <c r="A1124" s="6">
        <v>3947</v>
      </c>
      <c r="B1124" s="3" t="s">
        <v>1263</v>
      </c>
      <c r="C1124" s="136" t="s">
        <v>9820</v>
      </c>
    </row>
    <row r="1125" spans="1:3" x14ac:dyDescent="0.4">
      <c r="A1125" s="6">
        <v>3948</v>
      </c>
      <c r="B1125" s="3" t="s">
        <v>1264</v>
      </c>
      <c r="C1125" s="136" t="s">
        <v>9820</v>
      </c>
    </row>
    <row r="1126" spans="1:3" x14ac:dyDescent="0.4">
      <c r="A1126" s="6">
        <v>3950</v>
      </c>
      <c r="B1126" s="3" t="s">
        <v>1265</v>
      </c>
      <c r="C1126" s="136" t="s">
        <v>9820</v>
      </c>
    </row>
    <row r="1127" spans="1:3" x14ac:dyDescent="0.4">
      <c r="A1127" s="6">
        <v>3951</v>
      </c>
      <c r="B1127" s="3" t="s">
        <v>1266</v>
      </c>
      <c r="C1127" s="136" t="s">
        <v>9815</v>
      </c>
    </row>
    <row r="1128" spans="1:3" x14ac:dyDescent="0.4">
      <c r="A1128" s="6">
        <v>3952</v>
      </c>
      <c r="B1128" s="3" t="s">
        <v>1267</v>
      </c>
      <c r="C1128" s="136" t="s">
        <v>9815</v>
      </c>
    </row>
    <row r="1129" spans="1:3" x14ac:dyDescent="0.4">
      <c r="A1129" s="6">
        <v>3953</v>
      </c>
      <c r="B1129" s="3" t="s">
        <v>1268</v>
      </c>
      <c r="C1129" s="136" t="s">
        <v>9815</v>
      </c>
    </row>
    <row r="1130" spans="1:3" x14ac:dyDescent="0.4">
      <c r="A1130" s="6">
        <v>3954</v>
      </c>
      <c r="B1130" s="3" t="s">
        <v>1269</v>
      </c>
      <c r="C1130" s="136" t="s">
        <v>9815</v>
      </c>
    </row>
    <row r="1131" spans="1:3" x14ac:dyDescent="0.4">
      <c r="A1131" s="6">
        <v>3955</v>
      </c>
      <c r="B1131" s="3" t="s">
        <v>1270</v>
      </c>
      <c r="C1131" s="136" t="s">
        <v>9823</v>
      </c>
    </row>
    <row r="1132" spans="1:3" x14ac:dyDescent="0.4">
      <c r="A1132" s="6">
        <v>3956</v>
      </c>
      <c r="B1132" s="3" t="s">
        <v>1271</v>
      </c>
      <c r="C1132" s="136" t="s">
        <v>9815</v>
      </c>
    </row>
    <row r="1133" spans="1:3" x14ac:dyDescent="0.4">
      <c r="A1133" s="6">
        <v>3960</v>
      </c>
      <c r="B1133" s="3" t="s">
        <v>1272</v>
      </c>
      <c r="C1133" s="136" t="s">
        <v>9818</v>
      </c>
    </row>
    <row r="1134" spans="1:3" x14ac:dyDescent="0.4">
      <c r="A1134" s="6">
        <v>3961</v>
      </c>
      <c r="B1134" s="3" t="s">
        <v>1273</v>
      </c>
      <c r="C1134" s="136" t="s">
        <v>9820</v>
      </c>
    </row>
    <row r="1135" spans="1:3" x14ac:dyDescent="0.4">
      <c r="A1135" s="6">
        <v>3962</v>
      </c>
      <c r="B1135" s="3" t="s">
        <v>1274</v>
      </c>
      <c r="C1135" s="136" t="s">
        <v>9825</v>
      </c>
    </row>
    <row r="1136" spans="1:3" x14ac:dyDescent="0.4">
      <c r="A1136" s="6">
        <v>3963</v>
      </c>
      <c r="B1136" s="3" t="s">
        <v>1275</v>
      </c>
      <c r="C1136" s="136" t="s">
        <v>9815</v>
      </c>
    </row>
    <row r="1137" spans="1:3" x14ac:dyDescent="0.4">
      <c r="A1137" s="6">
        <v>3964</v>
      </c>
      <c r="B1137" s="3" t="s">
        <v>1276</v>
      </c>
      <c r="C1137" s="136" t="s">
        <v>9820</v>
      </c>
    </row>
    <row r="1138" spans="1:3" x14ac:dyDescent="0.4">
      <c r="A1138" s="6">
        <v>3965</v>
      </c>
      <c r="B1138" s="3" t="s">
        <v>1277</v>
      </c>
      <c r="C1138" s="136" t="s">
        <v>9825</v>
      </c>
    </row>
    <row r="1139" spans="1:3" x14ac:dyDescent="0.4">
      <c r="A1139" s="6">
        <v>3966</v>
      </c>
      <c r="B1139" s="3" t="s">
        <v>1278</v>
      </c>
      <c r="C1139" s="136" t="s">
        <v>9820</v>
      </c>
    </row>
    <row r="1140" spans="1:3" x14ac:dyDescent="0.4">
      <c r="A1140" s="6">
        <v>3967</v>
      </c>
      <c r="B1140" s="3" t="s">
        <v>1279</v>
      </c>
      <c r="C1140" s="136" t="s">
        <v>9822</v>
      </c>
    </row>
    <row r="1141" spans="1:3" x14ac:dyDescent="0.4">
      <c r="A1141" s="6">
        <v>3968</v>
      </c>
      <c r="B1141" s="3" t="s">
        <v>1280</v>
      </c>
      <c r="C1141" s="136" t="s">
        <v>9820</v>
      </c>
    </row>
    <row r="1142" spans="1:3" x14ac:dyDescent="0.4">
      <c r="A1142" s="6">
        <v>3969</v>
      </c>
      <c r="B1142" s="3" t="s">
        <v>1281</v>
      </c>
      <c r="C1142" s="136" t="s">
        <v>9815</v>
      </c>
    </row>
    <row r="1143" spans="1:3" x14ac:dyDescent="0.4">
      <c r="A1143" s="6">
        <v>3970</v>
      </c>
      <c r="B1143" s="3" t="s">
        <v>1282</v>
      </c>
      <c r="C1143" s="136" t="s">
        <v>9815</v>
      </c>
    </row>
    <row r="1144" spans="1:3" x14ac:dyDescent="0.4">
      <c r="A1144" s="6">
        <v>3974</v>
      </c>
      <c r="B1144" s="3" t="s">
        <v>1283</v>
      </c>
      <c r="C1144" s="136" t="s">
        <v>9819</v>
      </c>
    </row>
    <row r="1145" spans="1:3" x14ac:dyDescent="0.4">
      <c r="A1145" s="6">
        <v>3975</v>
      </c>
      <c r="B1145" s="3" t="s">
        <v>1284</v>
      </c>
      <c r="C1145" s="136" t="s">
        <v>9820</v>
      </c>
    </row>
    <row r="1146" spans="1:3" x14ac:dyDescent="0.4">
      <c r="A1146" s="6">
        <v>3976</v>
      </c>
      <c r="B1146" s="3" t="s">
        <v>1285</v>
      </c>
      <c r="C1146" s="136" t="s">
        <v>9819</v>
      </c>
    </row>
    <row r="1147" spans="1:3" x14ac:dyDescent="0.4">
      <c r="A1147" s="6">
        <v>3977</v>
      </c>
      <c r="B1147" s="3" t="s">
        <v>1286</v>
      </c>
      <c r="C1147" s="136" t="s">
        <v>9822</v>
      </c>
    </row>
    <row r="1148" spans="1:3" x14ac:dyDescent="0.4">
      <c r="A1148" s="6">
        <v>3978</v>
      </c>
      <c r="B1148" s="3" t="s">
        <v>1287</v>
      </c>
      <c r="C1148" s="136" t="s">
        <v>9818</v>
      </c>
    </row>
    <row r="1149" spans="1:3" x14ac:dyDescent="0.4">
      <c r="A1149" s="6">
        <v>3979</v>
      </c>
      <c r="B1149" s="3" t="s">
        <v>1288</v>
      </c>
      <c r="C1149" s="136" t="s">
        <v>9815</v>
      </c>
    </row>
    <row r="1150" spans="1:3" x14ac:dyDescent="0.4">
      <c r="A1150" s="6">
        <v>3981</v>
      </c>
      <c r="B1150" s="3" t="s">
        <v>1289</v>
      </c>
      <c r="C1150" s="136" t="s">
        <v>9820</v>
      </c>
    </row>
    <row r="1151" spans="1:3" x14ac:dyDescent="0.4">
      <c r="A1151" s="6">
        <v>3983</v>
      </c>
      <c r="B1151" s="3" t="s">
        <v>1290</v>
      </c>
      <c r="C1151" s="136" t="s">
        <v>9820</v>
      </c>
    </row>
    <row r="1152" spans="1:3" x14ac:dyDescent="0.4">
      <c r="A1152" s="6">
        <v>3984</v>
      </c>
      <c r="B1152" s="3" t="s">
        <v>1291</v>
      </c>
      <c r="C1152" s="136" t="s">
        <v>9818</v>
      </c>
    </row>
    <row r="1153" spans="1:3" x14ac:dyDescent="0.4">
      <c r="A1153" s="6">
        <v>3985</v>
      </c>
      <c r="B1153" s="3" t="s">
        <v>1292</v>
      </c>
      <c r="C1153" s="136" t="s">
        <v>9825</v>
      </c>
    </row>
    <row r="1154" spans="1:3" x14ac:dyDescent="0.4">
      <c r="A1154" s="6">
        <v>3986</v>
      </c>
      <c r="B1154" s="3" t="s">
        <v>1293</v>
      </c>
      <c r="C1154" s="136" t="s">
        <v>9818</v>
      </c>
    </row>
    <row r="1155" spans="1:3" x14ac:dyDescent="0.4">
      <c r="A1155" s="6">
        <v>3987</v>
      </c>
      <c r="B1155" s="3" t="s">
        <v>1294</v>
      </c>
      <c r="C1155" s="136" t="s">
        <v>9821</v>
      </c>
    </row>
    <row r="1156" spans="1:3" x14ac:dyDescent="0.4">
      <c r="A1156" s="6">
        <v>3988</v>
      </c>
      <c r="B1156" s="3" t="s">
        <v>1295</v>
      </c>
      <c r="C1156" s="136" t="s">
        <v>9826</v>
      </c>
    </row>
    <row r="1157" spans="1:3" x14ac:dyDescent="0.4">
      <c r="A1157" s="6">
        <v>3989</v>
      </c>
      <c r="B1157" s="3" t="s">
        <v>1296</v>
      </c>
      <c r="C1157" s="136" t="s">
        <v>9825</v>
      </c>
    </row>
    <row r="1158" spans="1:3" x14ac:dyDescent="0.4">
      <c r="A1158" s="6">
        <v>3990</v>
      </c>
      <c r="B1158" s="3" t="s">
        <v>1297</v>
      </c>
      <c r="C1158" s="136" t="s">
        <v>9817</v>
      </c>
    </row>
    <row r="1159" spans="1:3" x14ac:dyDescent="0.4">
      <c r="A1159" s="6">
        <v>3991</v>
      </c>
      <c r="B1159" s="3" t="s">
        <v>1298</v>
      </c>
      <c r="C1159" s="136" t="s">
        <v>9821</v>
      </c>
    </row>
    <row r="1160" spans="1:3" x14ac:dyDescent="0.4">
      <c r="A1160" s="6">
        <v>3992</v>
      </c>
      <c r="B1160" s="3" t="s">
        <v>1299</v>
      </c>
      <c r="C1160" s="136" t="s">
        <v>9825</v>
      </c>
    </row>
    <row r="1161" spans="1:3" x14ac:dyDescent="0.4">
      <c r="A1161" s="6">
        <v>3993</v>
      </c>
      <c r="B1161" s="3" t="s">
        <v>1300</v>
      </c>
      <c r="C1161" s="136" t="s">
        <v>9825</v>
      </c>
    </row>
    <row r="1162" spans="1:3" x14ac:dyDescent="0.4">
      <c r="A1162" s="6">
        <v>3994</v>
      </c>
      <c r="B1162" s="3" t="s">
        <v>1301</v>
      </c>
      <c r="C1162" s="136" t="s">
        <v>9827</v>
      </c>
    </row>
    <row r="1163" spans="1:3" x14ac:dyDescent="0.4">
      <c r="A1163" s="6">
        <v>3995</v>
      </c>
      <c r="B1163" s="3" t="s">
        <v>1302</v>
      </c>
      <c r="C1163" s="136" t="s">
        <v>9823</v>
      </c>
    </row>
    <row r="1164" spans="1:3" x14ac:dyDescent="0.4">
      <c r="A1164" s="6">
        <v>3996</v>
      </c>
      <c r="B1164" s="3" t="s">
        <v>1303</v>
      </c>
      <c r="C1164" s="136" t="s">
        <v>9822</v>
      </c>
    </row>
    <row r="1165" spans="1:3" x14ac:dyDescent="0.4">
      <c r="A1165" s="6">
        <v>3997</v>
      </c>
      <c r="B1165" s="3" t="s">
        <v>1304</v>
      </c>
      <c r="C1165" s="136" t="s">
        <v>9820</v>
      </c>
    </row>
    <row r="1166" spans="1:3" x14ac:dyDescent="0.4">
      <c r="A1166" s="6">
        <v>3998</v>
      </c>
      <c r="B1166" s="3" t="s">
        <v>1305</v>
      </c>
      <c r="C1166" s="136" t="s">
        <v>9820</v>
      </c>
    </row>
    <row r="1167" spans="1:3" x14ac:dyDescent="0.4">
      <c r="A1167" s="6">
        <v>3999</v>
      </c>
      <c r="B1167" s="3" t="s">
        <v>1306</v>
      </c>
      <c r="C1167" s="136" t="s">
        <v>9825</v>
      </c>
    </row>
    <row r="1168" spans="1:3" x14ac:dyDescent="0.4">
      <c r="A1168" s="6">
        <v>4004</v>
      </c>
      <c r="B1168" s="3" t="s">
        <v>1307</v>
      </c>
      <c r="C1168" s="136" t="s">
        <v>9820</v>
      </c>
    </row>
    <row r="1169" spans="1:3" x14ac:dyDescent="0.4">
      <c r="A1169" s="6">
        <v>4005</v>
      </c>
      <c r="B1169" s="3" t="s">
        <v>1308</v>
      </c>
      <c r="C1169" s="136" t="s">
        <v>9815</v>
      </c>
    </row>
    <row r="1170" spans="1:3" x14ac:dyDescent="0.4">
      <c r="A1170" s="6">
        <v>4008</v>
      </c>
      <c r="B1170" s="3" t="s">
        <v>1309</v>
      </c>
      <c r="C1170" s="136" t="s">
        <v>9815</v>
      </c>
    </row>
    <row r="1171" spans="1:3" x14ac:dyDescent="0.4">
      <c r="A1171" s="6">
        <v>4021</v>
      </c>
      <c r="B1171" s="3" t="s">
        <v>1310</v>
      </c>
      <c r="C1171" s="136" t="s">
        <v>9815</v>
      </c>
    </row>
    <row r="1172" spans="1:3" x14ac:dyDescent="0.4">
      <c r="A1172" s="6">
        <v>4022</v>
      </c>
      <c r="B1172" s="3" t="s">
        <v>1311</v>
      </c>
      <c r="C1172" s="136" t="s">
        <v>9815</v>
      </c>
    </row>
    <row r="1173" spans="1:3" x14ac:dyDescent="0.4">
      <c r="A1173" s="6">
        <v>4023</v>
      </c>
      <c r="B1173" s="3" t="s">
        <v>1312</v>
      </c>
      <c r="C1173" s="136" t="s">
        <v>9815</v>
      </c>
    </row>
    <row r="1174" spans="1:3" x14ac:dyDescent="0.4">
      <c r="A1174" s="6">
        <v>4025</v>
      </c>
      <c r="B1174" s="3" t="s">
        <v>1313</v>
      </c>
      <c r="C1174" s="136" t="s">
        <v>9820</v>
      </c>
    </row>
    <row r="1175" spans="1:3" x14ac:dyDescent="0.4">
      <c r="A1175" s="6">
        <v>4026</v>
      </c>
      <c r="B1175" s="3" t="s">
        <v>1314</v>
      </c>
      <c r="C1175" s="136" t="s">
        <v>9824</v>
      </c>
    </row>
    <row r="1176" spans="1:3" x14ac:dyDescent="0.4">
      <c r="A1176" s="6">
        <v>4027</v>
      </c>
      <c r="B1176" s="3" t="s">
        <v>1315</v>
      </c>
      <c r="C1176" s="136" t="s">
        <v>9815</v>
      </c>
    </row>
    <row r="1177" spans="1:3" x14ac:dyDescent="0.4">
      <c r="A1177" s="6">
        <v>4028</v>
      </c>
      <c r="B1177" s="3" t="s">
        <v>1316</v>
      </c>
      <c r="C1177" s="136" t="s">
        <v>9815</v>
      </c>
    </row>
    <row r="1178" spans="1:3" x14ac:dyDescent="0.4">
      <c r="A1178" s="6">
        <v>4031</v>
      </c>
      <c r="B1178" s="3" t="s">
        <v>1317</v>
      </c>
      <c r="C1178" s="136" t="s">
        <v>9815</v>
      </c>
    </row>
    <row r="1179" spans="1:3" x14ac:dyDescent="0.4">
      <c r="A1179" s="6">
        <v>4041</v>
      </c>
      <c r="B1179" s="3" t="s">
        <v>1318</v>
      </c>
      <c r="C1179" s="136" t="s">
        <v>9815</v>
      </c>
    </row>
    <row r="1180" spans="1:3" x14ac:dyDescent="0.4">
      <c r="A1180" s="6">
        <v>4042</v>
      </c>
      <c r="B1180" s="3" t="s">
        <v>1319</v>
      </c>
      <c r="C1180" s="136" t="s">
        <v>9815</v>
      </c>
    </row>
    <row r="1181" spans="1:3" x14ac:dyDescent="0.4">
      <c r="A1181" s="6">
        <v>4043</v>
      </c>
      <c r="B1181" s="3" t="s">
        <v>1320</v>
      </c>
      <c r="C1181" s="136" t="s">
        <v>9815</v>
      </c>
    </row>
    <row r="1182" spans="1:3" x14ac:dyDescent="0.4">
      <c r="A1182" s="6">
        <v>4044</v>
      </c>
      <c r="B1182" s="3" t="s">
        <v>1321</v>
      </c>
      <c r="C1182" s="136" t="s">
        <v>9815</v>
      </c>
    </row>
    <row r="1183" spans="1:3" x14ac:dyDescent="0.4">
      <c r="A1183" s="6">
        <v>4045</v>
      </c>
      <c r="B1183" s="3" t="s">
        <v>1322</v>
      </c>
      <c r="C1183" s="136" t="s">
        <v>9820</v>
      </c>
    </row>
    <row r="1184" spans="1:3" x14ac:dyDescent="0.4">
      <c r="A1184" s="6">
        <v>4046</v>
      </c>
      <c r="B1184" s="3" t="s">
        <v>1323</v>
      </c>
      <c r="C1184" s="136" t="s">
        <v>9815</v>
      </c>
    </row>
    <row r="1185" spans="1:4" x14ac:dyDescent="0.4">
      <c r="A1185" s="6">
        <v>4047</v>
      </c>
      <c r="B1185" s="3" t="s">
        <v>1324</v>
      </c>
      <c r="C1185" s="136" t="s">
        <v>9815</v>
      </c>
    </row>
    <row r="1186" spans="1:4" x14ac:dyDescent="0.4">
      <c r="A1186" s="6">
        <v>4051</v>
      </c>
      <c r="B1186" s="3" t="s">
        <v>1325</v>
      </c>
      <c r="C1186" s="137" t="s">
        <v>9825</v>
      </c>
      <c r="D1186" s="139"/>
    </row>
    <row r="1187" spans="1:4" x14ac:dyDescent="0.4">
      <c r="A1187" s="6">
        <v>4061</v>
      </c>
      <c r="B1187" s="3" t="s">
        <v>1326</v>
      </c>
      <c r="C1187" s="136" t="s">
        <v>9815</v>
      </c>
    </row>
    <row r="1188" spans="1:4" x14ac:dyDescent="0.4">
      <c r="A1188" s="6">
        <v>4062</v>
      </c>
      <c r="B1188" s="3" t="s">
        <v>1327</v>
      </c>
      <c r="C1188" s="136" t="s">
        <v>9815</v>
      </c>
    </row>
    <row r="1189" spans="1:4" x14ac:dyDescent="0.4">
      <c r="A1189" s="6">
        <v>4063</v>
      </c>
      <c r="B1189" s="3" t="s">
        <v>1328</v>
      </c>
      <c r="C1189" s="136" t="s">
        <v>9815</v>
      </c>
    </row>
    <row r="1190" spans="1:4" x14ac:dyDescent="0.4">
      <c r="A1190" s="6">
        <v>4064</v>
      </c>
      <c r="B1190" s="3" t="s">
        <v>1329</v>
      </c>
      <c r="C1190" s="136" t="s">
        <v>9815</v>
      </c>
    </row>
    <row r="1191" spans="1:4" x14ac:dyDescent="0.4">
      <c r="A1191" s="6">
        <v>4078</v>
      </c>
      <c r="B1191" s="3" t="s">
        <v>1330</v>
      </c>
      <c r="C1191" s="136" t="s">
        <v>9815</v>
      </c>
    </row>
    <row r="1192" spans="1:4" x14ac:dyDescent="0.4">
      <c r="A1192" s="6">
        <v>4080</v>
      </c>
      <c r="B1192" s="3" t="s">
        <v>1331</v>
      </c>
      <c r="C1192" s="136" t="s">
        <v>9815</v>
      </c>
    </row>
    <row r="1193" spans="1:4" x14ac:dyDescent="0.4">
      <c r="A1193" s="6">
        <v>4082</v>
      </c>
      <c r="B1193" s="3" t="s">
        <v>1332</v>
      </c>
      <c r="C1193" s="136" t="s">
        <v>9815</v>
      </c>
    </row>
    <row r="1194" spans="1:4" x14ac:dyDescent="0.4">
      <c r="A1194" s="6">
        <v>4088</v>
      </c>
      <c r="B1194" s="3" t="s">
        <v>1333</v>
      </c>
      <c r="C1194" s="136" t="s">
        <v>9815</v>
      </c>
    </row>
    <row r="1195" spans="1:4" x14ac:dyDescent="0.4">
      <c r="A1195" s="6">
        <v>4091</v>
      </c>
      <c r="B1195" s="3" t="s">
        <v>1334</v>
      </c>
      <c r="C1195" s="136" t="s">
        <v>9815</v>
      </c>
    </row>
    <row r="1196" spans="1:4" x14ac:dyDescent="0.4">
      <c r="A1196" s="6">
        <v>4092</v>
      </c>
      <c r="B1196" s="3" t="s">
        <v>1335</v>
      </c>
      <c r="C1196" s="136" t="s">
        <v>9815</v>
      </c>
    </row>
    <row r="1197" spans="1:4" x14ac:dyDescent="0.4">
      <c r="A1197" s="6">
        <v>4093</v>
      </c>
      <c r="B1197" s="3" t="s">
        <v>1336</v>
      </c>
      <c r="C1197" s="136" t="s">
        <v>9815</v>
      </c>
    </row>
    <row r="1198" spans="1:4" x14ac:dyDescent="0.4">
      <c r="A1198" s="6">
        <v>4094</v>
      </c>
      <c r="B1198" s="3" t="s">
        <v>1337</v>
      </c>
      <c r="C1198" s="136" t="s">
        <v>9815</v>
      </c>
    </row>
    <row r="1199" spans="1:4" x14ac:dyDescent="0.4">
      <c r="A1199" s="6">
        <v>4095</v>
      </c>
      <c r="B1199" s="3" t="s">
        <v>1338</v>
      </c>
      <c r="C1199" s="136" t="s">
        <v>9815</v>
      </c>
    </row>
    <row r="1200" spans="1:4" x14ac:dyDescent="0.4">
      <c r="A1200" s="6">
        <v>4097</v>
      </c>
      <c r="B1200" s="3" t="s">
        <v>1339</v>
      </c>
      <c r="C1200" s="136" t="s">
        <v>9815</v>
      </c>
    </row>
    <row r="1201" spans="1:3" x14ac:dyDescent="0.4">
      <c r="A1201" s="6">
        <v>4098</v>
      </c>
      <c r="B1201" s="3" t="s">
        <v>1340</v>
      </c>
      <c r="C1201" s="136" t="s">
        <v>9815</v>
      </c>
    </row>
    <row r="1202" spans="1:3" x14ac:dyDescent="0.4">
      <c r="A1202" s="6">
        <v>4099</v>
      </c>
      <c r="B1202" s="3" t="s">
        <v>1341</v>
      </c>
      <c r="C1202" s="136" t="s">
        <v>9815</v>
      </c>
    </row>
    <row r="1203" spans="1:3" x14ac:dyDescent="0.4">
      <c r="A1203" s="6">
        <v>4100</v>
      </c>
      <c r="B1203" s="3" t="s">
        <v>1342</v>
      </c>
      <c r="C1203" s="136" t="s">
        <v>9815</v>
      </c>
    </row>
    <row r="1204" spans="1:3" x14ac:dyDescent="0.4">
      <c r="A1204" s="6">
        <v>4102</v>
      </c>
      <c r="B1204" s="3" t="s">
        <v>1343</v>
      </c>
      <c r="C1204" s="136" t="s">
        <v>9815</v>
      </c>
    </row>
    <row r="1205" spans="1:3" x14ac:dyDescent="0.4">
      <c r="A1205" s="6">
        <v>4107</v>
      </c>
      <c r="B1205" s="3" t="s">
        <v>1344</v>
      </c>
      <c r="C1205" s="136" t="s">
        <v>9820</v>
      </c>
    </row>
    <row r="1206" spans="1:3" x14ac:dyDescent="0.4">
      <c r="A1206" s="6">
        <v>4109</v>
      </c>
      <c r="B1206" s="3" t="s">
        <v>1345</v>
      </c>
      <c r="C1206" s="136" t="s">
        <v>9815</v>
      </c>
    </row>
    <row r="1207" spans="1:3" x14ac:dyDescent="0.4">
      <c r="A1207" s="6">
        <v>4112</v>
      </c>
      <c r="B1207" s="3" t="s">
        <v>1346</v>
      </c>
      <c r="C1207" s="136" t="s">
        <v>9815</v>
      </c>
    </row>
    <row r="1208" spans="1:3" x14ac:dyDescent="0.4">
      <c r="A1208" s="6">
        <v>4113</v>
      </c>
      <c r="B1208" s="3" t="s">
        <v>1347</v>
      </c>
      <c r="C1208" s="136" t="s">
        <v>9815</v>
      </c>
    </row>
    <row r="1209" spans="1:3" x14ac:dyDescent="0.4">
      <c r="A1209" s="6">
        <v>4114</v>
      </c>
      <c r="B1209" s="3" t="s">
        <v>1348</v>
      </c>
      <c r="C1209" s="136" t="s">
        <v>9815</v>
      </c>
    </row>
    <row r="1210" spans="1:3" x14ac:dyDescent="0.4">
      <c r="A1210" s="6">
        <v>4115</v>
      </c>
      <c r="B1210" s="3" t="s">
        <v>1349</v>
      </c>
      <c r="C1210" s="136" t="s">
        <v>9815</v>
      </c>
    </row>
    <row r="1211" spans="1:3" x14ac:dyDescent="0.4">
      <c r="A1211" s="6">
        <v>4116</v>
      </c>
      <c r="B1211" s="3" t="s">
        <v>1350</v>
      </c>
      <c r="C1211" s="136" t="s">
        <v>9815</v>
      </c>
    </row>
    <row r="1212" spans="1:3" x14ac:dyDescent="0.4">
      <c r="A1212" s="6">
        <v>4118</v>
      </c>
      <c r="B1212" s="3" t="s">
        <v>1351</v>
      </c>
      <c r="C1212" s="136" t="s">
        <v>9815</v>
      </c>
    </row>
    <row r="1213" spans="1:3" x14ac:dyDescent="0.4">
      <c r="A1213" s="6">
        <v>4119</v>
      </c>
      <c r="B1213" s="3" t="s">
        <v>1352</v>
      </c>
      <c r="C1213" s="136" t="s">
        <v>9815</v>
      </c>
    </row>
    <row r="1214" spans="1:3" x14ac:dyDescent="0.4">
      <c r="A1214" s="6">
        <v>4120</v>
      </c>
      <c r="B1214" s="3" t="s">
        <v>1353</v>
      </c>
      <c r="C1214" s="136" t="s">
        <v>9815</v>
      </c>
    </row>
    <row r="1215" spans="1:3" x14ac:dyDescent="0.4">
      <c r="A1215" s="6">
        <v>4124</v>
      </c>
      <c r="B1215" s="3" t="s">
        <v>1354</v>
      </c>
      <c r="C1215" s="136" t="s">
        <v>9825</v>
      </c>
    </row>
    <row r="1216" spans="1:3" x14ac:dyDescent="0.4">
      <c r="A1216" s="6">
        <v>4151</v>
      </c>
      <c r="B1216" s="3" t="s">
        <v>1355</v>
      </c>
      <c r="C1216" s="136" t="s">
        <v>9820</v>
      </c>
    </row>
    <row r="1217" spans="1:3" x14ac:dyDescent="0.4">
      <c r="A1217" s="6">
        <v>4182</v>
      </c>
      <c r="B1217" s="3" t="s">
        <v>1356</v>
      </c>
      <c r="C1217" s="136" t="s">
        <v>9815</v>
      </c>
    </row>
    <row r="1218" spans="1:3" x14ac:dyDescent="0.4">
      <c r="A1218" s="6">
        <v>4183</v>
      </c>
      <c r="B1218" s="3" t="s">
        <v>1357</v>
      </c>
      <c r="C1218" s="136" t="s">
        <v>9815</v>
      </c>
    </row>
    <row r="1219" spans="1:3" x14ac:dyDescent="0.4">
      <c r="A1219" s="6">
        <v>4185</v>
      </c>
      <c r="B1219" s="3" t="s">
        <v>1358</v>
      </c>
      <c r="C1219" s="136" t="s">
        <v>9815</v>
      </c>
    </row>
    <row r="1220" spans="1:3" x14ac:dyDescent="0.4">
      <c r="A1220" s="6">
        <v>4186</v>
      </c>
      <c r="B1220" s="3" t="s">
        <v>1359</v>
      </c>
      <c r="C1220" s="136" t="s">
        <v>9820</v>
      </c>
    </row>
    <row r="1221" spans="1:3" x14ac:dyDescent="0.4">
      <c r="A1221" s="6">
        <v>4187</v>
      </c>
      <c r="B1221" s="3" t="s">
        <v>1360</v>
      </c>
      <c r="C1221" s="136" t="s">
        <v>9827</v>
      </c>
    </row>
    <row r="1222" spans="1:3" x14ac:dyDescent="0.4">
      <c r="A1222" s="6">
        <v>4188</v>
      </c>
      <c r="B1222" s="3" t="s">
        <v>1361</v>
      </c>
      <c r="C1222" s="136" t="s">
        <v>9815</v>
      </c>
    </row>
    <row r="1223" spans="1:3" x14ac:dyDescent="0.4">
      <c r="A1223" s="6">
        <v>4189</v>
      </c>
      <c r="B1223" s="3" t="s">
        <v>1362</v>
      </c>
      <c r="C1223" s="136" t="s">
        <v>9820</v>
      </c>
    </row>
    <row r="1224" spans="1:3" x14ac:dyDescent="0.4">
      <c r="A1224" s="6">
        <v>4202</v>
      </c>
      <c r="B1224" s="3" t="s">
        <v>1363</v>
      </c>
      <c r="C1224" s="136" t="s">
        <v>9815</v>
      </c>
    </row>
    <row r="1225" spans="1:3" x14ac:dyDescent="0.4">
      <c r="A1225" s="6">
        <v>4203</v>
      </c>
      <c r="B1225" s="3" t="s">
        <v>1364</v>
      </c>
      <c r="C1225" s="136" t="s">
        <v>9815</v>
      </c>
    </row>
    <row r="1226" spans="1:3" x14ac:dyDescent="0.4">
      <c r="A1226" s="6">
        <v>4204</v>
      </c>
      <c r="B1226" s="3" t="s">
        <v>1365</v>
      </c>
      <c r="C1226" s="136" t="s">
        <v>9815</v>
      </c>
    </row>
    <row r="1227" spans="1:3" x14ac:dyDescent="0.4">
      <c r="A1227" s="6">
        <v>4205</v>
      </c>
      <c r="B1227" s="3" t="s">
        <v>1366</v>
      </c>
      <c r="C1227" s="136" t="s">
        <v>9815</v>
      </c>
    </row>
    <row r="1228" spans="1:3" x14ac:dyDescent="0.4">
      <c r="A1228" s="6">
        <v>4206</v>
      </c>
      <c r="B1228" s="3" t="s">
        <v>1367</v>
      </c>
      <c r="C1228" s="136" t="s">
        <v>9815</v>
      </c>
    </row>
    <row r="1229" spans="1:3" x14ac:dyDescent="0.4">
      <c r="A1229" s="6">
        <v>4208</v>
      </c>
      <c r="B1229" s="3" t="s">
        <v>1368</v>
      </c>
      <c r="C1229" s="136" t="s">
        <v>9815</v>
      </c>
    </row>
    <row r="1230" spans="1:3" x14ac:dyDescent="0.4">
      <c r="A1230" s="6">
        <v>4212</v>
      </c>
      <c r="B1230" s="3" t="s">
        <v>1369</v>
      </c>
      <c r="C1230" s="136" t="s">
        <v>9815</v>
      </c>
    </row>
    <row r="1231" spans="1:3" x14ac:dyDescent="0.4">
      <c r="A1231" s="6">
        <v>4215</v>
      </c>
      <c r="B1231" s="3" t="s">
        <v>1370</v>
      </c>
      <c r="C1231" s="136" t="s">
        <v>9815</v>
      </c>
    </row>
    <row r="1232" spans="1:3" x14ac:dyDescent="0.4">
      <c r="A1232" s="6">
        <v>4216</v>
      </c>
      <c r="B1232" s="3" t="s">
        <v>1371</v>
      </c>
      <c r="C1232" s="136" t="s">
        <v>9815</v>
      </c>
    </row>
    <row r="1233" spans="1:3" x14ac:dyDescent="0.4">
      <c r="A1233" s="6">
        <v>4217</v>
      </c>
      <c r="B1233" s="3" t="s">
        <v>1372</v>
      </c>
      <c r="C1233" s="136" t="s">
        <v>9815</v>
      </c>
    </row>
    <row r="1234" spans="1:3" x14ac:dyDescent="0.4">
      <c r="A1234" s="6">
        <v>4218</v>
      </c>
      <c r="B1234" s="3" t="s">
        <v>1373</v>
      </c>
      <c r="C1234" s="136" t="s">
        <v>9815</v>
      </c>
    </row>
    <row r="1235" spans="1:3" x14ac:dyDescent="0.4">
      <c r="A1235" s="6">
        <v>4220</v>
      </c>
      <c r="B1235" s="3" t="s">
        <v>1374</v>
      </c>
      <c r="C1235" s="136" t="s">
        <v>9815</v>
      </c>
    </row>
    <row r="1236" spans="1:3" x14ac:dyDescent="0.4">
      <c r="A1236" s="6">
        <v>4221</v>
      </c>
      <c r="B1236" s="3" t="s">
        <v>1375</v>
      </c>
      <c r="C1236" s="136" t="s">
        <v>9820</v>
      </c>
    </row>
    <row r="1237" spans="1:3" x14ac:dyDescent="0.4">
      <c r="A1237" s="6">
        <v>4222</v>
      </c>
      <c r="B1237" s="3" t="s">
        <v>1376</v>
      </c>
      <c r="C1237" s="136" t="s">
        <v>9815</v>
      </c>
    </row>
    <row r="1238" spans="1:3" x14ac:dyDescent="0.4">
      <c r="A1238" s="6">
        <v>4224</v>
      </c>
      <c r="B1238" s="3" t="s">
        <v>1377</v>
      </c>
      <c r="C1238" s="136" t="s">
        <v>9815</v>
      </c>
    </row>
    <row r="1239" spans="1:3" x14ac:dyDescent="0.4">
      <c r="A1239" s="6">
        <v>4228</v>
      </c>
      <c r="B1239" s="3" t="s">
        <v>1378</v>
      </c>
      <c r="C1239" s="136" t="s">
        <v>9815</v>
      </c>
    </row>
    <row r="1240" spans="1:3" x14ac:dyDescent="0.4">
      <c r="A1240" s="6">
        <v>4229</v>
      </c>
      <c r="B1240" s="3" t="s">
        <v>1379</v>
      </c>
      <c r="C1240" s="136" t="s">
        <v>9815</v>
      </c>
    </row>
    <row r="1241" spans="1:3" x14ac:dyDescent="0.4">
      <c r="A1241" s="6">
        <v>4231</v>
      </c>
      <c r="B1241" s="3" t="s">
        <v>1380</v>
      </c>
      <c r="C1241" s="136" t="s">
        <v>9815</v>
      </c>
    </row>
    <row r="1242" spans="1:3" x14ac:dyDescent="0.4">
      <c r="A1242" s="6">
        <v>4234</v>
      </c>
      <c r="B1242" s="3" t="s">
        <v>1381</v>
      </c>
      <c r="C1242" s="136" t="s">
        <v>9815</v>
      </c>
    </row>
    <row r="1243" spans="1:3" x14ac:dyDescent="0.4">
      <c r="A1243" s="6">
        <v>4235</v>
      </c>
      <c r="B1243" s="3" t="s">
        <v>1382</v>
      </c>
      <c r="C1243" s="136" t="s">
        <v>9820</v>
      </c>
    </row>
    <row r="1244" spans="1:3" x14ac:dyDescent="0.4">
      <c r="A1244" s="6">
        <v>4237</v>
      </c>
      <c r="B1244" s="3" t="s">
        <v>1383</v>
      </c>
      <c r="C1244" s="136" t="s">
        <v>9815</v>
      </c>
    </row>
    <row r="1245" spans="1:3" x14ac:dyDescent="0.4">
      <c r="A1245" s="6">
        <v>4238</v>
      </c>
      <c r="B1245" s="3" t="s">
        <v>1384</v>
      </c>
      <c r="C1245" s="136" t="s">
        <v>9823</v>
      </c>
    </row>
    <row r="1246" spans="1:3" x14ac:dyDescent="0.4">
      <c r="A1246" s="6">
        <v>4240</v>
      </c>
      <c r="B1246" s="3" t="s">
        <v>1385</v>
      </c>
      <c r="C1246" s="136" t="s">
        <v>9815</v>
      </c>
    </row>
    <row r="1247" spans="1:3" x14ac:dyDescent="0.4">
      <c r="A1247" s="6">
        <v>4241</v>
      </c>
      <c r="B1247" s="3" t="s">
        <v>1386</v>
      </c>
      <c r="C1247" s="136" t="s">
        <v>9815</v>
      </c>
    </row>
    <row r="1248" spans="1:3" x14ac:dyDescent="0.4">
      <c r="A1248" s="6">
        <v>4242</v>
      </c>
      <c r="B1248" s="3" t="s">
        <v>1387</v>
      </c>
      <c r="C1248" s="136" t="s">
        <v>9815</v>
      </c>
    </row>
    <row r="1249" spans="1:3" x14ac:dyDescent="0.4">
      <c r="A1249" s="6">
        <v>4243</v>
      </c>
      <c r="B1249" s="3" t="s">
        <v>1388</v>
      </c>
      <c r="C1249" s="136" t="s">
        <v>9825</v>
      </c>
    </row>
    <row r="1250" spans="1:3" x14ac:dyDescent="0.4">
      <c r="A1250" s="6">
        <v>4245</v>
      </c>
      <c r="B1250" s="3" t="s">
        <v>1389</v>
      </c>
      <c r="C1250" s="136" t="s">
        <v>9820</v>
      </c>
    </row>
    <row r="1251" spans="1:3" x14ac:dyDescent="0.4">
      <c r="A1251" s="6">
        <v>4246</v>
      </c>
      <c r="B1251" s="3" t="s">
        <v>1390</v>
      </c>
      <c r="C1251" s="136" t="s">
        <v>9815</v>
      </c>
    </row>
    <row r="1252" spans="1:3" x14ac:dyDescent="0.4">
      <c r="A1252" s="6">
        <v>4247</v>
      </c>
      <c r="B1252" s="3" t="s">
        <v>1391</v>
      </c>
      <c r="C1252" s="136" t="s">
        <v>9815</v>
      </c>
    </row>
    <row r="1253" spans="1:3" x14ac:dyDescent="0.4">
      <c r="A1253" s="6">
        <v>4248</v>
      </c>
      <c r="B1253" s="3" t="s">
        <v>1392</v>
      </c>
      <c r="C1253" s="136" t="s">
        <v>9820</v>
      </c>
    </row>
    <row r="1254" spans="1:3" x14ac:dyDescent="0.4">
      <c r="A1254" s="6">
        <v>4249</v>
      </c>
      <c r="B1254" s="3" t="s">
        <v>1393</v>
      </c>
      <c r="C1254" s="136" t="s">
        <v>9815</v>
      </c>
    </row>
    <row r="1255" spans="1:3" x14ac:dyDescent="0.4">
      <c r="A1255" s="6">
        <v>4251</v>
      </c>
      <c r="B1255" s="3" t="s">
        <v>1394</v>
      </c>
      <c r="C1255" s="136" t="s">
        <v>9820</v>
      </c>
    </row>
    <row r="1256" spans="1:3" x14ac:dyDescent="0.4">
      <c r="A1256" s="6">
        <v>4272</v>
      </c>
      <c r="B1256" s="3" t="s">
        <v>1395</v>
      </c>
      <c r="C1256" s="136" t="s">
        <v>9815</v>
      </c>
    </row>
    <row r="1257" spans="1:3" x14ac:dyDescent="0.4">
      <c r="A1257" s="6">
        <v>4274</v>
      </c>
      <c r="B1257" s="3" t="s">
        <v>1396</v>
      </c>
      <c r="C1257" s="136" t="s">
        <v>9815</v>
      </c>
    </row>
    <row r="1258" spans="1:3" x14ac:dyDescent="0.4">
      <c r="A1258" s="6">
        <v>4275</v>
      </c>
      <c r="B1258" s="3" t="s">
        <v>1397</v>
      </c>
      <c r="C1258" s="136" t="s">
        <v>9815</v>
      </c>
    </row>
    <row r="1259" spans="1:3" x14ac:dyDescent="0.4">
      <c r="A1259" s="6">
        <v>4282</v>
      </c>
      <c r="B1259" s="3" t="s">
        <v>1398</v>
      </c>
      <c r="C1259" s="136" t="s">
        <v>9825</v>
      </c>
    </row>
    <row r="1260" spans="1:3" x14ac:dyDescent="0.4">
      <c r="A1260" s="6">
        <v>4284</v>
      </c>
      <c r="B1260" s="3" t="s">
        <v>1399</v>
      </c>
      <c r="C1260" s="136" t="s">
        <v>9820</v>
      </c>
    </row>
    <row r="1261" spans="1:3" x14ac:dyDescent="0.4">
      <c r="A1261" s="6">
        <v>4286</v>
      </c>
      <c r="B1261" s="3" t="s">
        <v>1400</v>
      </c>
      <c r="C1261" s="136" t="s">
        <v>9820</v>
      </c>
    </row>
    <row r="1262" spans="1:3" x14ac:dyDescent="0.4">
      <c r="A1262" s="6">
        <v>4287</v>
      </c>
      <c r="B1262" s="3" t="s">
        <v>1401</v>
      </c>
      <c r="C1262" s="136" t="s">
        <v>9823</v>
      </c>
    </row>
    <row r="1263" spans="1:3" x14ac:dyDescent="0.4">
      <c r="A1263" s="6">
        <v>4288</v>
      </c>
      <c r="B1263" s="3" t="s">
        <v>1402</v>
      </c>
      <c r="C1263" s="136" t="s">
        <v>9815</v>
      </c>
    </row>
    <row r="1264" spans="1:3" x14ac:dyDescent="0.4">
      <c r="A1264" s="6">
        <v>4290</v>
      </c>
      <c r="B1264" s="3" t="s">
        <v>1403</v>
      </c>
      <c r="C1264" s="136" t="s">
        <v>9815</v>
      </c>
    </row>
    <row r="1265" spans="1:3" x14ac:dyDescent="0.4">
      <c r="A1265" s="6">
        <v>4293</v>
      </c>
      <c r="B1265" s="3" t="s">
        <v>1404</v>
      </c>
      <c r="C1265" s="136" t="s">
        <v>9825</v>
      </c>
    </row>
    <row r="1266" spans="1:3" x14ac:dyDescent="0.4">
      <c r="A1266" s="6">
        <v>4295</v>
      </c>
      <c r="B1266" s="3" t="s">
        <v>1405</v>
      </c>
      <c r="C1266" s="136" t="s">
        <v>9815</v>
      </c>
    </row>
    <row r="1267" spans="1:3" x14ac:dyDescent="0.4">
      <c r="A1267" s="6">
        <v>4298</v>
      </c>
      <c r="B1267" s="3" t="s">
        <v>1406</v>
      </c>
      <c r="C1267" s="136" t="s">
        <v>9815</v>
      </c>
    </row>
    <row r="1268" spans="1:3" x14ac:dyDescent="0.4">
      <c r="A1268" s="6">
        <v>4299</v>
      </c>
      <c r="B1268" s="3" t="s">
        <v>1407</v>
      </c>
      <c r="C1268" s="136" t="s">
        <v>9815</v>
      </c>
    </row>
    <row r="1269" spans="1:3" x14ac:dyDescent="0.4">
      <c r="A1269" s="6">
        <v>4301</v>
      </c>
      <c r="B1269" s="3" t="s">
        <v>1408</v>
      </c>
      <c r="C1269" s="136" t="s">
        <v>9815</v>
      </c>
    </row>
    <row r="1270" spans="1:3" x14ac:dyDescent="0.4">
      <c r="A1270" s="6">
        <v>4304</v>
      </c>
      <c r="B1270" s="3" t="s">
        <v>1409</v>
      </c>
      <c r="C1270" s="136" t="s">
        <v>9815</v>
      </c>
    </row>
    <row r="1271" spans="1:3" x14ac:dyDescent="0.4">
      <c r="A1271" s="6">
        <v>4307</v>
      </c>
      <c r="B1271" s="3" t="s">
        <v>1410</v>
      </c>
      <c r="C1271" s="136" t="s">
        <v>9815</v>
      </c>
    </row>
    <row r="1272" spans="1:3" x14ac:dyDescent="0.4">
      <c r="A1272" s="6">
        <v>4308</v>
      </c>
      <c r="B1272" s="3" t="s">
        <v>1411</v>
      </c>
      <c r="C1272" s="136" t="s">
        <v>9815</v>
      </c>
    </row>
    <row r="1273" spans="1:3" x14ac:dyDescent="0.4">
      <c r="A1273" s="6">
        <v>4310</v>
      </c>
      <c r="B1273" s="3" t="s">
        <v>1412</v>
      </c>
      <c r="C1273" s="136" t="s">
        <v>9815</v>
      </c>
    </row>
    <row r="1274" spans="1:3" x14ac:dyDescent="0.4">
      <c r="A1274" s="6">
        <v>4312</v>
      </c>
      <c r="B1274" s="3" t="s">
        <v>1413</v>
      </c>
      <c r="C1274" s="136" t="s">
        <v>9820</v>
      </c>
    </row>
    <row r="1275" spans="1:3" x14ac:dyDescent="0.4">
      <c r="A1275" s="6">
        <v>4316</v>
      </c>
      <c r="B1275" s="3" t="s">
        <v>1414</v>
      </c>
      <c r="C1275" s="136" t="s">
        <v>9815</v>
      </c>
    </row>
    <row r="1276" spans="1:3" x14ac:dyDescent="0.4">
      <c r="A1276" s="6">
        <v>4317</v>
      </c>
      <c r="B1276" s="3" t="s">
        <v>1415</v>
      </c>
      <c r="C1276" s="136" t="s">
        <v>9822</v>
      </c>
    </row>
    <row r="1277" spans="1:3" x14ac:dyDescent="0.4">
      <c r="A1277" s="6">
        <v>4318</v>
      </c>
      <c r="B1277" s="3" t="s">
        <v>1416</v>
      </c>
      <c r="C1277" s="136" t="s">
        <v>9815</v>
      </c>
    </row>
    <row r="1278" spans="1:3" x14ac:dyDescent="0.4">
      <c r="A1278" s="6">
        <v>4319</v>
      </c>
      <c r="B1278" s="3" t="s">
        <v>1417</v>
      </c>
      <c r="C1278" s="136" t="s">
        <v>9815</v>
      </c>
    </row>
    <row r="1279" spans="1:3" x14ac:dyDescent="0.4">
      <c r="A1279" s="6">
        <v>4320</v>
      </c>
      <c r="B1279" s="3" t="s">
        <v>1418</v>
      </c>
      <c r="C1279" s="136" t="s">
        <v>9825</v>
      </c>
    </row>
    <row r="1280" spans="1:3" x14ac:dyDescent="0.4">
      <c r="A1280" s="6">
        <v>4321</v>
      </c>
      <c r="B1280" s="3" t="s">
        <v>1419</v>
      </c>
      <c r="C1280" s="136" t="s">
        <v>9820</v>
      </c>
    </row>
    <row r="1281" spans="1:3" x14ac:dyDescent="0.4">
      <c r="A1281" s="6">
        <v>4323</v>
      </c>
      <c r="B1281" s="3" t="s">
        <v>1420</v>
      </c>
      <c r="C1281" s="136" t="s">
        <v>9815</v>
      </c>
    </row>
    <row r="1282" spans="1:3" x14ac:dyDescent="0.4">
      <c r="A1282" s="6">
        <v>4324</v>
      </c>
      <c r="B1282" s="3" t="s">
        <v>1421</v>
      </c>
      <c r="C1282" s="136" t="s">
        <v>9820</v>
      </c>
    </row>
    <row r="1283" spans="1:3" x14ac:dyDescent="0.4">
      <c r="A1283" s="6">
        <v>4326</v>
      </c>
      <c r="B1283" s="3" t="s">
        <v>1422</v>
      </c>
      <c r="C1283" s="136" t="s">
        <v>9818</v>
      </c>
    </row>
    <row r="1284" spans="1:3" x14ac:dyDescent="0.4">
      <c r="A1284" s="6">
        <v>4327</v>
      </c>
      <c r="B1284" s="3" t="s">
        <v>1423</v>
      </c>
      <c r="C1284" s="136" t="s">
        <v>9825</v>
      </c>
    </row>
    <row r="1285" spans="1:3" x14ac:dyDescent="0.4">
      <c r="A1285" s="6">
        <v>4331</v>
      </c>
      <c r="B1285" s="3" t="s">
        <v>1424</v>
      </c>
      <c r="C1285" s="136" t="s">
        <v>9815</v>
      </c>
    </row>
    <row r="1286" spans="1:3" x14ac:dyDescent="0.4">
      <c r="A1286" s="6">
        <v>4333</v>
      </c>
      <c r="B1286" s="3" t="s">
        <v>1425</v>
      </c>
      <c r="C1286" s="136" t="s">
        <v>9815</v>
      </c>
    </row>
    <row r="1287" spans="1:3" x14ac:dyDescent="0.4">
      <c r="A1287" s="6">
        <v>4334</v>
      </c>
      <c r="B1287" s="3" t="s">
        <v>1426</v>
      </c>
      <c r="C1287" s="136" t="s">
        <v>9823</v>
      </c>
    </row>
    <row r="1288" spans="1:3" x14ac:dyDescent="0.4">
      <c r="A1288" s="6">
        <v>4335</v>
      </c>
      <c r="B1288" s="3" t="s">
        <v>1427</v>
      </c>
      <c r="C1288" s="136" t="s">
        <v>9818</v>
      </c>
    </row>
    <row r="1289" spans="1:3" x14ac:dyDescent="0.4">
      <c r="A1289" s="6">
        <v>4336</v>
      </c>
      <c r="B1289" s="3" t="s">
        <v>1428</v>
      </c>
      <c r="C1289" s="136" t="s">
        <v>9815</v>
      </c>
    </row>
    <row r="1290" spans="1:3" x14ac:dyDescent="0.4">
      <c r="A1290" s="6">
        <v>4337</v>
      </c>
      <c r="B1290" s="3" t="s">
        <v>1429</v>
      </c>
      <c r="C1290" s="136" t="s">
        <v>9815</v>
      </c>
    </row>
    <row r="1291" spans="1:3" x14ac:dyDescent="0.4">
      <c r="A1291" s="6">
        <v>4341</v>
      </c>
      <c r="B1291" s="3" t="s">
        <v>1430</v>
      </c>
      <c r="C1291" s="136" t="s">
        <v>9815</v>
      </c>
    </row>
    <row r="1292" spans="1:3" x14ac:dyDescent="0.4">
      <c r="A1292" s="6">
        <v>4342</v>
      </c>
      <c r="B1292" s="3" t="s">
        <v>1431</v>
      </c>
      <c r="C1292" s="136" t="s">
        <v>9815</v>
      </c>
    </row>
    <row r="1293" spans="1:3" x14ac:dyDescent="0.4">
      <c r="A1293" s="6">
        <v>4343</v>
      </c>
      <c r="B1293" s="3" t="s">
        <v>1432</v>
      </c>
      <c r="C1293" s="136" t="s">
        <v>9822</v>
      </c>
    </row>
    <row r="1294" spans="1:3" x14ac:dyDescent="0.4">
      <c r="A1294" s="6">
        <v>4344</v>
      </c>
      <c r="B1294" s="3" t="s">
        <v>1433</v>
      </c>
      <c r="C1294" s="136" t="s">
        <v>9815</v>
      </c>
    </row>
    <row r="1295" spans="1:3" x14ac:dyDescent="0.4">
      <c r="A1295" s="6">
        <v>4345</v>
      </c>
      <c r="B1295" s="3" t="s">
        <v>1434</v>
      </c>
      <c r="C1295" s="136" t="s">
        <v>9815</v>
      </c>
    </row>
    <row r="1296" spans="1:3" x14ac:dyDescent="0.4">
      <c r="A1296" s="6">
        <v>4346</v>
      </c>
      <c r="B1296" s="3" t="s">
        <v>1435</v>
      </c>
      <c r="C1296" s="136" t="s">
        <v>9825</v>
      </c>
    </row>
    <row r="1297" spans="1:3" x14ac:dyDescent="0.4">
      <c r="A1297" s="6">
        <v>4347</v>
      </c>
      <c r="B1297" s="3" t="s">
        <v>1436</v>
      </c>
      <c r="C1297" s="136" t="s">
        <v>9815</v>
      </c>
    </row>
    <row r="1298" spans="1:3" x14ac:dyDescent="0.4">
      <c r="A1298" s="6">
        <v>4348</v>
      </c>
      <c r="B1298" s="3" t="s">
        <v>1437</v>
      </c>
      <c r="C1298" s="136" t="s">
        <v>9815</v>
      </c>
    </row>
    <row r="1299" spans="1:3" x14ac:dyDescent="0.4">
      <c r="A1299" s="6">
        <v>4349</v>
      </c>
      <c r="B1299" s="3" t="s">
        <v>1438</v>
      </c>
      <c r="C1299" s="136" t="s">
        <v>9815</v>
      </c>
    </row>
    <row r="1300" spans="1:3" x14ac:dyDescent="0.4">
      <c r="A1300" s="6">
        <v>4350</v>
      </c>
      <c r="B1300" s="3" t="s">
        <v>1439</v>
      </c>
      <c r="C1300" s="136" t="s">
        <v>9815</v>
      </c>
    </row>
    <row r="1301" spans="1:3" x14ac:dyDescent="0.4">
      <c r="A1301" s="6">
        <v>4351</v>
      </c>
      <c r="B1301" s="3" t="s">
        <v>1440</v>
      </c>
      <c r="C1301" s="136" t="s">
        <v>9820</v>
      </c>
    </row>
    <row r="1302" spans="1:3" x14ac:dyDescent="0.4">
      <c r="A1302" s="6">
        <v>4355</v>
      </c>
      <c r="B1302" s="3" t="s">
        <v>1441</v>
      </c>
      <c r="C1302" s="136" t="s">
        <v>9819</v>
      </c>
    </row>
    <row r="1303" spans="1:3" x14ac:dyDescent="0.4">
      <c r="A1303" s="6">
        <v>4356</v>
      </c>
      <c r="B1303" s="3" t="s">
        <v>1442</v>
      </c>
      <c r="C1303" s="136" t="s">
        <v>9820</v>
      </c>
    </row>
    <row r="1304" spans="1:3" x14ac:dyDescent="0.4">
      <c r="A1304" s="6">
        <v>4361</v>
      </c>
      <c r="B1304" s="3" t="s">
        <v>1443</v>
      </c>
      <c r="C1304" s="136" t="s">
        <v>9827</v>
      </c>
    </row>
    <row r="1305" spans="1:3" x14ac:dyDescent="0.4">
      <c r="A1305" s="6">
        <v>4362</v>
      </c>
      <c r="B1305" s="3" t="s">
        <v>1444</v>
      </c>
      <c r="C1305" s="136" t="s">
        <v>9815</v>
      </c>
    </row>
    <row r="1306" spans="1:3" x14ac:dyDescent="0.4">
      <c r="A1306" s="6">
        <v>4364</v>
      </c>
      <c r="B1306" s="3" t="s">
        <v>1445</v>
      </c>
      <c r="C1306" s="136" t="s">
        <v>9815</v>
      </c>
    </row>
    <row r="1307" spans="1:3" x14ac:dyDescent="0.4">
      <c r="A1307" s="6">
        <v>4365</v>
      </c>
      <c r="B1307" s="3" t="s">
        <v>1446</v>
      </c>
      <c r="C1307" s="136" t="s">
        <v>9815</v>
      </c>
    </row>
    <row r="1308" spans="1:3" x14ac:dyDescent="0.4">
      <c r="A1308" s="6">
        <v>4366</v>
      </c>
      <c r="B1308" s="3" t="s">
        <v>1447</v>
      </c>
      <c r="C1308" s="136" t="s">
        <v>9815</v>
      </c>
    </row>
    <row r="1309" spans="1:3" x14ac:dyDescent="0.4">
      <c r="A1309" s="6">
        <v>4367</v>
      </c>
      <c r="B1309" s="3" t="s">
        <v>1448</v>
      </c>
      <c r="C1309" s="136" t="s">
        <v>9815</v>
      </c>
    </row>
    <row r="1310" spans="1:3" x14ac:dyDescent="0.4">
      <c r="A1310" s="6">
        <v>4368</v>
      </c>
      <c r="B1310" s="3" t="s">
        <v>1449</v>
      </c>
      <c r="C1310" s="136" t="s">
        <v>9815</v>
      </c>
    </row>
    <row r="1311" spans="1:3" x14ac:dyDescent="0.4">
      <c r="A1311" s="6">
        <v>4369</v>
      </c>
      <c r="B1311" s="3" t="s">
        <v>1450</v>
      </c>
      <c r="C1311" s="136" t="s">
        <v>9823</v>
      </c>
    </row>
    <row r="1312" spans="1:3" x14ac:dyDescent="0.4">
      <c r="A1312" s="6">
        <v>4380</v>
      </c>
      <c r="B1312" s="3" t="s">
        <v>1451</v>
      </c>
      <c r="C1312" s="136" t="s">
        <v>9823</v>
      </c>
    </row>
    <row r="1313" spans="1:3" x14ac:dyDescent="0.4">
      <c r="A1313" s="6">
        <v>4381</v>
      </c>
      <c r="B1313" s="3" t="s">
        <v>1452</v>
      </c>
      <c r="C1313" s="136" t="s">
        <v>9815</v>
      </c>
    </row>
    <row r="1314" spans="1:3" x14ac:dyDescent="0.4">
      <c r="A1314" s="6">
        <v>4382</v>
      </c>
      <c r="B1314" s="3" t="s">
        <v>1453</v>
      </c>
      <c r="C1314" s="136" t="s">
        <v>9824</v>
      </c>
    </row>
    <row r="1315" spans="1:3" x14ac:dyDescent="0.4">
      <c r="A1315" s="6">
        <v>4384</v>
      </c>
      <c r="B1315" s="3" t="s">
        <v>1454</v>
      </c>
      <c r="C1315" s="136" t="s">
        <v>9826</v>
      </c>
    </row>
    <row r="1316" spans="1:3" x14ac:dyDescent="0.4">
      <c r="A1316" s="6">
        <v>4385</v>
      </c>
      <c r="B1316" s="3" t="s">
        <v>1455</v>
      </c>
      <c r="C1316" s="136" t="s">
        <v>9818</v>
      </c>
    </row>
    <row r="1317" spans="1:3" x14ac:dyDescent="0.4">
      <c r="A1317" s="6">
        <v>4386</v>
      </c>
      <c r="B1317" s="3" t="s">
        <v>1456</v>
      </c>
      <c r="C1317" s="136" t="s">
        <v>9815</v>
      </c>
    </row>
    <row r="1318" spans="1:3" x14ac:dyDescent="0.4">
      <c r="A1318" s="6">
        <v>4387</v>
      </c>
      <c r="B1318" s="3" t="s">
        <v>1457</v>
      </c>
      <c r="C1318" s="136" t="s">
        <v>9815</v>
      </c>
    </row>
    <row r="1319" spans="1:3" x14ac:dyDescent="0.4">
      <c r="A1319" s="6">
        <v>4388</v>
      </c>
      <c r="B1319" s="3" t="s">
        <v>1458</v>
      </c>
      <c r="C1319" s="136" t="s">
        <v>9815</v>
      </c>
    </row>
    <row r="1320" spans="1:3" x14ac:dyDescent="0.4">
      <c r="A1320" s="6">
        <v>4389</v>
      </c>
      <c r="B1320" s="3" t="s">
        <v>1459</v>
      </c>
      <c r="C1320" s="136" t="s">
        <v>9815</v>
      </c>
    </row>
    <row r="1321" spans="1:3" x14ac:dyDescent="0.4">
      <c r="A1321" s="6">
        <v>4390</v>
      </c>
      <c r="B1321" s="3" t="s">
        <v>1427</v>
      </c>
      <c r="C1321" s="136" t="s">
        <v>9815</v>
      </c>
    </row>
    <row r="1322" spans="1:3" x14ac:dyDescent="0.4">
      <c r="A1322" s="6">
        <v>4391</v>
      </c>
      <c r="B1322" s="3" t="s">
        <v>1460</v>
      </c>
      <c r="C1322" s="136" t="s">
        <v>9818</v>
      </c>
    </row>
    <row r="1323" spans="1:3" x14ac:dyDescent="0.4">
      <c r="A1323" s="6">
        <v>4392</v>
      </c>
      <c r="B1323" s="3" t="s">
        <v>1461</v>
      </c>
      <c r="C1323" s="136" t="s">
        <v>9820</v>
      </c>
    </row>
    <row r="1324" spans="1:3" x14ac:dyDescent="0.4">
      <c r="A1324" s="6">
        <v>4393</v>
      </c>
      <c r="B1324" s="3" t="s">
        <v>1462</v>
      </c>
      <c r="C1324" s="136" t="s">
        <v>9825</v>
      </c>
    </row>
    <row r="1325" spans="1:3" x14ac:dyDescent="0.4">
      <c r="A1325" s="6">
        <v>4394</v>
      </c>
      <c r="B1325" s="3" t="s">
        <v>1463</v>
      </c>
      <c r="C1325" s="136" t="s">
        <v>9827</v>
      </c>
    </row>
    <row r="1326" spans="1:3" x14ac:dyDescent="0.4">
      <c r="A1326" s="6">
        <v>4395</v>
      </c>
      <c r="B1326" s="3" t="s">
        <v>1464</v>
      </c>
      <c r="C1326" s="136" t="s">
        <v>9820</v>
      </c>
    </row>
    <row r="1327" spans="1:3" x14ac:dyDescent="0.4">
      <c r="A1327" s="6">
        <v>4396</v>
      </c>
      <c r="B1327" s="3" t="s">
        <v>1465</v>
      </c>
      <c r="C1327" s="136" t="s">
        <v>9818</v>
      </c>
    </row>
    <row r="1328" spans="1:3" x14ac:dyDescent="0.4">
      <c r="A1328" s="6">
        <v>4397</v>
      </c>
      <c r="B1328" s="3" t="s">
        <v>1466</v>
      </c>
      <c r="C1328" s="136" t="s">
        <v>9821</v>
      </c>
    </row>
    <row r="1329" spans="1:3" x14ac:dyDescent="0.4">
      <c r="A1329" s="6">
        <v>4398</v>
      </c>
      <c r="B1329" s="3" t="s">
        <v>1467</v>
      </c>
      <c r="C1329" s="136" t="s">
        <v>9818</v>
      </c>
    </row>
    <row r="1330" spans="1:3" x14ac:dyDescent="0.4">
      <c r="A1330" s="6">
        <v>4399</v>
      </c>
      <c r="B1330" s="3" t="s">
        <v>1468</v>
      </c>
      <c r="C1330" s="136" t="s">
        <v>9825</v>
      </c>
    </row>
    <row r="1331" spans="1:3" x14ac:dyDescent="0.4">
      <c r="A1331" s="6">
        <v>4401</v>
      </c>
      <c r="B1331" s="3" t="s">
        <v>1469</v>
      </c>
      <c r="C1331" s="136" t="s">
        <v>9815</v>
      </c>
    </row>
    <row r="1332" spans="1:3" x14ac:dyDescent="0.4">
      <c r="A1332" s="6">
        <v>4403</v>
      </c>
      <c r="B1332" s="3" t="s">
        <v>1470</v>
      </c>
      <c r="C1332" s="136" t="s">
        <v>9815</v>
      </c>
    </row>
    <row r="1333" spans="1:3" x14ac:dyDescent="0.4">
      <c r="A1333" s="6">
        <v>4404</v>
      </c>
      <c r="B1333" s="3" t="s">
        <v>1471</v>
      </c>
      <c r="C1333" s="136" t="s">
        <v>9820</v>
      </c>
    </row>
    <row r="1334" spans="1:3" x14ac:dyDescent="0.4">
      <c r="A1334" s="6">
        <v>4406</v>
      </c>
      <c r="B1334" s="3" t="s">
        <v>1472</v>
      </c>
      <c r="C1334" s="136" t="s">
        <v>9815</v>
      </c>
    </row>
    <row r="1335" spans="1:3" x14ac:dyDescent="0.4">
      <c r="A1335" s="6">
        <v>4409</v>
      </c>
      <c r="B1335" s="3" t="s">
        <v>1473</v>
      </c>
      <c r="C1335" s="136" t="s">
        <v>9815</v>
      </c>
    </row>
    <row r="1336" spans="1:3" x14ac:dyDescent="0.4">
      <c r="A1336" s="6">
        <v>4410</v>
      </c>
      <c r="B1336" s="3" t="s">
        <v>1474</v>
      </c>
      <c r="C1336" s="136" t="s">
        <v>9815</v>
      </c>
    </row>
    <row r="1337" spans="1:3" x14ac:dyDescent="0.4">
      <c r="A1337" s="6">
        <v>4420</v>
      </c>
      <c r="B1337" s="3" t="s">
        <v>1475</v>
      </c>
      <c r="C1337" s="136" t="s">
        <v>9820</v>
      </c>
    </row>
    <row r="1338" spans="1:3" x14ac:dyDescent="0.4">
      <c r="A1338" s="6">
        <v>4421</v>
      </c>
      <c r="B1338" s="3" t="s">
        <v>1476</v>
      </c>
      <c r="C1338" s="136" t="s">
        <v>9825</v>
      </c>
    </row>
    <row r="1339" spans="1:3" x14ac:dyDescent="0.4">
      <c r="A1339" s="6">
        <v>4422</v>
      </c>
      <c r="B1339" s="3" t="s">
        <v>1477</v>
      </c>
      <c r="C1339" s="136" t="s">
        <v>9826</v>
      </c>
    </row>
    <row r="1340" spans="1:3" x14ac:dyDescent="0.4">
      <c r="A1340" s="6">
        <v>4423</v>
      </c>
      <c r="B1340" s="3" t="s">
        <v>1478</v>
      </c>
      <c r="C1340" s="136" t="s">
        <v>9815</v>
      </c>
    </row>
    <row r="1341" spans="1:3" x14ac:dyDescent="0.4">
      <c r="A1341" s="6">
        <v>4424</v>
      </c>
      <c r="B1341" s="3" t="s">
        <v>1479</v>
      </c>
      <c r="C1341" s="136" t="s">
        <v>9825</v>
      </c>
    </row>
    <row r="1342" spans="1:3" x14ac:dyDescent="0.4">
      <c r="A1342" s="6">
        <v>4425</v>
      </c>
      <c r="B1342" s="3" t="s">
        <v>1480</v>
      </c>
      <c r="C1342" s="136" t="s">
        <v>9815</v>
      </c>
    </row>
    <row r="1343" spans="1:3" x14ac:dyDescent="0.4">
      <c r="A1343" s="6">
        <v>4427</v>
      </c>
      <c r="B1343" s="3" t="s">
        <v>1481</v>
      </c>
      <c r="C1343" s="136" t="s">
        <v>9825</v>
      </c>
    </row>
    <row r="1344" spans="1:3" x14ac:dyDescent="0.4">
      <c r="A1344" s="6">
        <v>4428</v>
      </c>
      <c r="B1344" s="3" t="s">
        <v>1482</v>
      </c>
      <c r="C1344" s="136" t="s">
        <v>9820</v>
      </c>
    </row>
    <row r="1345" spans="1:4" x14ac:dyDescent="0.4">
      <c r="A1345" s="6">
        <v>4429</v>
      </c>
      <c r="B1345" s="3" t="s">
        <v>1483</v>
      </c>
      <c r="C1345" s="136" t="s">
        <v>9822</v>
      </c>
    </row>
    <row r="1346" spans="1:4" x14ac:dyDescent="0.4">
      <c r="A1346" s="6">
        <v>4430</v>
      </c>
      <c r="B1346" s="3" t="s">
        <v>1484</v>
      </c>
      <c r="C1346" s="136" t="s">
        <v>9817</v>
      </c>
    </row>
    <row r="1347" spans="1:4" x14ac:dyDescent="0.4">
      <c r="A1347" s="6">
        <v>4431</v>
      </c>
      <c r="B1347" s="3" t="s">
        <v>1485</v>
      </c>
      <c r="C1347" s="136" t="s">
        <v>9824</v>
      </c>
    </row>
    <row r="1348" spans="1:4" x14ac:dyDescent="0.4">
      <c r="A1348" s="6">
        <v>4433</v>
      </c>
      <c r="B1348" s="3" t="s">
        <v>1486</v>
      </c>
      <c r="C1348" s="136" t="s">
        <v>9821</v>
      </c>
    </row>
    <row r="1349" spans="1:4" x14ac:dyDescent="0.4">
      <c r="A1349" s="6">
        <v>4434</v>
      </c>
      <c r="B1349" s="3" t="s">
        <v>1487</v>
      </c>
      <c r="C1349" s="136" t="s">
        <v>9822</v>
      </c>
      <c r="D1349" s="140"/>
    </row>
    <row r="1350" spans="1:4" x14ac:dyDescent="0.4">
      <c r="A1350" s="6">
        <v>4435</v>
      </c>
      <c r="B1350" s="3" t="s">
        <v>1488</v>
      </c>
      <c r="C1350" s="136" t="s">
        <v>9815</v>
      </c>
    </row>
    <row r="1351" spans="1:4" x14ac:dyDescent="0.4">
      <c r="A1351" s="6">
        <v>4436</v>
      </c>
      <c r="B1351" s="3" t="s">
        <v>1489</v>
      </c>
      <c r="C1351" s="136" t="s">
        <v>9815</v>
      </c>
    </row>
    <row r="1352" spans="1:4" x14ac:dyDescent="0.4">
      <c r="A1352" s="6">
        <v>4437</v>
      </c>
      <c r="B1352" s="3" t="s">
        <v>1490</v>
      </c>
      <c r="C1352" s="136" t="s">
        <v>9815</v>
      </c>
    </row>
    <row r="1353" spans="1:4" x14ac:dyDescent="0.4">
      <c r="A1353" s="6">
        <v>4438</v>
      </c>
      <c r="B1353" s="3" t="s">
        <v>1491</v>
      </c>
      <c r="C1353" s="136" t="s">
        <v>9820</v>
      </c>
    </row>
    <row r="1354" spans="1:4" x14ac:dyDescent="0.4">
      <c r="A1354" s="6">
        <v>4439</v>
      </c>
      <c r="B1354" s="3" t="s">
        <v>1492</v>
      </c>
      <c r="C1354" s="136" t="s">
        <v>9821</v>
      </c>
    </row>
    <row r="1355" spans="1:4" x14ac:dyDescent="0.4">
      <c r="A1355" s="6">
        <v>4440</v>
      </c>
      <c r="B1355" s="3" t="s">
        <v>1493</v>
      </c>
      <c r="C1355" s="136" t="s">
        <v>9821</v>
      </c>
    </row>
    <row r="1356" spans="1:4" x14ac:dyDescent="0.4">
      <c r="A1356" s="6">
        <v>4441</v>
      </c>
      <c r="B1356" s="3" t="s">
        <v>1494</v>
      </c>
      <c r="C1356" s="136" t="s">
        <v>9819</v>
      </c>
    </row>
    <row r="1357" spans="1:4" x14ac:dyDescent="0.4">
      <c r="A1357" s="6">
        <v>4442</v>
      </c>
      <c r="B1357" s="3" t="s">
        <v>1495</v>
      </c>
      <c r="C1357" s="136" t="s">
        <v>9815</v>
      </c>
    </row>
    <row r="1358" spans="1:4" x14ac:dyDescent="0.4">
      <c r="A1358" s="6">
        <v>4443</v>
      </c>
      <c r="B1358" s="3" t="s">
        <v>1496</v>
      </c>
      <c r="C1358" s="136" t="s">
        <v>9817</v>
      </c>
    </row>
    <row r="1359" spans="1:4" x14ac:dyDescent="0.4">
      <c r="A1359" s="6">
        <v>4444</v>
      </c>
      <c r="B1359" s="3" t="s">
        <v>1497</v>
      </c>
      <c r="C1359" s="136" t="s">
        <v>9815</v>
      </c>
    </row>
    <row r="1360" spans="1:4" x14ac:dyDescent="0.4">
      <c r="A1360" s="6">
        <v>4445</v>
      </c>
      <c r="B1360" s="3" t="s">
        <v>1498</v>
      </c>
      <c r="C1360" s="136" t="s">
        <v>9825</v>
      </c>
    </row>
    <row r="1361" spans="1:3" x14ac:dyDescent="0.4">
      <c r="A1361" s="6">
        <v>4446</v>
      </c>
      <c r="B1361" s="3" t="s">
        <v>1499</v>
      </c>
      <c r="C1361" s="136" t="s">
        <v>9826</v>
      </c>
    </row>
    <row r="1362" spans="1:3" x14ac:dyDescent="0.4">
      <c r="A1362" s="6">
        <v>4447</v>
      </c>
      <c r="B1362" s="3" t="s">
        <v>1500</v>
      </c>
      <c r="C1362" s="136" t="s">
        <v>9825</v>
      </c>
    </row>
    <row r="1363" spans="1:3" x14ac:dyDescent="0.4">
      <c r="A1363" s="6">
        <v>4448</v>
      </c>
      <c r="B1363" s="3" t="s">
        <v>1501</v>
      </c>
      <c r="C1363" s="136" t="s">
        <v>9820</v>
      </c>
    </row>
    <row r="1364" spans="1:3" x14ac:dyDescent="0.4">
      <c r="A1364" s="6">
        <v>4449</v>
      </c>
      <c r="B1364" s="3" t="s">
        <v>1502</v>
      </c>
      <c r="C1364" s="136" t="s">
        <v>9820</v>
      </c>
    </row>
    <row r="1365" spans="1:3" x14ac:dyDescent="0.4">
      <c r="A1365" s="6">
        <v>4450</v>
      </c>
      <c r="B1365" s="3" t="s">
        <v>1503</v>
      </c>
      <c r="C1365" s="136" t="s">
        <v>9820</v>
      </c>
    </row>
    <row r="1366" spans="1:3" x14ac:dyDescent="0.4">
      <c r="A1366" s="6">
        <v>4452</v>
      </c>
      <c r="B1366" s="3" t="s">
        <v>1504</v>
      </c>
      <c r="C1366" s="136" t="s">
        <v>9820</v>
      </c>
    </row>
    <row r="1367" spans="1:3" x14ac:dyDescent="0.4">
      <c r="A1367" s="6">
        <v>4461</v>
      </c>
      <c r="B1367" s="3" t="s">
        <v>1505</v>
      </c>
      <c r="C1367" s="136" t="s">
        <v>9815</v>
      </c>
    </row>
    <row r="1368" spans="1:3" x14ac:dyDescent="0.4">
      <c r="A1368" s="6">
        <v>4462</v>
      </c>
      <c r="B1368" s="3" t="s">
        <v>1506</v>
      </c>
      <c r="C1368" s="136" t="s">
        <v>9815</v>
      </c>
    </row>
    <row r="1369" spans="1:3" x14ac:dyDescent="0.4">
      <c r="A1369" s="6">
        <v>4463</v>
      </c>
      <c r="B1369" s="3" t="s">
        <v>1507</v>
      </c>
      <c r="C1369" s="136" t="s">
        <v>9820</v>
      </c>
    </row>
    <row r="1370" spans="1:3" x14ac:dyDescent="0.4">
      <c r="A1370" s="6">
        <v>4464</v>
      </c>
      <c r="B1370" s="3" t="s">
        <v>1508</v>
      </c>
      <c r="C1370" s="136" t="s">
        <v>9815</v>
      </c>
    </row>
    <row r="1371" spans="1:3" x14ac:dyDescent="0.4">
      <c r="A1371" s="6">
        <v>4465</v>
      </c>
      <c r="B1371" s="3" t="s">
        <v>1509</v>
      </c>
      <c r="C1371" s="136" t="s">
        <v>9817</v>
      </c>
    </row>
    <row r="1372" spans="1:3" x14ac:dyDescent="0.4">
      <c r="A1372" s="6">
        <v>4471</v>
      </c>
      <c r="B1372" s="3" t="s">
        <v>1510</v>
      </c>
      <c r="C1372" s="136" t="s">
        <v>9815</v>
      </c>
    </row>
    <row r="1373" spans="1:3" x14ac:dyDescent="0.4">
      <c r="A1373" s="6">
        <v>4475</v>
      </c>
      <c r="B1373" s="3" t="s">
        <v>1511</v>
      </c>
      <c r="C1373" s="136" t="s">
        <v>9825</v>
      </c>
    </row>
    <row r="1374" spans="1:3" x14ac:dyDescent="0.4">
      <c r="A1374" s="6">
        <v>4476</v>
      </c>
      <c r="B1374" s="3" t="s">
        <v>1512</v>
      </c>
      <c r="C1374" s="136" t="s">
        <v>9820</v>
      </c>
    </row>
    <row r="1375" spans="1:3" x14ac:dyDescent="0.4">
      <c r="A1375" s="6">
        <v>4477</v>
      </c>
      <c r="B1375" s="3" t="s">
        <v>1513</v>
      </c>
      <c r="C1375" s="136" t="s">
        <v>9820</v>
      </c>
    </row>
    <row r="1376" spans="1:3" x14ac:dyDescent="0.4">
      <c r="A1376" s="6">
        <v>4478</v>
      </c>
      <c r="B1376" s="3" t="s">
        <v>1514</v>
      </c>
      <c r="C1376" s="136" t="s">
        <v>9818</v>
      </c>
    </row>
    <row r="1377" spans="1:3" x14ac:dyDescent="0.4">
      <c r="A1377" s="6">
        <v>4479</v>
      </c>
      <c r="B1377" s="3" t="s">
        <v>1515</v>
      </c>
      <c r="C1377" s="136" t="s">
        <v>9825</v>
      </c>
    </row>
    <row r="1378" spans="1:3" x14ac:dyDescent="0.4">
      <c r="A1378" s="6">
        <v>4480</v>
      </c>
      <c r="B1378" s="3" t="s">
        <v>1516</v>
      </c>
      <c r="C1378" s="136" t="s">
        <v>9820</v>
      </c>
    </row>
    <row r="1379" spans="1:3" x14ac:dyDescent="0.4">
      <c r="A1379" s="6">
        <v>4481</v>
      </c>
      <c r="B1379" s="3" t="s">
        <v>1517</v>
      </c>
      <c r="C1379" s="136" t="s">
        <v>9820</v>
      </c>
    </row>
    <row r="1380" spans="1:3" x14ac:dyDescent="0.4">
      <c r="A1380" s="6">
        <v>4482</v>
      </c>
      <c r="B1380" s="3" t="s">
        <v>1518</v>
      </c>
      <c r="C1380" s="136" t="s">
        <v>9820</v>
      </c>
    </row>
    <row r="1381" spans="1:3" x14ac:dyDescent="0.4">
      <c r="A1381" s="6">
        <v>4483</v>
      </c>
      <c r="B1381" s="3" t="s">
        <v>1519</v>
      </c>
      <c r="C1381" s="136" t="s">
        <v>9815</v>
      </c>
    </row>
    <row r="1382" spans="1:3" x14ac:dyDescent="0.4">
      <c r="A1382" s="6">
        <v>4484</v>
      </c>
      <c r="B1382" s="3" t="s">
        <v>1520</v>
      </c>
      <c r="C1382" s="136" t="s">
        <v>9815</v>
      </c>
    </row>
    <row r="1383" spans="1:3" x14ac:dyDescent="0.4">
      <c r="A1383" s="6">
        <v>4485</v>
      </c>
      <c r="B1383" s="3" t="s">
        <v>1521</v>
      </c>
      <c r="C1383" s="136" t="s">
        <v>9815</v>
      </c>
    </row>
    <row r="1384" spans="1:3" x14ac:dyDescent="0.4">
      <c r="A1384" s="6">
        <v>4486</v>
      </c>
      <c r="B1384" s="3" t="s">
        <v>1522</v>
      </c>
      <c r="C1384" s="136" t="s">
        <v>9820</v>
      </c>
    </row>
    <row r="1385" spans="1:3" x14ac:dyDescent="0.4">
      <c r="A1385" s="6">
        <v>4487</v>
      </c>
      <c r="B1385" s="3" t="s">
        <v>1523</v>
      </c>
      <c r="C1385" s="136" t="s">
        <v>9820</v>
      </c>
    </row>
    <row r="1386" spans="1:3" x14ac:dyDescent="0.4">
      <c r="A1386" s="6">
        <v>4488</v>
      </c>
      <c r="B1386" s="3" t="s">
        <v>1524</v>
      </c>
      <c r="C1386" s="136" t="s">
        <v>9815</v>
      </c>
    </row>
    <row r="1387" spans="1:3" x14ac:dyDescent="0.4">
      <c r="A1387" s="6">
        <v>4490</v>
      </c>
      <c r="B1387" s="3" t="s">
        <v>1525</v>
      </c>
      <c r="C1387" s="136" t="s">
        <v>9822</v>
      </c>
    </row>
    <row r="1388" spans="1:3" x14ac:dyDescent="0.4">
      <c r="A1388" s="6">
        <v>4491</v>
      </c>
      <c r="B1388" s="3" t="s">
        <v>1526</v>
      </c>
      <c r="C1388" s="136" t="s">
        <v>9815</v>
      </c>
    </row>
    <row r="1389" spans="1:3" x14ac:dyDescent="0.4">
      <c r="A1389" s="6">
        <v>4492</v>
      </c>
      <c r="B1389" s="3" t="s">
        <v>1527</v>
      </c>
      <c r="C1389" s="136" t="s">
        <v>9815</v>
      </c>
    </row>
    <row r="1390" spans="1:3" x14ac:dyDescent="0.4">
      <c r="A1390" s="6">
        <v>4493</v>
      </c>
      <c r="B1390" s="3" t="s">
        <v>1528</v>
      </c>
      <c r="C1390" s="136" t="s">
        <v>9820</v>
      </c>
    </row>
    <row r="1391" spans="1:3" x14ac:dyDescent="0.4">
      <c r="A1391" s="6">
        <v>4496</v>
      </c>
      <c r="B1391" s="3" t="s">
        <v>1529</v>
      </c>
      <c r="C1391" s="136" t="s">
        <v>9815</v>
      </c>
    </row>
    <row r="1392" spans="1:3" x14ac:dyDescent="0.4">
      <c r="A1392" s="6">
        <v>4498</v>
      </c>
      <c r="B1392" s="3" t="s">
        <v>1530</v>
      </c>
      <c r="C1392" s="136" t="s">
        <v>9815</v>
      </c>
    </row>
    <row r="1393" spans="1:3" x14ac:dyDescent="0.4">
      <c r="A1393" s="6">
        <v>4499</v>
      </c>
      <c r="B1393" s="3" t="s">
        <v>1531</v>
      </c>
      <c r="C1393" s="136" t="s">
        <v>9825</v>
      </c>
    </row>
    <row r="1394" spans="1:3" x14ac:dyDescent="0.4">
      <c r="A1394" s="6">
        <v>4502</v>
      </c>
      <c r="B1394" s="3" t="s">
        <v>1532</v>
      </c>
      <c r="C1394" s="136" t="s">
        <v>9815</v>
      </c>
    </row>
    <row r="1395" spans="1:3" x14ac:dyDescent="0.4">
      <c r="A1395" s="6">
        <v>4503</v>
      </c>
      <c r="B1395" s="3" t="s">
        <v>1533</v>
      </c>
      <c r="C1395" s="136" t="s">
        <v>9815</v>
      </c>
    </row>
    <row r="1396" spans="1:3" x14ac:dyDescent="0.4">
      <c r="A1396" s="6">
        <v>4506</v>
      </c>
      <c r="B1396" s="3" t="s">
        <v>1534</v>
      </c>
      <c r="C1396" s="136" t="s">
        <v>9815</v>
      </c>
    </row>
    <row r="1397" spans="1:3" x14ac:dyDescent="0.4">
      <c r="A1397" s="6">
        <v>4507</v>
      </c>
      <c r="B1397" s="3" t="s">
        <v>1535</v>
      </c>
      <c r="C1397" s="136" t="s">
        <v>9815</v>
      </c>
    </row>
    <row r="1398" spans="1:3" x14ac:dyDescent="0.4">
      <c r="A1398" s="6">
        <v>4512</v>
      </c>
      <c r="B1398" s="3" t="s">
        <v>1536</v>
      </c>
      <c r="C1398" s="136" t="s">
        <v>9815</v>
      </c>
    </row>
    <row r="1399" spans="1:3" x14ac:dyDescent="0.4">
      <c r="A1399" s="6">
        <v>4514</v>
      </c>
      <c r="B1399" s="3" t="s">
        <v>1537</v>
      </c>
      <c r="C1399" s="136" t="s">
        <v>9815</v>
      </c>
    </row>
    <row r="1400" spans="1:3" x14ac:dyDescent="0.4">
      <c r="A1400" s="6">
        <v>4516</v>
      </c>
      <c r="B1400" s="3" t="s">
        <v>1538</v>
      </c>
      <c r="C1400" s="136" t="s">
        <v>9815</v>
      </c>
    </row>
    <row r="1401" spans="1:3" x14ac:dyDescent="0.4">
      <c r="A1401" s="6">
        <v>4517</v>
      </c>
      <c r="B1401" s="3" t="s">
        <v>1539</v>
      </c>
      <c r="C1401" s="136" t="s">
        <v>9815</v>
      </c>
    </row>
    <row r="1402" spans="1:3" x14ac:dyDescent="0.4">
      <c r="A1402" s="6">
        <v>4519</v>
      </c>
      <c r="B1402" s="3" t="s">
        <v>1540</v>
      </c>
      <c r="C1402" s="136" t="s">
        <v>9820</v>
      </c>
    </row>
    <row r="1403" spans="1:3" x14ac:dyDescent="0.4">
      <c r="A1403" s="6">
        <v>4521</v>
      </c>
      <c r="B1403" s="3" t="s">
        <v>1541</v>
      </c>
      <c r="C1403" s="136" t="s">
        <v>9815</v>
      </c>
    </row>
    <row r="1404" spans="1:3" x14ac:dyDescent="0.4">
      <c r="A1404" s="6">
        <v>4523</v>
      </c>
      <c r="B1404" s="3" t="s">
        <v>1542</v>
      </c>
      <c r="C1404" s="136" t="s">
        <v>9815</v>
      </c>
    </row>
    <row r="1405" spans="1:3" x14ac:dyDescent="0.4">
      <c r="A1405" s="6">
        <v>4524</v>
      </c>
      <c r="B1405" s="3" t="s">
        <v>1543</v>
      </c>
      <c r="C1405" s="136" t="s">
        <v>9815</v>
      </c>
    </row>
    <row r="1406" spans="1:3" x14ac:dyDescent="0.4">
      <c r="A1406" s="6">
        <v>4526</v>
      </c>
      <c r="B1406" s="3" t="s">
        <v>1544</v>
      </c>
      <c r="C1406" s="136" t="s">
        <v>9815</v>
      </c>
    </row>
    <row r="1407" spans="1:3" x14ac:dyDescent="0.4">
      <c r="A1407" s="6">
        <v>4527</v>
      </c>
      <c r="B1407" s="3" t="s">
        <v>1545</v>
      </c>
      <c r="C1407" s="136" t="s">
        <v>9815</v>
      </c>
    </row>
    <row r="1408" spans="1:3" x14ac:dyDescent="0.4">
      <c r="A1408" s="6">
        <v>4528</v>
      </c>
      <c r="B1408" s="3" t="s">
        <v>1546</v>
      </c>
      <c r="C1408" s="136" t="s">
        <v>9815</v>
      </c>
    </row>
    <row r="1409" spans="1:3" x14ac:dyDescent="0.4">
      <c r="A1409" s="6">
        <v>4530</v>
      </c>
      <c r="B1409" s="3" t="s">
        <v>1547</v>
      </c>
      <c r="C1409" s="136" t="s">
        <v>9822</v>
      </c>
    </row>
    <row r="1410" spans="1:3" x14ac:dyDescent="0.4">
      <c r="A1410" s="6">
        <v>4531</v>
      </c>
      <c r="B1410" s="3" t="s">
        <v>1548</v>
      </c>
      <c r="C1410" s="136" t="s">
        <v>9815</v>
      </c>
    </row>
    <row r="1411" spans="1:3" x14ac:dyDescent="0.4">
      <c r="A1411" s="6">
        <v>4534</v>
      </c>
      <c r="B1411" s="3" t="s">
        <v>1549</v>
      </c>
      <c r="C1411" s="136" t="s">
        <v>9815</v>
      </c>
    </row>
    <row r="1412" spans="1:3" x14ac:dyDescent="0.4">
      <c r="A1412" s="6">
        <v>4536</v>
      </c>
      <c r="B1412" s="3" t="s">
        <v>1550</v>
      </c>
      <c r="C1412" s="136" t="s">
        <v>9815</v>
      </c>
    </row>
    <row r="1413" spans="1:3" x14ac:dyDescent="0.4">
      <c r="A1413" s="6">
        <v>4538</v>
      </c>
      <c r="B1413" s="3" t="s">
        <v>1551</v>
      </c>
      <c r="C1413" s="136" t="s">
        <v>9815</v>
      </c>
    </row>
    <row r="1414" spans="1:3" x14ac:dyDescent="0.4">
      <c r="A1414" s="6">
        <v>4539</v>
      </c>
      <c r="B1414" s="3" t="s">
        <v>1552</v>
      </c>
      <c r="C1414" s="136" t="s">
        <v>9815</v>
      </c>
    </row>
    <row r="1415" spans="1:3" x14ac:dyDescent="0.4">
      <c r="A1415" s="6">
        <v>4540</v>
      </c>
      <c r="B1415" s="3" t="s">
        <v>1553</v>
      </c>
      <c r="C1415" s="136" t="s">
        <v>9815</v>
      </c>
    </row>
    <row r="1416" spans="1:3" x14ac:dyDescent="0.4">
      <c r="A1416" s="6">
        <v>4541</v>
      </c>
      <c r="B1416" s="3" t="s">
        <v>1554</v>
      </c>
      <c r="C1416" s="136" t="s">
        <v>9815</v>
      </c>
    </row>
    <row r="1417" spans="1:3" x14ac:dyDescent="0.4">
      <c r="A1417" s="6">
        <v>4543</v>
      </c>
      <c r="B1417" s="3" t="s">
        <v>1555</v>
      </c>
      <c r="C1417" s="136" t="s">
        <v>9815</v>
      </c>
    </row>
    <row r="1418" spans="1:3" x14ac:dyDescent="0.4">
      <c r="A1418" s="6">
        <v>4544</v>
      </c>
      <c r="B1418" s="3" t="s">
        <v>1556</v>
      </c>
      <c r="C1418" s="136" t="s">
        <v>9815</v>
      </c>
    </row>
    <row r="1419" spans="1:3" x14ac:dyDescent="0.4">
      <c r="A1419" s="6">
        <v>4547</v>
      </c>
      <c r="B1419" s="3" t="s">
        <v>1557</v>
      </c>
      <c r="C1419" s="136" t="s">
        <v>9815</v>
      </c>
    </row>
    <row r="1420" spans="1:3" x14ac:dyDescent="0.4">
      <c r="A1420" s="6">
        <v>4548</v>
      </c>
      <c r="B1420" s="3" t="s">
        <v>1558</v>
      </c>
      <c r="C1420" s="136" t="s">
        <v>9815</v>
      </c>
    </row>
    <row r="1421" spans="1:3" x14ac:dyDescent="0.4">
      <c r="A1421" s="6">
        <v>4549</v>
      </c>
      <c r="B1421" s="3" t="s">
        <v>1559</v>
      </c>
      <c r="C1421" s="136" t="s">
        <v>9815</v>
      </c>
    </row>
    <row r="1422" spans="1:3" x14ac:dyDescent="0.4">
      <c r="A1422" s="6">
        <v>4550</v>
      </c>
      <c r="B1422" s="3" t="s">
        <v>1560</v>
      </c>
      <c r="C1422" s="136" t="s">
        <v>9815</v>
      </c>
    </row>
    <row r="1423" spans="1:3" x14ac:dyDescent="0.4">
      <c r="A1423" s="6">
        <v>4551</v>
      </c>
      <c r="B1423" s="3" t="s">
        <v>1561</v>
      </c>
      <c r="C1423" s="136" t="s">
        <v>9820</v>
      </c>
    </row>
    <row r="1424" spans="1:3" x14ac:dyDescent="0.4">
      <c r="A1424" s="6">
        <v>4552</v>
      </c>
      <c r="B1424" s="3" t="s">
        <v>1562</v>
      </c>
      <c r="C1424" s="136" t="s">
        <v>9815</v>
      </c>
    </row>
    <row r="1425" spans="1:3" x14ac:dyDescent="0.4">
      <c r="A1425" s="6">
        <v>4553</v>
      </c>
      <c r="B1425" s="3" t="s">
        <v>1563</v>
      </c>
      <c r="C1425" s="136" t="s">
        <v>9815</v>
      </c>
    </row>
    <row r="1426" spans="1:3" x14ac:dyDescent="0.4">
      <c r="A1426" s="6">
        <v>4554</v>
      </c>
      <c r="B1426" s="3" t="s">
        <v>1564</v>
      </c>
      <c r="C1426" s="136" t="s">
        <v>9825</v>
      </c>
    </row>
    <row r="1427" spans="1:3" x14ac:dyDescent="0.4">
      <c r="A1427" s="6">
        <v>4555</v>
      </c>
      <c r="B1427" s="3" t="s">
        <v>1565</v>
      </c>
      <c r="C1427" s="136" t="s">
        <v>9815</v>
      </c>
    </row>
    <row r="1428" spans="1:3" x14ac:dyDescent="0.4">
      <c r="A1428" s="6">
        <v>4556</v>
      </c>
      <c r="B1428" s="3" t="s">
        <v>1566</v>
      </c>
      <c r="C1428" s="136" t="s">
        <v>9815</v>
      </c>
    </row>
    <row r="1429" spans="1:3" x14ac:dyDescent="0.4">
      <c r="A1429" s="6">
        <v>4557</v>
      </c>
      <c r="B1429" s="3" t="s">
        <v>1567</v>
      </c>
      <c r="C1429" s="136" t="s">
        <v>9815</v>
      </c>
    </row>
    <row r="1430" spans="1:3" x14ac:dyDescent="0.4">
      <c r="A1430" s="6">
        <v>4558</v>
      </c>
      <c r="B1430" s="3" t="s">
        <v>1568</v>
      </c>
      <c r="C1430" s="136" t="s">
        <v>9815</v>
      </c>
    </row>
    <row r="1431" spans="1:3" x14ac:dyDescent="0.4">
      <c r="A1431" s="6">
        <v>4559</v>
      </c>
      <c r="B1431" s="3" t="s">
        <v>1569</v>
      </c>
      <c r="C1431" s="136" t="s">
        <v>9815</v>
      </c>
    </row>
    <row r="1432" spans="1:3" x14ac:dyDescent="0.4">
      <c r="A1432" s="6">
        <v>4563</v>
      </c>
      <c r="B1432" s="3" t="s">
        <v>1570</v>
      </c>
      <c r="C1432" s="136" t="s">
        <v>9820</v>
      </c>
    </row>
    <row r="1433" spans="1:3" x14ac:dyDescent="0.4">
      <c r="A1433" s="6">
        <v>4564</v>
      </c>
      <c r="B1433" s="3" t="s">
        <v>1571</v>
      </c>
      <c r="C1433" s="136" t="s">
        <v>9815</v>
      </c>
    </row>
    <row r="1434" spans="1:3" x14ac:dyDescent="0.4">
      <c r="A1434" s="6">
        <v>4565</v>
      </c>
      <c r="B1434" s="3" t="s">
        <v>1572</v>
      </c>
      <c r="C1434" s="136" t="s">
        <v>9820</v>
      </c>
    </row>
    <row r="1435" spans="1:3" x14ac:dyDescent="0.4">
      <c r="A1435" s="6">
        <v>4568</v>
      </c>
      <c r="B1435" s="3" t="s">
        <v>1573</v>
      </c>
      <c r="C1435" s="136" t="s">
        <v>9815</v>
      </c>
    </row>
    <row r="1436" spans="1:3" x14ac:dyDescent="0.4">
      <c r="A1436" s="6">
        <v>4569</v>
      </c>
      <c r="B1436" s="3" t="s">
        <v>1574</v>
      </c>
      <c r="C1436" s="136" t="s">
        <v>9815</v>
      </c>
    </row>
    <row r="1437" spans="1:3" x14ac:dyDescent="0.4">
      <c r="A1437" s="6">
        <v>4570</v>
      </c>
      <c r="B1437" s="3" t="s">
        <v>1575</v>
      </c>
      <c r="C1437" s="136" t="s">
        <v>9815</v>
      </c>
    </row>
    <row r="1438" spans="1:3" x14ac:dyDescent="0.4">
      <c r="A1438" s="6">
        <v>4571</v>
      </c>
      <c r="B1438" s="3" t="s">
        <v>1576</v>
      </c>
      <c r="C1438" s="136" t="s">
        <v>9815</v>
      </c>
    </row>
    <row r="1439" spans="1:3" x14ac:dyDescent="0.4">
      <c r="A1439" s="6">
        <v>4572</v>
      </c>
      <c r="B1439" s="3" t="s">
        <v>1577</v>
      </c>
      <c r="C1439" s="136" t="s">
        <v>9820</v>
      </c>
    </row>
    <row r="1440" spans="1:3" x14ac:dyDescent="0.4">
      <c r="A1440" s="6">
        <v>4574</v>
      </c>
      <c r="B1440" s="3" t="s">
        <v>1578</v>
      </c>
      <c r="C1440" s="136" t="s">
        <v>9820</v>
      </c>
    </row>
    <row r="1441" spans="1:3" x14ac:dyDescent="0.4">
      <c r="A1441" s="6">
        <v>4575</v>
      </c>
      <c r="B1441" s="3" t="s">
        <v>1579</v>
      </c>
      <c r="C1441" s="136" t="s">
        <v>9818</v>
      </c>
    </row>
    <row r="1442" spans="1:3" x14ac:dyDescent="0.4">
      <c r="A1442" s="6">
        <v>4576</v>
      </c>
      <c r="B1442" s="3" t="s">
        <v>1580</v>
      </c>
      <c r="C1442" s="136" t="s">
        <v>9820</v>
      </c>
    </row>
    <row r="1443" spans="1:3" x14ac:dyDescent="0.4">
      <c r="A1443" s="6">
        <v>4577</v>
      </c>
      <c r="B1443" s="3" t="s">
        <v>1581</v>
      </c>
      <c r="C1443" s="136" t="s">
        <v>9817</v>
      </c>
    </row>
    <row r="1444" spans="1:3" x14ac:dyDescent="0.4">
      <c r="A1444" s="6">
        <v>4578</v>
      </c>
      <c r="B1444" s="3" t="s">
        <v>1582</v>
      </c>
      <c r="C1444" s="136" t="s">
        <v>9820</v>
      </c>
    </row>
    <row r="1445" spans="1:3" x14ac:dyDescent="0.4">
      <c r="A1445" s="6">
        <v>4579</v>
      </c>
      <c r="B1445" s="3" t="s">
        <v>1583</v>
      </c>
      <c r="C1445" s="136" t="s">
        <v>9820</v>
      </c>
    </row>
    <row r="1446" spans="1:3" x14ac:dyDescent="0.4">
      <c r="A1446" s="6">
        <v>4581</v>
      </c>
      <c r="B1446" s="3" t="s">
        <v>1584</v>
      </c>
      <c r="C1446" s="136" t="s">
        <v>9815</v>
      </c>
    </row>
    <row r="1447" spans="1:3" x14ac:dyDescent="0.4">
      <c r="A1447" s="6">
        <v>4582</v>
      </c>
      <c r="B1447" s="3" t="s">
        <v>1585</v>
      </c>
      <c r="C1447" s="136" t="s">
        <v>9820</v>
      </c>
    </row>
    <row r="1448" spans="1:3" x14ac:dyDescent="0.4">
      <c r="A1448" s="6">
        <v>4583</v>
      </c>
      <c r="B1448" s="3" t="s">
        <v>1586</v>
      </c>
      <c r="C1448" s="136" t="s">
        <v>9820</v>
      </c>
    </row>
    <row r="1449" spans="1:3" x14ac:dyDescent="0.4">
      <c r="A1449" s="6">
        <v>4584</v>
      </c>
      <c r="B1449" s="3" t="s">
        <v>1587</v>
      </c>
      <c r="C1449" s="136" t="s">
        <v>9815</v>
      </c>
    </row>
    <row r="1450" spans="1:3" x14ac:dyDescent="0.4">
      <c r="A1450" s="6">
        <v>4586</v>
      </c>
      <c r="B1450" s="3" t="s">
        <v>1588</v>
      </c>
      <c r="C1450" s="136" t="s">
        <v>9820</v>
      </c>
    </row>
    <row r="1451" spans="1:3" x14ac:dyDescent="0.4">
      <c r="A1451" s="6">
        <v>4587</v>
      </c>
      <c r="B1451" s="3" t="s">
        <v>1589</v>
      </c>
      <c r="C1451" s="136" t="s">
        <v>9820</v>
      </c>
    </row>
    <row r="1452" spans="1:3" x14ac:dyDescent="0.4">
      <c r="A1452" s="6">
        <v>4588</v>
      </c>
      <c r="B1452" s="3" t="s">
        <v>1590</v>
      </c>
      <c r="C1452" s="136" t="s">
        <v>9820</v>
      </c>
    </row>
    <row r="1453" spans="1:3" x14ac:dyDescent="0.4">
      <c r="A1453" s="6">
        <v>4591</v>
      </c>
      <c r="B1453" s="3" t="s">
        <v>1591</v>
      </c>
      <c r="C1453" s="136" t="s">
        <v>9815</v>
      </c>
    </row>
    <row r="1454" spans="1:3" x14ac:dyDescent="0.4">
      <c r="A1454" s="6">
        <v>4592</v>
      </c>
      <c r="B1454" s="3" t="s">
        <v>1592</v>
      </c>
      <c r="C1454" s="136" t="s">
        <v>9823</v>
      </c>
    </row>
    <row r="1455" spans="1:3" x14ac:dyDescent="0.4">
      <c r="A1455" s="6">
        <v>4593</v>
      </c>
      <c r="B1455" s="3" t="s">
        <v>1593</v>
      </c>
      <c r="C1455" s="136" t="s">
        <v>9820</v>
      </c>
    </row>
    <row r="1456" spans="1:3" x14ac:dyDescent="0.4">
      <c r="A1456" s="6">
        <v>4594</v>
      </c>
      <c r="B1456" s="3" t="s">
        <v>1594</v>
      </c>
      <c r="C1456" s="136" t="s">
        <v>9815</v>
      </c>
    </row>
    <row r="1457" spans="1:3" x14ac:dyDescent="0.4">
      <c r="A1457" s="6">
        <v>4595</v>
      </c>
      <c r="B1457" s="3" t="s">
        <v>1595</v>
      </c>
      <c r="C1457" s="136" t="s">
        <v>9820</v>
      </c>
    </row>
    <row r="1458" spans="1:3" x14ac:dyDescent="0.4">
      <c r="A1458" s="6">
        <v>4596</v>
      </c>
      <c r="B1458" s="3" t="s">
        <v>1596</v>
      </c>
      <c r="C1458" s="136" t="s">
        <v>9820</v>
      </c>
    </row>
    <row r="1459" spans="1:3" x14ac:dyDescent="0.4">
      <c r="A1459" s="6">
        <v>4597</v>
      </c>
      <c r="B1459" s="3" t="s">
        <v>1597</v>
      </c>
      <c r="C1459" s="136" t="s">
        <v>9820</v>
      </c>
    </row>
    <row r="1460" spans="1:3" x14ac:dyDescent="0.4">
      <c r="A1460" s="6">
        <v>4598</v>
      </c>
      <c r="B1460" s="3" t="s">
        <v>1598</v>
      </c>
      <c r="C1460" s="136" t="s">
        <v>9815</v>
      </c>
    </row>
    <row r="1461" spans="1:3" x14ac:dyDescent="0.4">
      <c r="A1461" s="6">
        <v>4599</v>
      </c>
      <c r="B1461" s="3" t="s">
        <v>1599</v>
      </c>
      <c r="C1461" s="136" t="s">
        <v>9826</v>
      </c>
    </row>
    <row r="1462" spans="1:3" x14ac:dyDescent="0.4">
      <c r="A1462" s="6">
        <v>4611</v>
      </c>
      <c r="B1462" s="3" t="s">
        <v>1600</v>
      </c>
      <c r="C1462" s="136" t="s">
        <v>9815</v>
      </c>
    </row>
    <row r="1463" spans="1:3" x14ac:dyDescent="0.4">
      <c r="A1463" s="6">
        <v>4612</v>
      </c>
      <c r="B1463" s="3" t="s">
        <v>1601</v>
      </c>
      <c r="C1463" s="136" t="s">
        <v>9820</v>
      </c>
    </row>
    <row r="1464" spans="1:3" x14ac:dyDescent="0.4">
      <c r="A1464" s="6">
        <v>4613</v>
      </c>
      <c r="B1464" s="3" t="s">
        <v>1602</v>
      </c>
      <c r="C1464" s="136" t="s">
        <v>9815</v>
      </c>
    </row>
    <row r="1465" spans="1:3" x14ac:dyDescent="0.4">
      <c r="A1465" s="6">
        <v>4615</v>
      </c>
      <c r="B1465" s="3" t="s">
        <v>1603</v>
      </c>
      <c r="C1465" s="136" t="s">
        <v>9815</v>
      </c>
    </row>
    <row r="1466" spans="1:3" x14ac:dyDescent="0.4">
      <c r="A1466" s="6">
        <v>4616</v>
      </c>
      <c r="B1466" s="3" t="s">
        <v>1604</v>
      </c>
      <c r="C1466" s="136" t="s">
        <v>9827</v>
      </c>
    </row>
    <row r="1467" spans="1:3" x14ac:dyDescent="0.4">
      <c r="A1467" s="6">
        <v>4617</v>
      </c>
      <c r="B1467" s="3" t="s">
        <v>1605</v>
      </c>
      <c r="C1467" s="136" t="s">
        <v>9815</v>
      </c>
    </row>
    <row r="1468" spans="1:3" x14ac:dyDescent="0.4">
      <c r="A1468" s="6">
        <v>4619</v>
      </c>
      <c r="B1468" s="3" t="s">
        <v>1606</v>
      </c>
      <c r="C1468" s="136" t="s">
        <v>9815</v>
      </c>
    </row>
    <row r="1469" spans="1:3" x14ac:dyDescent="0.4">
      <c r="A1469" s="6">
        <v>4620</v>
      </c>
      <c r="B1469" s="3" t="s">
        <v>1607</v>
      </c>
      <c r="C1469" s="136" t="s">
        <v>9815</v>
      </c>
    </row>
    <row r="1470" spans="1:3" x14ac:dyDescent="0.4">
      <c r="A1470" s="6">
        <v>4621</v>
      </c>
      <c r="B1470" s="3" t="s">
        <v>1608</v>
      </c>
      <c r="C1470" s="136" t="s">
        <v>9815</v>
      </c>
    </row>
    <row r="1471" spans="1:3" x14ac:dyDescent="0.4">
      <c r="A1471" s="6">
        <v>4623</v>
      </c>
      <c r="B1471" s="3" t="s">
        <v>1609</v>
      </c>
      <c r="C1471" s="136" t="s">
        <v>9815</v>
      </c>
    </row>
    <row r="1472" spans="1:3" x14ac:dyDescent="0.4">
      <c r="A1472" s="6">
        <v>4624</v>
      </c>
      <c r="B1472" s="3" t="s">
        <v>1610</v>
      </c>
      <c r="C1472" s="136" t="s">
        <v>9815</v>
      </c>
    </row>
    <row r="1473" spans="1:3" x14ac:dyDescent="0.4">
      <c r="A1473" s="6">
        <v>4625</v>
      </c>
      <c r="B1473" s="3" t="s">
        <v>1611</v>
      </c>
      <c r="C1473" s="136" t="s">
        <v>9815</v>
      </c>
    </row>
    <row r="1474" spans="1:3" x14ac:dyDescent="0.4">
      <c r="A1474" s="6">
        <v>4626</v>
      </c>
      <c r="B1474" s="3" t="s">
        <v>1612</v>
      </c>
      <c r="C1474" s="136" t="s">
        <v>9815</v>
      </c>
    </row>
    <row r="1475" spans="1:3" x14ac:dyDescent="0.4">
      <c r="A1475" s="6">
        <v>4627</v>
      </c>
      <c r="B1475" s="3" t="s">
        <v>1613</v>
      </c>
      <c r="C1475" s="136" t="s">
        <v>9819</v>
      </c>
    </row>
    <row r="1476" spans="1:3" x14ac:dyDescent="0.4">
      <c r="A1476" s="6">
        <v>4628</v>
      </c>
      <c r="B1476" s="3" t="s">
        <v>1614</v>
      </c>
      <c r="C1476" s="136" t="s">
        <v>9815</v>
      </c>
    </row>
    <row r="1477" spans="1:3" x14ac:dyDescent="0.4">
      <c r="A1477" s="6">
        <v>4629</v>
      </c>
      <c r="B1477" s="3" t="s">
        <v>1615</v>
      </c>
      <c r="C1477" s="136" t="s">
        <v>9815</v>
      </c>
    </row>
    <row r="1478" spans="1:3" x14ac:dyDescent="0.4">
      <c r="A1478" s="6">
        <v>4631</v>
      </c>
      <c r="B1478" s="3" t="s">
        <v>1616</v>
      </c>
      <c r="C1478" s="136" t="s">
        <v>9820</v>
      </c>
    </row>
    <row r="1479" spans="1:3" x14ac:dyDescent="0.4">
      <c r="A1479" s="6">
        <v>4633</v>
      </c>
      <c r="B1479" s="3" t="s">
        <v>1617</v>
      </c>
      <c r="C1479" s="136" t="s">
        <v>9820</v>
      </c>
    </row>
    <row r="1480" spans="1:3" x14ac:dyDescent="0.4">
      <c r="A1480" s="6">
        <v>4634</v>
      </c>
      <c r="B1480" s="3" t="s">
        <v>1618</v>
      </c>
      <c r="C1480" s="136" t="s">
        <v>9820</v>
      </c>
    </row>
    <row r="1481" spans="1:3" x14ac:dyDescent="0.4">
      <c r="A1481" s="6">
        <v>4635</v>
      </c>
      <c r="B1481" s="3" t="s">
        <v>1619</v>
      </c>
      <c r="C1481" s="136" t="s">
        <v>9815</v>
      </c>
    </row>
    <row r="1482" spans="1:3" x14ac:dyDescent="0.4">
      <c r="A1482" s="6">
        <v>4636</v>
      </c>
      <c r="B1482" s="3" t="s">
        <v>1620</v>
      </c>
      <c r="C1482" s="136" t="s">
        <v>9815</v>
      </c>
    </row>
    <row r="1483" spans="1:3" x14ac:dyDescent="0.4">
      <c r="A1483" s="6">
        <v>4640</v>
      </c>
      <c r="B1483" s="3" t="s">
        <v>1621</v>
      </c>
      <c r="C1483" s="136" t="s">
        <v>9815</v>
      </c>
    </row>
    <row r="1484" spans="1:3" x14ac:dyDescent="0.4">
      <c r="A1484" s="6">
        <v>4641</v>
      </c>
      <c r="B1484" s="3" t="s">
        <v>1622</v>
      </c>
      <c r="C1484" s="136" t="s">
        <v>9820</v>
      </c>
    </row>
    <row r="1485" spans="1:3" x14ac:dyDescent="0.4">
      <c r="A1485" s="6">
        <v>4642</v>
      </c>
      <c r="B1485" s="3" t="s">
        <v>1623</v>
      </c>
      <c r="C1485" s="136" t="s">
        <v>9820</v>
      </c>
    </row>
    <row r="1486" spans="1:3" x14ac:dyDescent="0.4">
      <c r="A1486" s="6">
        <v>4644</v>
      </c>
      <c r="B1486" s="3" t="s">
        <v>1624</v>
      </c>
      <c r="C1486" s="136" t="s">
        <v>9815</v>
      </c>
    </row>
    <row r="1487" spans="1:3" x14ac:dyDescent="0.4">
      <c r="A1487" s="6">
        <v>4645</v>
      </c>
      <c r="B1487" s="3" t="s">
        <v>1625</v>
      </c>
      <c r="C1487" s="136" t="s">
        <v>9822</v>
      </c>
    </row>
    <row r="1488" spans="1:3" x14ac:dyDescent="0.4">
      <c r="A1488" s="6">
        <v>4649</v>
      </c>
      <c r="B1488" s="3" t="s">
        <v>1626</v>
      </c>
      <c r="C1488" s="136" t="s">
        <v>9829</v>
      </c>
    </row>
    <row r="1489" spans="1:3" x14ac:dyDescent="0.4">
      <c r="A1489" s="6">
        <v>4650</v>
      </c>
      <c r="B1489" s="3" t="s">
        <v>1627</v>
      </c>
      <c r="C1489" s="136" t="s">
        <v>9815</v>
      </c>
    </row>
    <row r="1490" spans="1:3" x14ac:dyDescent="0.4">
      <c r="A1490" s="6">
        <v>4651</v>
      </c>
      <c r="B1490" s="3" t="s">
        <v>1628</v>
      </c>
      <c r="C1490" s="136" t="s">
        <v>9815</v>
      </c>
    </row>
    <row r="1491" spans="1:3" x14ac:dyDescent="0.4">
      <c r="A1491" s="6">
        <v>4653</v>
      </c>
      <c r="B1491" s="3" t="s">
        <v>1629</v>
      </c>
      <c r="C1491" s="136" t="s">
        <v>9815</v>
      </c>
    </row>
    <row r="1492" spans="1:3" x14ac:dyDescent="0.4">
      <c r="A1492" s="6">
        <v>4657</v>
      </c>
      <c r="B1492" s="3" t="s">
        <v>1630</v>
      </c>
      <c r="C1492" s="136" t="s">
        <v>9818</v>
      </c>
    </row>
    <row r="1493" spans="1:3" x14ac:dyDescent="0.4">
      <c r="A1493" s="6">
        <v>4658</v>
      </c>
      <c r="B1493" s="3" t="s">
        <v>1631</v>
      </c>
      <c r="C1493" s="136" t="s">
        <v>9815</v>
      </c>
    </row>
    <row r="1494" spans="1:3" x14ac:dyDescent="0.4">
      <c r="A1494" s="6">
        <v>4659</v>
      </c>
      <c r="B1494" s="3" t="s">
        <v>1632</v>
      </c>
      <c r="C1494" s="136" t="s">
        <v>9829</v>
      </c>
    </row>
    <row r="1495" spans="1:3" x14ac:dyDescent="0.4">
      <c r="A1495" s="6">
        <v>4661</v>
      </c>
      <c r="B1495" s="3" t="s">
        <v>1633</v>
      </c>
      <c r="C1495" s="136" t="s">
        <v>9829</v>
      </c>
    </row>
    <row r="1496" spans="1:3" x14ac:dyDescent="0.4">
      <c r="A1496" s="6">
        <v>4662</v>
      </c>
      <c r="B1496" s="3" t="s">
        <v>1634</v>
      </c>
      <c r="C1496" s="136" t="s">
        <v>9815</v>
      </c>
    </row>
    <row r="1497" spans="1:3" x14ac:dyDescent="0.4">
      <c r="A1497" s="6">
        <v>4664</v>
      </c>
      <c r="B1497" s="3" t="s">
        <v>1635</v>
      </c>
      <c r="C1497" s="136" t="s">
        <v>9815</v>
      </c>
    </row>
    <row r="1498" spans="1:3" x14ac:dyDescent="0.4">
      <c r="A1498" s="6">
        <v>4665</v>
      </c>
      <c r="B1498" s="3" t="s">
        <v>1636</v>
      </c>
      <c r="C1498" s="136" t="s">
        <v>9829</v>
      </c>
    </row>
    <row r="1499" spans="1:3" x14ac:dyDescent="0.4">
      <c r="A1499" s="6">
        <v>4666</v>
      </c>
      <c r="B1499" s="3" t="s">
        <v>1637</v>
      </c>
      <c r="C1499" s="136" t="s">
        <v>9819</v>
      </c>
    </row>
    <row r="1500" spans="1:3" x14ac:dyDescent="0.4">
      <c r="A1500" s="6">
        <v>4667</v>
      </c>
      <c r="B1500" s="3" t="s">
        <v>1638</v>
      </c>
      <c r="C1500" s="136" t="s">
        <v>9815</v>
      </c>
    </row>
    <row r="1501" spans="1:3" x14ac:dyDescent="0.4">
      <c r="A1501" s="6">
        <v>4668</v>
      </c>
      <c r="B1501" s="3" t="s">
        <v>1639</v>
      </c>
      <c r="C1501" s="136" t="s">
        <v>9821</v>
      </c>
    </row>
    <row r="1502" spans="1:3" x14ac:dyDescent="0.4">
      <c r="A1502" s="6">
        <v>4669</v>
      </c>
      <c r="B1502" s="3" t="s">
        <v>1640</v>
      </c>
      <c r="C1502" s="136" t="s">
        <v>9820</v>
      </c>
    </row>
    <row r="1503" spans="1:3" x14ac:dyDescent="0.4">
      <c r="A1503" s="6">
        <v>4671</v>
      </c>
      <c r="B1503" s="3" t="s">
        <v>1641</v>
      </c>
      <c r="C1503" s="136" t="s">
        <v>9829</v>
      </c>
    </row>
    <row r="1504" spans="1:3" x14ac:dyDescent="0.4">
      <c r="A1504" s="6">
        <v>4673</v>
      </c>
      <c r="B1504" s="3" t="s">
        <v>1642</v>
      </c>
      <c r="C1504" s="136" t="s">
        <v>9827</v>
      </c>
    </row>
    <row r="1505" spans="1:4" x14ac:dyDescent="0.4">
      <c r="A1505" s="6">
        <v>4674</v>
      </c>
      <c r="B1505" s="3" t="s">
        <v>1643</v>
      </c>
      <c r="C1505" s="136" t="s">
        <v>9815</v>
      </c>
    </row>
    <row r="1506" spans="1:4" x14ac:dyDescent="0.4">
      <c r="A1506" s="6">
        <v>4676</v>
      </c>
      <c r="B1506" s="3" t="s">
        <v>1644</v>
      </c>
      <c r="C1506" s="136" t="s">
        <v>9829</v>
      </c>
    </row>
    <row r="1507" spans="1:4" x14ac:dyDescent="0.4">
      <c r="A1507" s="6">
        <v>4678</v>
      </c>
      <c r="B1507" s="3" t="s">
        <v>1645</v>
      </c>
      <c r="C1507" s="136" t="s">
        <v>9829</v>
      </c>
    </row>
    <row r="1508" spans="1:4" x14ac:dyDescent="0.4">
      <c r="A1508" s="6">
        <v>4679</v>
      </c>
      <c r="B1508" s="3" t="s">
        <v>1646</v>
      </c>
      <c r="C1508" s="136" t="s">
        <v>9815</v>
      </c>
    </row>
    <row r="1509" spans="1:4" x14ac:dyDescent="0.4">
      <c r="A1509" s="6">
        <v>4680</v>
      </c>
      <c r="B1509" s="3" t="s">
        <v>1647</v>
      </c>
      <c r="C1509" s="136" t="s">
        <v>9815</v>
      </c>
    </row>
    <row r="1510" spans="1:4" x14ac:dyDescent="0.4">
      <c r="A1510" s="6">
        <v>4681</v>
      </c>
      <c r="B1510" s="3" t="s">
        <v>1648</v>
      </c>
      <c r="C1510" s="136" t="s">
        <v>9815</v>
      </c>
    </row>
    <row r="1511" spans="1:4" x14ac:dyDescent="0.4">
      <c r="A1511" s="6">
        <v>4684</v>
      </c>
      <c r="B1511" s="3" t="s">
        <v>1649</v>
      </c>
      <c r="C1511" s="136" t="s">
        <v>9815</v>
      </c>
    </row>
    <row r="1512" spans="1:4" x14ac:dyDescent="0.4">
      <c r="A1512" s="6">
        <v>4685</v>
      </c>
      <c r="B1512" s="3" t="s">
        <v>1650</v>
      </c>
      <c r="C1512" s="136" t="s">
        <v>9815</v>
      </c>
    </row>
    <row r="1513" spans="1:4" x14ac:dyDescent="0.4">
      <c r="A1513" s="6">
        <v>4686</v>
      </c>
      <c r="B1513" s="3" t="s">
        <v>1651</v>
      </c>
      <c r="C1513" s="136" t="s">
        <v>9815</v>
      </c>
    </row>
    <row r="1514" spans="1:4" x14ac:dyDescent="0.4">
      <c r="A1514" s="6">
        <v>4687</v>
      </c>
      <c r="B1514" s="3" t="s">
        <v>1652</v>
      </c>
      <c r="C1514" s="136" t="s">
        <v>9815</v>
      </c>
    </row>
    <row r="1515" spans="1:4" x14ac:dyDescent="0.4">
      <c r="A1515" s="6">
        <v>4689</v>
      </c>
      <c r="B1515" s="3" t="s">
        <v>1653</v>
      </c>
      <c r="C1515" s="136" t="s">
        <v>9828</v>
      </c>
    </row>
    <row r="1516" spans="1:4" x14ac:dyDescent="0.4">
      <c r="A1516" s="6">
        <v>4690</v>
      </c>
      <c r="B1516" s="3" t="s">
        <v>1654</v>
      </c>
      <c r="C1516" s="136" t="s">
        <v>9815</v>
      </c>
    </row>
    <row r="1517" spans="1:4" x14ac:dyDescent="0.4">
      <c r="A1517" s="6">
        <v>4691</v>
      </c>
      <c r="B1517" s="3" t="s">
        <v>1655</v>
      </c>
      <c r="C1517" s="136" t="s">
        <v>9815</v>
      </c>
    </row>
    <row r="1518" spans="1:4" x14ac:dyDescent="0.4">
      <c r="A1518" s="6">
        <v>4694</v>
      </c>
      <c r="B1518" s="3" t="s">
        <v>1656</v>
      </c>
      <c r="C1518" s="136" t="s">
        <v>9815</v>
      </c>
    </row>
    <row r="1519" spans="1:4" x14ac:dyDescent="0.4">
      <c r="A1519" s="6">
        <v>4696</v>
      </c>
      <c r="B1519" s="3" t="s">
        <v>1657</v>
      </c>
      <c r="C1519" s="136" t="s">
        <v>9820</v>
      </c>
    </row>
    <row r="1520" spans="1:4" x14ac:dyDescent="0.4">
      <c r="A1520" s="6">
        <v>4699</v>
      </c>
      <c r="B1520" s="3" t="s">
        <v>1658</v>
      </c>
      <c r="C1520" s="136">
        <v>44032</v>
      </c>
      <c r="D1520" s="141">
        <v>44032</v>
      </c>
    </row>
    <row r="1521" spans="1:4" x14ac:dyDescent="0.4">
      <c r="A1521" s="6">
        <v>4704</v>
      </c>
      <c r="B1521" s="3" t="s">
        <v>1659</v>
      </c>
      <c r="C1521" s="136" t="s">
        <v>9820</v>
      </c>
    </row>
    <row r="1522" spans="1:4" x14ac:dyDescent="0.4">
      <c r="A1522" s="6">
        <v>4705</v>
      </c>
      <c r="B1522" s="3" t="s">
        <v>1660</v>
      </c>
      <c r="C1522" s="136" t="s">
        <v>9815</v>
      </c>
    </row>
    <row r="1523" spans="1:4" x14ac:dyDescent="0.4">
      <c r="A1523" s="6">
        <v>4707</v>
      </c>
      <c r="B1523" s="3" t="s">
        <v>1661</v>
      </c>
      <c r="C1523" s="136" t="s">
        <v>9819</v>
      </c>
      <c r="D1523" s="141">
        <v>44124</v>
      </c>
    </row>
    <row r="1524" spans="1:4" x14ac:dyDescent="0.4">
      <c r="A1524" s="6">
        <v>4708</v>
      </c>
      <c r="B1524" s="3" t="s">
        <v>1662</v>
      </c>
      <c r="C1524" s="136" t="s">
        <v>9815</v>
      </c>
    </row>
    <row r="1525" spans="1:4" x14ac:dyDescent="0.4">
      <c r="A1525" s="6">
        <v>4709</v>
      </c>
      <c r="B1525" s="3" t="s">
        <v>1663</v>
      </c>
      <c r="C1525" s="136" t="s">
        <v>9815</v>
      </c>
    </row>
    <row r="1526" spans="1:4" x14ac:dyDescent="0.4">
      <c r="A1526" s="6">
        <v>4712</v>
      </c>
      <c r="B1526" s="3" t="s">
        <v>1664</v>
      </c>
      <c r="C1526" s="136" t="s">
        <v>9820</v>
      </c>
    </row>
    <row r="1527" spans="1:4" x14ac:dyDescent="0.4">
      <c r="A1527" s="6">
        <v>4714</v>
      </c>
      <c r="B1527" s="3" t="s">
        <v>1665</v>
      </c>
      <c r="C1527" s="136" t="s">
        <v>9822</v>
      </c>
    </row>
    <row r="1528" spans="1:4" x14ac:dyDescent="0.4">
      <c r="A1528" s="6">
        <v>4716</v>
      </c>
      <c r="B1528" s="3" t="s">
        <v>1666</v>
      </c>
      <c r="C1528" s="136" t="s">
        <v>9817</v>
      </c>
    </row>
    <row r="1529" spans="1:4" x14ac:dyDescent="0.4">
      <c r="A1529" s="6">
        <v>4718</v>
      </c>
      <c r="B1529" s="3" t="s">
        <v>1667</v>
      </c>
      <c r="C1529" s="136" t="s">
        <v>9815</v>
      </c>
    </row>
    <row r="1530" spans="1:4" x14ac:dyDescent="0.4">
      <c r="A1530" s="6">
        <v>4719</v>
      </c>
      <c r="B1530" s="3" t="s">
        <v>1668</v>
      </c>
      <c r="C1530" s="136" t="s">
        <v>9815</v>
      </c>
    </row>
    <row r="1531" spans="1:4" x14ac:dyDescent="0.4">
      <c r="A1531" s="6">
        <v>4720</v>
      </c>
      <c r="B1531" s="3" t="s">
        <v>1669</v>
      </c>
      <c r="C1531" s="136" t="s">
        <v>9815</v>
      </c>
    </row>
    <row r="1532" spans="1:4" x14ac:dyDescent="0.4">
      <c r="A1532" s="6">
        <v>4722</v>
      </c>
      <c r="B1532" s="3" t="s">
        <v>1670</v>
      </c>
      <c r="C1532" s="136" t="s">
        <v>9820</v>
      </c>
    </row>
    <row r="1533" spans="1:4" x14ac:dyDescent="0.4">
      <c r="A1533" s="6">
        <v>4725</v>
      </c>
      <c r="B1533" s="3" t="s">
        <v>1671</v>
      </c>
      <c r="C1533" s="136" t="s">
        <v>9820</v>
      </c>
    </row>
    <row r="1534" spans="1:4" x14ac:dyDescent="0.4">
      <c r="A1534" s="6">
        <v>4726</v>
      </c>
      <c r="B1534" s="3" t="s">
        <v>1672</v>
      </c>
      <c r="C1534" s="136" t="s">
        <v>9815</v>
      </c>
    </row>
    <row r="1535" spans="1:4" x14ac:dyDescent="0.4">
      <c r="A1535" s="6">
        <v>4728</v>
      </c>
      <c r="B1535" s="3" t="s">
        <v>1673</v>
      </c>
      <c r="C1535" s="136" t="s">
        <v>9821</v>
      </c>
    </row>
    <row r="1536" spans="1:4" x14ac:dyDescent="0.4">
      <c r="A1536" s="6">
        <v>4732</v>
      </c>
      <c r="B1536" s="3" t="s">
        <v>1674</v>
      </c>
      <c r="C1536" s="136" t="s">
        <v>9815</v>
      </c>
    </row>
    <row r="1537" spans="1:4" x14ac:dyDescent="0.4">
      <c r="A1537" s="6">
        <v>4733</v>
      </c>
      <c r="B1537" s="3" t="s">
        <v>1675</v>
      </c>
      <c r="C1537" s="136" t="s">
        <v>9815</v>
      </c>
    </row>
    <row r="1538" spans="1:4" x14ac:dyDescent="0.4">
      <c r="A1538" s="6">
        <v>4734</v>
      </c>
      <c r="B1538" s="3" t="s">
        <v>1676</v>
      </c>
      <c r="C1538" s="136" t="s">
        <v>9815</v>
      </c>
    </row>
    <row r="1539" spans="1:4" x14ac:dyDescent="0.4">
      <c r="A1539" s="6">
        <v>4735</v>
      </c>
      <c r="B1539" s="3" t="s">
        <v>1677</v>
      </c>
      <c r="C1539" s="136" t="s">
        <v>9817</v>
      </c>
    </row>
    <row r="1540" spans="1:4" x14ac:dyDescent="0.4">
      <c r="A1540" s="6">
        <v>4736</v>
      </c>
      <c r="B1540" s="3" t="s">
        <v>1678</v>
      </c>
      <c r="C1540" s="136" t="s">
        <v>9815</v>
      </c>
    </row>
    <row r="1541" spans="1:4" x14ac:dyDescent="0.4">
      <c r="A1541" s="6">
        <v>4739</v>
      </c>
      <c r="B1541" s="3" t="s">
        <v>1679</v>
      </c>
      <c r="C1541" s="136" t="s">
        <v>9815</v>
      </c>
    </row>
    <row r="1542" spans="1:4" x14ac:dyDescent="0.4">
      <c r="A1542" s="6">
        <v>4743</v>
      </c>
      <c r="B1542" s="3" t="s">
        <v>1680</v>
      </c>
      <c r="C1542" s="136" t="s">
        <v>9815</v>
      </c>
    </row>
    <row r="1543" spans="1:4" x14ac:dyDescent="0.4">
      <c r="A1543" s="6">
        <v>4745</v>
      </c>
      <c r="B1543" s="3" t="s">
        <v>1681</v>
      </c>
      <c r="C1543" s="136" t="s">
        <v>9822</v>
      </c>
    </row>
    <row r="1544" spans="1:4" x14ac:dyDescent="0.4">
      <c r="A1544" s="6">
        <v>4746</v>
      </c>
      <c r="B1544" s="3" t="s">
        <v>1682</v>
      </c>
      <c r="C1544" s="136" t="s">
        <v>9820</v>
      </c>
    </row>
    <row r="1545" spans="1:4" x14ac:dyDescent="0.4">
      <c r="A1545" s="6">
        <v>4748</v>
      </c>
      <c r="B1545" s="3" t="s">
        <v>1683</v>
      </c>
      <c r="C1545" s="136" t="s">
        <v>9818</v>
      </c>
    </row>
    <row r="1546" spans="1:4" x14ac:dyDescent="0.4">
      <c r="A1546" s="6">
        <v>4750</v>
      </c>
      <c r="B1546" s="3" t="s">
        <v>1684</v>
      </c>
      <c r="C1546" s="136" t="s">
        <v>9824</v>
      </c>
      <c r="D1546" s="141">
        <v>43941</v>
      </c>
    </row>
    <row r="1547" spans="1:4" x14ac:dyDescent="0.4">
      <c r="A1547" s="6">
        <v>4751</v>
      </c>
      <c r="B1547" s="3" t="s">
        <v>1685</v>
      </c>
      <c r="C1547" s="136" t="s">
        <v>9825</v>
      </c>
    </row>
    <row r="1548" spans="1:4" x14ac:dyDescent="0.4">
      <c r="A1548" s="6">
        <v>4752</v>
      </c>
      <c r="B1548" s="3" t="s">
        <v>1686</v>
      </c>
      <c r="C1548" s="136" t="s">
        <v>9815</v>
      </c>
    </row>
    <row r="1549" spans="1:4" x14ac:dyDescent="0.4">
      <c r="A1549" s="6">
        <v>4754</v>
      </c>
      <c r="B1549" s="3" t="s">
        <v>1687</v>
      </c>
      <c r="C1549" s="136" t="s">
        <v>9825</v>
      </c>
    </row>
    <row r="1550" spans="1:4" x14ac:dyDescent="0.4">
      <c r="A1550" s="6">
        <v>4755</v>
      </c>
      <c r="B1550" s="3" t="s">
        <v>1688</v>
      </c>
      <c r="C1550" s="136" t="s">
        <v>9820</v>
      </c>
    </row>
    <row r="1551" spans="1:4" x14ac:dyDescent="0.4">
      <c r="A1551" s="6">
        <v>4760</v>
      </c>
      <c r="B1551" s="3" t="s">
        <v>951</v>
      </c>
      <c r="C1551" s="136" t="s">
        <v>9821</v>
      </c>
    </row>
    <row r="1552" spans="1:4" x14ac:dyDescent="0.4">
      <c r="A1552" s="6">
        <v>4761</v>
      </c>
      <c r="B1552" s="3" t="s">
        <v>1689</v>
      </c>
      <c r="C1552" s="136" t="s">
        <v>9815</v>
      </c>
    </row>
    <row r="1553" spans="1:3" x14ac:dyDescent="0.4">
      <c r="A1553" s="6">
        <v>4762</v>
      </c>
      <c r="B1553" s="3" t="s">
        <v>1690</v>
      </c>
      <c r="C1553" s="136" t="s">
        <v>9815</v>
      </c>
    </row>
    <row r="1554" spans="1:3" x14ac:dyDescent="0.4">
      <c r="A1554" s="6">
        <v>4763</v>
      </c>
      <c r="B1554" s="3" t="s">
        <v>1691</v>
      </c>
      <c r="C1554" s="136" t="s">
        <v>9822</v>
      </c>
    </row>
    <row r="1555" spans="1:3" x14ac:dyDescent="0.4">
      <c r="A1555" s="6">
        <v>4764</v>
      </c>
      <c r="B1555" s="3" t="s">
        <v>1692</v>
      </c>
      <c r="C1555" s="136" t="s">
        <v>9820</v>
      </c>
    </row>
    <row r="1556" spans="1:3" x14ac:dyDescent="0.4">
      <c r="A1556" s="6">
        <v>4765</v>
      </c>
      <c r="B1556" s="3" t="s">
        <v>1693</v>
      </c>
      <c r="C1556" s="136" t="s">
        <v>9815</v>
      </c>
    </row>
    <row r="1557" spans="1:3" x14ac:dyDescent="0.4">
      <c r="A1557" s="6">
        <v>4766</v>
      </c>
      <c r="B1557" s="3" t="s">
        <v>1694</v>
      </c>
      <c r="C1557" s="136" t="s">
        <v>9820</v>
      </c>
    </row>
    <row r="1558" spans="1:3" x14ac:dyDescent="0.4">
      <c r="A1558" s="6">
        <v>4767</v>
      </c>
      <c r="B1558" s="3" t="s">
        <v>1695</v>
      </c>
      <c r="C1558" s="136" t="s">
        <v>9818</v>
      </c>
    </row>
    <row r="1559" spans="1:3" x14ac:dyDescent="0.4">
      <c r="A1559" s="6">
        <v>4768</v>
      </c>
      <c r="B1559" s="3" t="s">
        <v>1696</v>
      </c>
      <c r="C1559" s="136" t="s">
        <v>9820</v>
      </c>
    </row>
    <row r="1560" spans="1:3" x14ac:dyDescent="0.4">
      <c r="A1560" s="6">
        <v>4769</v>
      </c>
      <c r="B1560" s="3" t="s">
        <v>1697</v>
      </c>
      <c r="C1560" s="136" t="s">
        <v>9825</v>
      </c>
    </row>
    <row r="1561" spans="1:3" x14ac:dyDescent="0.4">
      <c r="A1561" s="6">
        <v>4770</v>
      </c>
      <c r="B1561" s="3" t="s">
        <v>1698</v>
      </c>
      <c r="C1561" s="136" t="s">
        <v>9815</v>
      </c>
    </row>
    <row r="1562" spans="1:3" x14ac:dyDescent="0.4">
      <c r="A1562" s="6">
        <v>4771</v>
      </c>
      <c r="B1562" s="3" t="s">
        <v>1699</v>
      </c>
      <c r="C1562" s="136" t="s">
        <v>9815</v>
      </c>
    </row>
    <row r="1563" spans="1:3" x14ac:dyDescent="0.4">
      <c r="A1563" s="6">
        <v>4772</v>
      </c>
      <c r="B1563" s="3" t="s">
        <v>1700</v>
      </c>
      <c r="C1563" s="136" t="s">
        <v>9820</v>
      </c>
    </row>
    <row r="1564" spans="1:3" x14ac:dyDescent="0.4">
      <c r="A1564" s="6">
        <v>4776</v>
      </c>
      <c r="B1564" s="3" t="s">
        <v>1701</v>
      </c>
      <c r="C1564" s="136" t="s">
        <v>9820</v>
      </c>
    </row>
    <row r="1565" spans="1:3" x14ac:dyDescent="0.4">
      <c r="A1565" s="6">
        <v>4777</v>
      </c>
      <c r="B1565" s="3" t="s">
        <v>1702</v>
      </c>
      <c r="C1565" s="136" t="s">
        <v>9815</v>
      </c>
    </row>
    <row r="1566" spans="1:3" x14ac:dyDescent="0.4">
      <c r="A1566" s="6">
        <v>4779</v>
      </c>
      <c r="B1566" s="3" t="s">
        <v>1703</v>
      </c>
      <c r="C1566" s="136" t="s">
        <v>9820</v>
      </c>
    </row>
    <row r="1567" spans="1:3" x14ac:dyDescent="0.4">
      <c r="A1567" s="6">
        <v>4781</v>
      </c>
      <c r="B1567" s="3" t="s">
        <v>1704</v>
      </c>
      <c r="C1567" s="136" t="s">
        <v>9815</v>
      </c>
    </row>
    <row r="1568" spans="1:3" x14ac:dyDescent="0.4">
      <c r="A1568" s="6">
        <v>4783</v>
      </c>
      <c r="B1568" s="3" t="s">
        <v>1705</v>
      </c>
      <c r="C1568" s="136" t="s">
        <v>9815</v>
      </c>
    </row>
    <row r="1569" spans="1:3" x14ac:dyDescent="0.4">
      <c r="A1569" s="6">
        <v>4784</v>
      </c>
      <c r="B1569" s="3" t="s">
        <v>1706</v>
      </c>
      <c r="C1569" s="136" t="s">
        <v>9820</v>
      </c>
    </row>
    <row r="1570" spans="1:3" x14ac:dyDescent="0.4">
      <c r="A1570" s="6">
        <v>4792</v>
      </c>
      <c r="B1570" s="3" t="s">
        <v>1707</v>
      </c>
      <c r="C1570" s="136" t="s">
        <v>9815</v>
      </c>
    </row>
    <row r="1571" spans="1:3" x14ac:dyDescent="0.4">
      <c r="A1571" s="6">
        <v>4800</v>
      </c>
      <c r="B1571" s="3" t="s">
        <v>1708</v>
      </c>
      <c r="C1571" s="136" t="s">
        <v>9815</v>
      </c>
    </row>
    <row r="1572" spans="1:3" x14ac:dyDescent="0.4">
      <c r="A1572" s="6">
        <v>4801</v>
      </c>
      <c r="B1572" s="3" t="s">
        <v>1709</v>
      </c>
      <c r="C1572" s="136" t="s">
        <v>9815</v>
      </c>
    </row>
    <row r="1573" spans="1:3" x14ac:dyDescent="0.4">
      <c r="A1573" s="6">
        <v>4809</v>
      </c>
      <c r="B1573" s="3" t="s">
        <v>1710</v>
      </c>
      <c r="C1573" s="136" t="s">
        <v>9825</v>
      </c>
    </row>
    <row r="1574" spans="1:3" x14ac:dyDescent="0.4">
      <c r="A1574" s="6">
        <v>4812</v>
      </c>
      <c r="B1574" s="3" t="s">
        <v>1711</v>
      </c>
      <c r="C1574" s="136" t="s">
        <v>9830</v>
      </c>
    </row>
    <row r="1575" spans="1:3" x14ac:dyDescent="0.4">
      <c r="A1575" s="6">
        <v>4813</v>
      </c>
      <c r="B1575" s="3" t="s">
        <v>1712</v>
      </c>
      <c r="C1575" s="136" t="s">
        <v>9823</v>
      </c>
    </row>
    <row r="1576" spans="1:3" x14ac:dyDescent="0.4">
      <c r="A1576" s="6">
        <v>4814</v>
      </c>
      <c r="B1576" s="3" t="s">
        <v>1713</v>
      </c>
      <c r="C1576" s="136" t="s">
        <v>9815</v>
      </c>
    </row>
    <row r="1577" spans="1:3" x14ac:dyDescent="0.4">
      <c r="A1577" s="6">
        <v>4816</v>
      </c>
      <c r="B1577" s="3" t="s">
        <v>1714</v>
      </c>
      <c r="C1577" s="136" t="s">
        <v>9815</v>
      </c>
    </row>
    <row r="1578" spans="1:3" x14ac:dyDescent="0.4">
      <c r="A1578" s="6">
        <v>4819</v>
      </c>
      <c r="B1578" s="3" t="s">
        <v>1715</v>
      </c>
      <c r="C1578" s="136" t="s">
        <v>9815</v>
      </c>
    </row>
    <row r="1579" spans="1:3" x14ac:dyDescent="0.4">
      <c r="A1579" s="6">
        <v>4820</v>
      </c>
      <c r="B1579" s="3" t="s">
        <v>1716</v>
      </c>
      <c r="C1579" s="136" t="s">
        <v>9820</v>
      </c>
    </row>
    <row r="1580" spans="1:3" x14ac:dyDescent="0.4">
      <c r="A1580" s="6">
        <v>4824</v>
      </c>
      <c r="B1580" s="3" t="s">
        <v>1717</v>
      </c>
      <c r="C1580" s="136" t="s">
        <v>9826</v>
      </c>
    </row>
    <row r="1581" spans="1:3" x14ac:dyDescent="0.4">
      <c r="A1581" s="6">
        <v>4825</v>
      </c>
      <c r="B1581" s="3" t="s">
        <v>1718</v>
      </c>
      <c r="C1581" s="136" t="s">
        <v>9817</v>
      </c>
    </row>
    <row r="1582" spans="1:3" x14ac:dyDescent="0.4">
      <c r="A1582" s="6">
        <v>4826</v>
      </c>
      <c r="B1582" s="3" t="s">
        <v>1719</v>
      </c>
      <c r="C1582" s="136" t="s">
        <v>9818</v>
      </c>
    </row>
    <row r="1583" spans="1:3" x14ac:dyDescent="0.4">
      <c r="A1583" s="6">
        <v>4827</v>
      </c>
      <c r="B1583" s="3" t="s">
        <v>1720</v>
      </c>
      <c r="C1583" s="136" t="s">
        <v>9815</v>
      </c>
    </row>
    <row r="1584" spans="1:3" x14ac:dyDescent="0.4">
      <c r="A1584" s="6">
        <v>4828</v>
      </c>
      <c r="B1584" s="3" t="s">
        <v>1721</v>
      </c>
      <c r="C1584" s="136" t="s">
        <v>9815</v>
      </c>
    </row>
    <row r="1585" spans="1:3" x14ac:dyDescent="0.4">
      <c r="A1585" s="6">
        <v>4829</v>
      </c>
      <c r="B1585" s="3" t="s">
        <v>1722</v>
      </c>
      <c r="C1585" s="136" t="s">
        <v>9817</v>
      </c>
    </row>
    <row r="1586" spans="1:3" x14ac:dyDescent="0.4">
      <c r="A1586" s="6">
        <v>4832</v>
      </c>
      <c r="B1586" s="3" t="s">
        <v>1723</v>
      </c>
      <c r="C1586" s="136" t="s">
        <v>9815</v>
      </c>
    </row>
    <row r="1587" spans="1:3" x14ac:dyDescent="0.4">
      <c r="A1587" s="6">
        <v>4833</v>
      </c>
      <c r="B1587" s="3" t="s">
        <v>1724</v>
      </c>
      <c r="C1587" s="136" t="s">
        <v>9815</v>
      </c>
    </row>
    <row r="1588" spans="1:3" x14ac:dyDescent="0.4">
      <c r="A1588" s="6">
        <v>4834</v>
      </c>
      <c r="B1588" s="3" t="s">
        <v>1725</v>
      </c>
      <c r="C1588" s="136" t="s">
        <v>9817</v>
      </c>
    </row>
    <row r="1589" spans="1:3" x14ac:dyDescent="0.4">
      <c r="A1589" s="6">
        <v>4837</v>
      </c>
      <c r="B1589" s="3" t="s">
        <v>1726</v>
      </c>
      <c r="C1589" s="136" t="s">
        <v>9815</v>
      </c>
    </row>
    <row r="1590" spans="1:3" x14ac:dyDescent="0.4">
      <c r="A1590" s="6">
        <v>4838</v>
      </c>
      <c r="B1590" s="3" t="s">
        <v>1727</v>
      </c>
      <c r="C1590" s="136" t="s">
        <v>9815</v>
      </c>
    </row>
    <row r="1591" spans="1:3" x14ac:dyDescent="0.4">
      <c r="A1591" s="6">
        <v>4839</v>
      </c>
      <c r="B1591" s="3" t="s">
        <v>1728</v>
      </c>
      <c r="C1591" s="136" t="s">
        <v>9815</v>
      </c>
    </row>
    <row r="1592" spans="1:3" x14ac:dyDescent="0.4">
      <c r="A1592" s="6">
        <v>4840</v>
      </c>
      <c r="B1592" s="3" t="s">
        <v>1729</v>
      </c>
      <c r="C1592" s="136" t="s">
        <v>9820</v>
      </c>
    </row>
    <row r="1593" spans="1:3" x14ac:dyDescent="0.4">
      <c r="A1593" s="6">
        <v>4845</v>
      </c>
      <c r="B1593" s="3" t="s">
        <v>1730</v>
      </c>
      <c r="C1593" s="136" t="s">
        <v>9818</v>
      </c>
    </row>
    <row r="1594" spans="1:3" x14ac:dyDescent="0.4">
      <c r="A1594" s="6">
        <v>4847</v>
      </c>
      <c r="B1594" s="3" t="s">
        <v>1731</v>
      </c>
      <c r="C1594" s="136" t="s">
        <v>9818</v>
      </c>
    </row>
    <row r="1595" spans="1:3" x14ac:dyDescent="0.4">
      <c r="A1595" s="6">
        <v>4848</v>
      </c>
      <c r="B1595" s="3" t="s">
        <v>1732</v>
      </c>
      <c r="C1595" s="136" t="s">
        <v>9820</v>
      </c>
    </row>
    <row r="1596" spans="1:3" x14ac:dyDescent="0.4">
      <c r="A1596" s="6">
        <v>4849</v>
      </c>
      <c r="B1596" s="3" t="s">
        <v>1733</v>
      </c>
      <c r="C1596" s="136" t="s">
        <v>9815</v>
      </c>
    </row>
    <row r="1597" spans="1:3" x14ac:dyDescent="0.4">
      <c r="A1597" s="6">
        <v>4875</v>
      </c>
      <c r="B1597" s="3" t="s">
        <v>1734</v>
      </c>
      <c r="C1597" s="136" t="s">
        <v>9820</v>
      </c>
    </row>
    <row r="1598" spans="1:3" x14ac:dyDescent="0.4">
      <c r="A1598" s="6">
        <v>4880</v>
      </c>
      <c r="B1598" s="3" t="s">
        <v>1735</v>
      </c>
      <c r="C1598" s="136" t="s">
        <v>9819</v>
      </c>
    </row>
    <row r="1599" spans="1:3" x14ac:dyDescent="0.4">
      <c r="A1599" s="6">
        <v>4901</v>
      </c>
      <c r="B1599" s="3" t="s">
        <v>1736</v>
      </c>
      <c r="C1599" s="136" t="s">
        <v>9815</v>
      </c>
    </row>
    <row r="1600" spans="1:3" x14ac:dyDescent="0.4">
      <c r="A1600" s="6">
        <v>4902</v>
      </c>
      <c r="B1600" s="3" t="s">
        <v>1737</v>
      </c>
      <c r="C1600" s="136" t="s">
        <v>9815</v>
      </c>
    </row>
    <row r="1601" spans="1:4" x14ac:dyDescent="0.4">
      <c r="A1601" s="6">
        <v>4911</v>
      </c>
      <c r="B1601" s="3" t="s">
        <v>1738</v>
      </c>
      <c r="C1601" s="136" t="s">
        <v>9820</v>
      </c>
    </row>
    <row r="1602" spans="1:4" x14ac:dyDescent="0.4">
      <c r="A1602" s="6">
        <v>4912</v>
      </c>
      <c r="B1602" s="3" t="s">
        <v>1739</v>
      </c>
      <c r="C1602" s="136" t="s">
        <v>9820</v>
      </c>
    </row>
    <row r="1603" spans="1:4" x14ac:dyDescent="0.4">
      <c r="A1603" s="6">
        <v>4914</v>
      </c>
      <c r="B1603" s="3" t="s">
        <v>1740</v>
      </c>
      <c r="C1603" s="136" t="s">
        <v>9815</v>
      </c>
    </row>
    <row r="1604" spans="1:4" x14ac:dyDescent="0.4">
      <c r="A1604" s="6">
        <v>4917</v>
      </c>
      <c r="B1604" s="3" t="s">
        <v>1741</v>
      </c>
      <c r="C1604" s="136" t="s">
        <v>9815</v>
      </c>
    </row>
    <row r="1605" spans="1:4" x14ac:dyDescent="0.4">
      <c r="A1605" s="6">
        <v>4918</v>
      </c>
      <c r="B1605" s="3" t="s">
        <v>1742</v>
      </c>
      <c r="C1605" s="136" t="s">
        <v>9815</v>
      </c>
    </row>
    <row r="1606" spans="1:4" x14ac:dyDescent="0.4">
      <c r="A1606" s="6">
        <v>4919</v>
      </c>
      <c r="B1606" s="3" t="s">
        <v>1743</v>
      </c>
      <c r="C1606" s="136" t="s">
        <v>9820</v>
      </c>
    </row>
    <row r="1607" spans="1:4" x14ac:dyDescent="0.4">
      <c r="A1607" s="6">
        <v>4920</v>
      </c>
      <c r="B1607" s="3" t="s">
        <v>1744</v>
      </c>
      <c r="C1607" s="136" t="s">
        <v>9822</v>
      </c>
    </row>
    <row r="1608" spans="1:4" x14ac:dyDescent="0.4">
      <c r="A1608" s="6">
        <v>4921</v>
      </c>
      <c r="B1608" s="3" t="s">
        <v>1745</v>
      </c>
      <c r="C1608" s="136" t="s">
        <v>9815</v>
      </c>
    </row>
    <row r="1609" spans="1:4" x14ac:dyDescent="0.4">
      <c r="A1609" s="6">
        <v>4922</v>
      </c>
      <c r="B1609" s="3" t="s">
        <v>1746</v>
      </c>
      <c r="C1609" s="136" t="s">
        <v>9815</v>
      </c>
    </row>
    <row r="1610" spans="1:4" x14ac:dyDescent="0.4">
      <c r="A1610" s="6">
        <v>4923</v>
      </c>
      <c r="B1610" s="3" t="s">
        <v>1747</v>
      </c>
      <c r="C1610" s="136" t="s">
        <v>9815</v>
      </c>
    </row>
    <row r="1611" spans="1:4" x14ac:dyDescent="0.4">
      <c r="A1611" s="6">
        <v>4925</v>
      </c>
      <c r="B1611" s="3" t="s">
        <v>1748</v>
      </c>
      <c r="C1611" s="136" t="s">
        <v>9815</v>
      </c>
    </row>
    <row r="1612" spans="1:4" x14ac:dyDescent="0.4">
      <c r="A1612" s="6">
        <v>4926</v>
      </c>
      <c r="B1612" s="3" t="s">
        <v>1749</v>
      </c>
      <c r="C1612" s="136" t="s">
        <v>9815</v>
      </c>
    </row>
    <row r="1613" spans="1:4" x14ac:dyDescent="0.4">
      <c r="A1613" s="6">
        <v>4927</v>
      </c>
      <c r="B1613" s="3" t="s">
        <v>1750</v>
      </c>
      <c r="C1613" s="136" t="s">
        <v>9820</v>
      </c>
    </row>
    <row r="1614" spans="1:4" x14ac:dyDescent="0.4">
      <c r="A1614" s="6">
        <v>4928</v>
      </c>
      <c r="B1614" s="3" t="s">
        <v>1751</v>
      </c>
      <c r="C1614" s="136" t="s">
        <v>9825</v>
      </c>
    </row>
    <row r="1615" spans="1:4" x14ac:dyDescent="0.4">
      <c r="A1615" s="6">
        <v>4929</v>
      </c>
      <c r="B1615" s="3" t="s">
        <v>1752</v>
      </c>
      <c r="C1615" s="136" t="s">
        <v>9815</v>
      </c>
      <c r="D1615" s="141">
        <v>43910</v>
      </c>
    </row>
    <row r="1616" spans="1:4" x14ac:dyDescent="0.4">
      <c r="A1616" s="6">
        <v>4931</v>
      </c>
      <c r="B1616" s="3" t="s">
        <v>1753</v>
      </c>
      <c r="C1616" s="136" t="s">
        <v>9825</v>
      </c>
    </row>
    <row r="1617" spans="1:3" x14ac:dyDescent="0.4">
      <c r="A1617" s="6">
        <v>4951</v>
      </c>
      <c r="B1617" s="3" t="s">
        <v>1754</v>
      </c>
      <c r="C1617" s="136" t="s">
        <v>9815</v>
      </c>
    </row>
    <row r="1618" spans="1:3" x14ac:dyDescent="0.4">
      <c r="A1618" s="6">
        <v>4952</v>
      </c>
      <c r="B1618" s="3" t="s">
        <v>1755</v>
      </c>
      <c r="C1618" s="136" t="s">
        <v>9815</v>
      </c>
    </row>
    <row r="1619" spans="1:3" x14ac:dyDescent="0.4">
      <c r="A1619" s="6">
        <v>4955</v>
      </c>
      <c r="B1619" s="3" t="s">
        <v>1756</v>
      </c>
      <c r="C1619" s="136" t="s">
        <v>9820</v>
      </c>
    </row>
    <row r="1620" spans="1:3" x14ac:dyDescent="0.4">
      <c r="A1620" s="6">
        <v>4956</v>
      </c>
      <c r="B1620" s="3" t="s">
        <v>1757</v>
      </c>
      <c r="C1620" s="136" t="s">
        <v>9815</v>
      </c>
    </row>
    <row r="1621" spans="1:3" x14ac:dyDescent="0.4">
      <c r="A1621" s="6">
        <v>4957</v>
      </c>
      <c r="B1621" s="3" t="s">
        <v>1758</v>
      </c>
      <c r="C1621" s="136" t="s">
        <v>9815</v>
      </c>
    </row>
    <row r="1622" spans="1:3" x14ac:dyDescent="0.4">
      <c r="A1622" s="6">
        <v>4958</v>
      </c>
      <c r="B1622" s="3" t="s">
        <v>1759</v>
      </c>
      <c r="C1622" s="136" t="s">
        <v>9825</v>
      </c>
    </row>
    <row r="1623" spans="1:3" x14ac:dyDescent="0.4">
      <c r="A1623" s="6">
        <v>4960</v>
      </c>
      <c r="B1623" s="3" t="s">
        <v>1760</v>
      </c>
      <c r="C1623" s="136" t="s">
        <v>9815</v>
      </c>
    </row>
    <row r="1624" spans="1:3" x14ac:dyDescent="0.4">
      <c r="A1624" s="6">
        <v>4962</v>
      </c>
      <c r="B1624" s="3" t="s">
        <v>1761</v>
      </c>
      <c r="C1624" s="136" t="s">
        <v>9815</v>
      </c>
    </row>
    <row r="1625" spans="1:3" x14ac:dyDescent="0.4">
      <c r="A1625" s="6">
        <v>4963</v>
      </c>
      <c r="B1625" s="3" t="s">
        <v>1762</v>
      </c>
      <c r="C1625" s="136" t="s">
        <v>9820</v>
      </c>
    </row>
    <row r="1626" spans="1:3" x14ac:dyDescent="0.4">
      <c r="A1626" s="6">
        <v>4966</v>
      </c>
      <c r="B1626" s="3" t="s">
        <v>1763</v>
      </c>
      <c r="C1626" s="136" t="s">
        <v>9815</v>
      </c>
    </row>
    <row r="1627" spans="1:3" x14ac:dyDescent="0.4">
      <c r="A1627" s="6">
        <v>4967</v>
      </c>
      <c r="B1627" s="3" t="s">
        <v>1764</v>
      </c>
      <c r="C1627" s="136" t="s">
        <v>9820</v>
      </c>
    </row>
    <row r="1628" spans="1:3" x14ac:dyDescent="0.4">
      <c r="A1628" s="6">
        <v>4968</v>
      </c>
      <c r="B1628" s="3" t="s">
        <v>1765</v>
      </c>
      <c r="C1628" s="136" t="s">
        <v>9815</v>
      </c>
    </row>
    <row r="1629" spans="1:3" x14ac:dyDescent="0.4">
      <c r="A1629" s="6">
        <v>4970</v>
      </c>
      <c r="B1629" s="3" t="s">
        <v>1766</v>
      </c>
      <c r="C1629" s="136" t="s">
        <v>9815</v>
      </c>
    </row>
    <row r="1630" spans="1:3" x14ac:dyDescent="0.4">
      <c r="A1630" s="6">
        <v>4971</v>
      </c>
      <c r="B1630" s="3" t="s">
        <v>1767</v>
      </c>
      <c r="C1630" s="136" t="s">
        <v>9820</v>
      </c>
    </row>
    <row r="1631" spans="1:3" x14ac:dyDescent="0.4">
      <c r="A1631" s="6">
        <v>4972</v>
      </c>
      <c r="B1631" s="3" t="s">
        <v>1768</v>
      </c>
      <c r="C1631" s="136" t="s">
        <v>9815</v>
      </c>
    </row>
    <row r="1632" spans="1:3" x14ac:dyDescent="0.4">
      <c r="A1632" s="6">
        <v>4973</v>
      </c>
      <c r="B1632" s="3" t="s">
        <v>1769</v>
      </c>
      <c r="C1632" s="136" t="s">
        <v>9815</v>
      </c>
    </row>
    <row r="1633" spans="1:3" x14ac:dyDescent="0.4">
      <c r="A1633" s="6">
        <v>4974</v>
      </c>
      <c r="B1633" s="3" t="s">
        <v>1770</v>
      </c>
      <c r="C1633" s="136" t="s">
        <v>9815</v>
      </c>
    </row>
    <row r="1634" spans="1:3" x14ac:dyDescent="0.4">
      <c r="A1634" s="6">
        <v>4975</v>
      </c>
      <c r="B1634" s="3" t="s">
        <v>1771</v>
      </c>
      <c r="C1634" s="136" t="s">
        <v>9815</v>
      </c>
    </row>
    <row r="1635" spans="1:3" x14ac:dyDescent="0.4">
      <c r="A1635" s="6">
        <v>4976</v>
      </c>
      <c r="B1635" s="3" t="s">
        <v>1772</v>
      </c>
      <c r="C1635" s="136" t="s">
        <v>9818</v>
      </c>
    </row>
    <row r="1636" spans="1:3" x14ac:dyDescent="0.4">
      <c r="A1636" s="6">
        <v>4977</v>
      </c>
      <c r="B1636" s="3" t="s">
        <v>1773</v>
      </c>
      <c r="C1636" s="136" t="s">
        <v>9815</v>
      </c>
    </row>
    <row r="1637" spans="1:3" x14ac:dyDescent="0.4">
      <c r="A1637" s="6">
        <v>4978</v>
      </c>
      <c r="B1637" s="3" t="s">
        <v>1774</v>
      </c>
      <c r="C1637" s="136" t="s">
        <v>9815</v>
      </c>
    </row>
    <row r="1638" spans="1:3" x14ac:dyDescent="0.4">
      <c r="A1638" s="6">
        <v>4979</v>
      </c>
      <c r="B1638" s="3" t="s">
        <v>1775</v>
      </c>
      <c r="C1638" s="136" t="s">
        <v>9820</v>
      </c>
    </row>
    <row r="1639" spans="1:3" x14ac:dyDescent="0.4">
      <c r="A1639" s="6">
        <v>4980</v>
      </c>
      <c r="B1639" s="3" t="s">
        <v>1776</v>
      </c>
      <c r="C1639" s="136" t="s">
        <v>9815</v>
      </c>
    </row>
    <row r="1640" spans="1:3" x14ac:dyDescent="0.4">
      <c r="A1640" s="6">
        <v>4985</v>
      </c>
      <c r="B1640" s="3" t="s">
        <v>1777</v>
      </c>
      <c r="C1640" s="136" t="s">
        <v>9820</v>
      </c>
    </row>
    <row r="1641" spans="1:3" x14ac:dyDescent="0.4">
      <c r="A1641" s="6">
        <v>4987</v>
      </c>
      <c r="B1641" s="3" t="s">
        <v>1778</v>
      </c>
      <c r="C1641" s="136" t="s">
        <v>9815</v>
      </c>
    </row>
    <row r="1642" spans="1:3" x14ac:dyDescent="0.4">
      <c r="A1642" s="6">
        <v>4990</v>
      </c>
      <c r="B1642" s="3" t="s">
        <v>1779</v>
      </c>
      <c r="C1642" s="136" t="s">
        <v>9815</v>
      </c>
    </row>
    <row r="1643" spans="1:3" x14ac:dyDescent="0.4">
      <c r="A1643" s="6">
        <v>4992</v>
      </c>
      <c r="B1643" s="3" t="s">
        <v>1780</v>
      </c>
      <c r="C1643" s="136" t="s">
        <v>9827</v>
      </c>
    </row>
    <row r="1644" spans="1:3" x14ac:dyDescent="0.4">
      <c r="A1644" s="6">
        <v>4994</v>
      </c>
      <c r="B1644" s="3" t="s">
        <v>1781</v>
      </c>
      <c r="C1644" s="136" t="s">
        <v>9815</v>
      </c>
    </row>
    <row r="1645" spans="1:3" x14ac:dyDescent="0.4">
      <c r="A1645" s="6">
        <v>4995</v>
      </c>
      <c r="B1645" s="3" t="s">
        <v>1782</v>
      </c>
      <c r="C1645" s="136" t="s">
        <v>9827</v>
      </c>
    </row>
    <row r="1646" spans="1:3" x14ac:dyDescent="0.4">
      <c r="A1646" s="6">
        <v>4996</v>
      </c>
      <c r="B1646" s="3" t="s">
        <v>1783</v>
      </c>
      <c r="C1646" s="136" t="s">
        <v>9819</v>
      </c>
    </row>
    <row r="1647" spans="1:3" x14ac:dyDescent="0.4">
      <c r="A1647" s="6">
        <v>4997</v>
      </c>
      <c r="B1647" s="3" t="s">
        <v>1784</v>
      </c>
      <c r="C1647" s="136" t="s">
        <v>9815</v>
      </c>
    </row>
    <row r="1648" spans="1:3" x14ac:dyDescent="0.4">
      <c r="A1648" s="6">
        <v>4998</v>
      </c>
      <c r="B1648" s="3" t="s">
        <v>1785</v>
      </c>
      <c r="C1648" s="136" t="s">
        <v>9815</v>
      </c>
    </row>
    <row r="1649" spans="1:3" x14ac:dyDescent="0.4">
      <c r="A1649" s="6">
        <v>4999</v>
      </c>
      <c r="B1649" s="3" t="s">
        <v>1786</v>
      </c>
      <c r="C1649" s="136" t="s">
        <v>9815</v>
      </c>
    </row>
    <row r="1650" spans="1:3" x14ac:dyDescent="0.4">
      <c r="A1650" s="6">
        <v>5008</v>
      </c>
      <c r="B1650" s="3" t="s">
        <v>1787</v>
      </c>
      <c r="C1650" s="136" t="s">
        <v>9815</v>
      </c>
    </row>
    <row r="1651" spans="1:3" x14ac:dyDescent="0.4">
      <c r="A1651" s="6">
        <v>5009</v>
      </c>
      <c r="B1651" s="3" t="s">
        <v>1788</v>
      </c>
      <c r="C1651" s="136" t="s">
        <v>9815</v>
      </c>
    </row>
    <row r="1652" spans="1:3" x14ac:dyDescent="0.4">
      <c r="A1652" s="6">
        <v>5010</v>
      </c>
      <c r="B1652" s="3" t="s">
        <v>1789</v>
      </c>
      <c r="C1652" s="136" t="s">
        <v>9820</v>
      </c>
    </row>
    <row r="1653" spans="1:3" x14ac:dyDescent="0.4">
      <c r="A1653" s="6">
        <v>5011</v>
      </c>
      <c r="B1653" s="3" t="s">
        <v>1790</v>
      </c>
      <c r="C1653" s="136" t="s">
        <v>9815</v>
      </c>
    </row>
    <row r="1654" spans="1:3" x14ac:dyDescent="0.4">
      <c r="A1654" s="6">
        <v>5013</v>
      </c>
      <c r="B1654" s="3" t="s">
        <v>1791</v>
      </c>
      <c r="C1654" s="136" t="s">
        <v>9815</v>
      </c>
    </row>
    <row r="1655" spans="1:3" x14ac:dyDescent="0.4">
      <c r="A1655" s="6">
        <v>5015</v>
      </c>
      <c r="B1655" s="3" t="s">
        <v>1792</v>
      </c>
      <c r="C1655" s="136" t="s">
        <v>9820</v>
      </c>
    </row>
    <row r="1656" spans="1:3" x14ac:dyDescent="0.4">
      <c r="A1656" s="6">
        <v>5017</v>
      </c>
      <c r="B1656" s="3" t="s">
        <v>1793</v>
      </c>
      <c r="C1656" s="136" t="s">
        <v>9815</v>
      </c>
    </row>
    <row r="1657" spans="1:3" x14ac:dyDescent="0.4">
      <c r="A1657" s="6">
        <v>5018</v>
      </c>
      <c r="B1657" s="3" t="s">
        <v>1794</v>
      </c>
      <c r="C1657" s="136" t="s">
        <v>9822</v>
      </c>
    </row>
    <row r="1658" spans="1:3" x14ac:dyDescent="0.4">
      <c r="A1658" s="6">
        <v>5019</v>
      </c>
      <c r="B1658" s="3" t="s">
        <v>1795</v>
      </c>
      <c r="C1658" s="136" t="s">
        <v>9815</v>
      </c>
    </row>
    <row r="1659" spans="1:3" x14ac:dyDescent="0.4">
      <c r="A1659" s="6">
        <v>5020</v>
      </c>
      <c r="B1659" s="3" t="s">
        <v>1796</v>
      </c>
      <c r="C1659" s="136" t="s">
        <v>9815</v>
      </c>
    </row>
    <row r="1660" spans="1:3" x14ac:dyDescent="0.4">
      <c r="A1660" s="6">
        <v>5021</v>
      </c>
      <c r="B1660" s="3" t="s">
        <v>1797</v>
      </c>
      <c r="C1660" s="136" t="s">
        <v>9815</v>
      </c>
    </row>
    <row r="1661" spans="1:3" x14ac:dyDescent="0.4">
      <c r="A1661" s="6">
        <v>5070</v>
      </c>
      <c r="B1661" s="3" t="s">
        <v>1798</v>
      </c>
      <c r="C1661" s="136" t="s">
        <v>9820</v>
      </c>
    </row>
    <row r="1662" spans="1:3" x14ac:dyDescent="0.4">
      <c r="A1662" s="6">
        <v>5071</v>
      </c>
      <c r="B1662" s="3" t="s">
        <v>1799</v>
      </c>
      <c r="C1662" s="136" t="s">
        <v>9815</v>
      </c>
    </row>
    <row r="1663" spans="1:3" x14ac:dyDescent="0.4">
      <c r="A1663" s="6">
        <v>5101</v>
      </c>
      <c r="B1663" s="3" t="s">
        <v>1800</v>
      </c>
      <c r="C1663" s="136" t="s">
        <v>9820</v>
      </c>
    </row>
    <row r="1664" spans="1:3" x14ac:dyDescent="0.4">
      <c r="A1664" s="6">
        <v>5103</v>
      </c>
      <c r="B1664" s="3" t="s">
        <v>1801</v>
      </c>
      <c r="C1664" s="136" t="s">
        <v>9815</v>
      </c>
    </row>
    <row r="1665" spans="1:3" x14ac:dyDescent="0.4">
      <c r="A1665" s="6">
        <v>5104</v>
      </c>
      <c r="B1665" s="3" t="s">
        <v>1802</v>
      </c>
      <c r="C1665" s="136" t="s">
        <v>9815</v>
      </c>
    </row>
    <row r="1666" spans="1:3" x14ac:dyDescent="0.4">
      <c r="A1666" s="6">
        <v>5105</v>
      </c>
      <c r="B1666" s="3" t="s">
        <v>1803</v>
      </c>
      <c r="C1666" s="136" t="s">
        <v>9820</v>
      </c>
    </row>
    <row r="1667" spans="1:3" x14ac:dyDescent="0.4">
      <c r="A1667" s="6">
        <v>5108</v>
      </c>
      <c r="B1667" s="3" t="s">
        <v>1804</v>
      </c>
      <c r="C1667" s="136" t="s">
        <v>9820</v>
      </c>
    </row>
    <row r="1668" spans="1:3" x14ac:dyDescent="0.4">
      <c r="A1668" s="6">
        <v>5110</v>
      </c>
      <c r="B1668" s="3" t="s">
        <v>1805</v>
      </c>
      <c r="C1668" s="136" t="s">
        <v>9820</v>
      </c>
    </row>
    <row r="1669" spans="1:3" x14ac:dyDescent="0.4">
      <c r="A1669" s="6">
        <v>5121</v>
      </c>
      <c r="B1669" s="3" t="s">
        <v>1806</v>
      </c>
      <c r="C1669" s="136" t="s">
        <v>9815</v>
      </c>
    </row>
    <row r="1670" spans="1:3" x14ac:dyDescent="0.4">
      <c r="A1670" s="6">
        <v>5122</v>
      </c>
      <c r="B1670" s="3" t="s">
        <v>1807</v>
      </c>
      <c r="C1670" s="136" t="s">
        <v>9815</v>
      </c>
    </row>
    <row r="1671" spans="1:3" x14ac:dyDescent="0.4">
      <c r="A1671" s="6">
        <v>5142</v>
      </c>
      <c r="B1671" s="3" t="s">
        <v>1808</v>
      </c>
      <c r="C1671" s="136" t="s">
        <v>9815</v>
      </c>
    </row>
    <row r="1672" spans="1:3" x14ac:dyDescent="0.4">
      <c r="A1672" s="6">
        <v>5161</v>
      </c>
      <c r="B1672" s="3" t="s">
        <v>1809</v>
      </c>
      <c r="C1672" s="136" t="s">
        <v>9815</v>
      </c>
    </row>
    <row r="1673" spans="1:3" x14ac:dyDescent="0.4">
      <c r="A1673" s="6">
        <v>5162</v>
      </c>
      <c r="B1673" s="3" t="s">
        <v>1810</v>
      </c>
      <c r="C1673" s="136" t="s">
        <v>9815</v>
      </c>
    </row>
    <row r="1674" spans="1:3" x14ac:dyDescent="0.4">
      <c r="A1674" s="6">
        <v>5184</v>
      </c>
      <c r="B1674" s="3" t="s">
        <v>1811</v>
      </c>
      <c r="C1674" s="136" t="s">
        <v>9820</v>
      </c>
    </row>
    <row r="1675" spans="1:3" x14ac:dyDescent="0.4">
      <c r="A1675" s="6">
        <v>5185</v>
      </c>
      <c r="B1675" s="3" t="s">
        <v>1812</v>
      </c>
      <c r="C1675" s="136" t="s">
        <v>9815</v>
      </c>
    </row>
    <row r="1676" spans="1:3" x14ac:dyDescent="0.4">
      <c r="A1676" s="6">
        <v>5186</v>
      </c>
      <c r="B1676" s="3" t="s">
        <v>1813</v>
      </c>
      <c r="C1676" s="136" t="s">
        <v>9815</v>
      </c>
    </row>
    <row r="1677" spans="1:3" x14ac:dyDescent="0.4">
      <c r="A1677" s="6">
        <v>5187</v>
      </c>
      <c r="B1677" s="3" t="s">
        <v>1814</v>
      </c>
      <c r="C1677" s="136" t="s">
        <v>9820</v>
      </c>
    </row>
    <row r="1678" spans="1:3" x14ac:dyDescent="0.4">
      <c r="A1678" s="6">
        <v>5189</v>
      </c>
      <c r="B1678" s="3" t="s">
        <v>1815</v>
      </c>
      <c r="C1678" s="136" t="s">
        <v>9815</v>
      </c>
    </row>
    <row r="1679" spans="1:3" x14ac:dyDescent="0.4">
      <c r="A1679" s="6">
        <v>5191</v>
      </c>
      <c r="B1679" s="3" t="s">
        <v>1816</v>
      </c>
      <c r="C1679" s="136" t="s">
        <v>9815</v>
      </c>
    </row>
    <row r="1680" spans="1:3" x14ac:dyDescent="0.4">
      <c r="A1680" s="6">
        <v>5192</v>
      </c>
      <c r="B1680" s="3" t="s">
        <v>1817</v>
      </c>
      <c r="C1680" s="136" t="s">
        <v>9815</v>
      </c>
    </row>
    <row r="1681" spans="1:4" x14ac:dyDescent="0.4">
      <c r="A1681" s="6">
        <v>5194</v>
      </c>
      <c r="B1681" s="3" t="s">
        <v>1818</v>
      </c>
      <c r="C1681" s="136" t="s">
        <v>9815</v>
      </c>
    </row>
    <row r="1682" spans="1:4" x14ac:dyDescent="0.4">
      <c r="A1682" s="6">
        <v>5195</v>
      </c>
      <c r="B1682" s="3" t="s">
        <v>1819</v>
      </c>
      <c r="C1682" s="136" t="s">
        <v>9815</v>
      </c>
    </row>
    <row r="1683" spans="1:4" x14ac:dyDescent="0.4">
      <c r="A1683" s="6">
        <v>5199</v>
      </c>
      <c r="B1683" s="3" t="s">
        <v>1820</v>
      </c>
      <c r="C1683" s="136" t="s">
        <v>9815</v>
      </c>
    </row>
    <row r="1684" spans="1:4" x14ac:dyDescent="0.4">
      <c r="A1684" s="6">
        <v>5201</v>
      </c>
      <c r="B1684" s="3" t="s">
        <v>1821</v>
      </c>
      <c r="C1684" s="136" t="s">
        <v>9820</v>
      </c>
    </row>
    <row r="1685" spans="1:4" x14ac:dyDescent="0.4">
      <c r="A1685" s="6">
        <v>5202</v>
      </c>
      <c r="B1685" s="3" t="s">
        <v>1822</v>
      </c>
      <c r="C1685" s="136" t="s">
        <v>9815</v>
      </c>
    </row>
    <row r="1686" spans="1:4" x14ac:dyDescent="0.4">
      <c r="A1686" s="6">
        <v>5204</v>
      </c>
      <c r="B1686" s="3" t="s">
        <v>1823</v>
      </c>
      <c r="C1686" s="136" t="s">
        <v>9815</v>
      </c>
      <c r="D1686" s="142">
        <v>43910</v>
      </c>
    </row>
    <row r="1687" spans="1:4" x14ac:dyDescent="0.4">
      <c r="A1687" s="6">
        <v>5208</v>
      </c>
      <c r="B1687" s="3" t="s">
        <v>1824</v>
      </c>
      <c r="C1687" s="136" t="s">
        <v>9815</v>
      </c>
    </row>
    <row r="1688" spans="1:4" x14ac:dyDescent="0.4">
      <c r="A1688" s="6">
        <v>5210</v>
      </c>
      <c r="B1688" s="3" t="s">
        <v>1825</v>
      </c>
      <c r="C1688" s="136" t="s">
        <v>9815</v>
      </c>
    </row>
    <row r="1689" spans="1:4" x14ac:dyDescent="0.4">
      <c r="A1689" s="6">
        <v>5212</v>
      </c>
      <c r="B1689" s="3" t="s">
        <v>1826</v>
      </c>
      <c r="C1689" s="136" t="s">
        <v>9815</v>
      </c>
    </row>
    <row r="1690" spans="1:4" x14ac:dyDescent="0.4">
      <c r="A1690" s="6">
        <v>5214</v>
      </c>
      <c r="B1690" s="3" t="s">
        <v>1827</v>
      </c>
      <c r="C1690" s="136" t="s">
        <v>9820</v>
      </c>
    </row>
    <row r="1691" spans="1:4" x14ac:dyDescent="0.4">
      <c r="A1691" s="6">
        <v>5216</v>
      </c>
      <c r="B1691" s="3" t="s">
        <v>1828</v>
      </c>
      <c r="C1691" s="136" t="s">
        <v>9820</v>
      </c>
    </row>
    <row r="1692" spans="1:4" x14ac:dyDescent="0.4">
      <c r="A1692" s="6">
        <v>5217</v>
      </c>
      <c r="B1692" s="3" t="s">
        <v>1829</v>
      </c>
      <c r="C1692" s="136" t="s">
        <v>9815</v>
      </c>
    </row>
    <row r="1693" spans="1:4" x14ac:dyDescent="0.4">
      <c r="A1693" s="6">
        <v>5218</v>
      </c>
      <c r="B1693" s="3" t="s">
        <v>1830</v>
      </c>
      <c r="C1693" s="136" t="s">
        <v>9819</v>
      </c>
    </row>
    <row r="1694" spans="1:4" x14ac:dyDescent="0.4">
      <c r="A1694" s="6">
        <v>5232</v>
      </c>
      <c r="B1694" s="3" t="s">
        <v>1831</v>
      </c>
      <c r="C1694" s="136" t="s">
        <v>9815</v>
      </c>
    </row>
    <row r="1695" spans="1:4" x14ac:dyDescent="0.4">
      <c r="A1695" s="6">
        <v>5233</v>
      </c>
      <c r="B1695" s="3" t="s">
        <v>1832</v>
      </c>
      <c r="C1695" s="136" t="s">
        <v>9815</v>
      </c>
    </row>
    <row r="1696" spans="1:4" x14ac:dyDescent="0.4">
      <c r="A1696" s="6">
        <v>5237</v>
      </c>
      <c r="B1696" s="3" t="s">
        <v>1833</v>
      </c>
      <c r="C1696" s="136" t="s">
        <v>9815</v>
      </c>
    </row>
    <row r="1697" spans="1:3" x14ac:dyDescent="0.4">
      <c r="A1697" s="6">
        <v>5261</v>
      </c>
      <c r="B1697" s="3" t="s">
        <v>1834</v>
      </c>
      <c r="C1697" s="136" t="s">
        <v>9815</v>
      </c>
    </row>
    <row r="1698" spans="1:3" x14ac:dyDescent="0.4">
      <c r="A1698" s="6">
        <v>5262</v>
      </c>
      <c r="B1698" s="3" t="s">
        <v>1835</v>
      </c>
      <c r="C1698" s="136" t="s">
        <v>9815</v>
      </c>
    </row>
    <row r="1699" spans="1:3" x14ac:dyDescent="0.4">
      <c r="A1699" s="6">
        <v>5268</v>
      </c>
      <c r="B1699" s="3" t="s">
        <v>1836</v>
      </c>
      <c r="C1699" s="136" t="s">
        <v>9815</v>
      </c>
    </row>
    <row r="1700" spans="1:3" x14ac:dyDescent="0.4">
      <c r="A1700" s="6">
        <v>5269</v>
      </c>
      <c r="B1700" s="3" t="s">
        <v>1837</v>
      </c>
      <c r="C1700" s="136" t="s">
        <v>9815</v>
      </c>
    </row>
    <row r="1701" spans="1:3" x14ac:dyDescent="0.4">
      <c r="A1701" s="6">
        <v>5271</v>
      </c>
      <c r="B1701" s="3" t="s">
        <v>1838</v>
      </c>
      <c r="C1701" s="136" t="s">
        <v>9822</v>
      </c>
    </row>
    <row r="1702" spans="1:3" x14ac:dyDescent="0.4">
      <c r="A1702" s="6">
        <v>5273</v>
      </c>
      <c r="B1702" s="3" t="s">
        <v>1839</v>
      </c>
      <c r="C1702" s="136" t="s">
        <v>9815</v>
      </c>
    </row>
    <row r="1703" spans="1:3" x14ac:dyDescent="0.4">
      <c r="A1703" s="6">
        <v>5277</v>
      </c>
      <c r="B1703" s="3" t="s">
        <v>1840</v>
      </c>
      <c r="C1703" s="136" t="s">
        <v>9815</v>
      </c>
    </row>
    <row r="1704" spans="1:3" x14ac:dyDescent="0.4">
      <c r="A1704" s="6">
        <v>5279</v>
      </c>
      <c r="B1704" s="3" t="s">
        <v>1841</v>
      </c>
      <c r="C1704" s="136" t="s">
        <v>9815</v>
      </c>
    </row>
    <row r="1705" spans="1:3" x14ac:dyDescent="0.4">
      <c r="A1705" s="6">
        <v>5280</v>
      </c>
      <c r="B1705" s="3" t="s">
        <v>1842</v>
      </c>
      <c r="C1705" s="136" t="s">
        <v>9815</v>
      </c>
    </row>
    <row r="1706" spans="1:3" x14ac:dyDescent="0.4">
      <c r="A1706" s="6">
        <v>5282</v>
      </c>
      <c r="B1706" s="3" t="s">
        <v>1843</v>
      </c>
      <c r="C1706" s="136" t="s">
        <v>9815</v>
      </c>
    </row>
    <row r="1707" spans="1:3" x14ac:dyDescent="0.4">
      <c r="A1707" s="6">
        <v>5283</v>
      </c>
      <c r="B1707" s="3" t="s">
        <v>1844</v>
      </c>
      <c r="C1707" s="136" t="s">
        <v>9818</v>
      </c>
    </row>
    <row r="1708" spans="1:3" x14ac:dyDescent="0.4">
      <c r="A1708" s="6">
        <v>5284</v>
      </c>
      <c r="B1708" s="3" t="s">
        <v>1845</v>
      </c>
      <c r="C1708" s="136" t="s">
        <v>9815</v>
      </c>
    </row>
    <row r="1709" spans="1:3" x14ac:dyDescent="0.4">
      <c r="A1709" s="6">
        <v>5285</v>
      </c>
      <c r="B1709" s="3" t="s">
        <v>1846</v>
      </c>
      <c r="C1709" s="136" t="s">
        <v>9815</v>
      </c>
    </row>
    <row r="1710" spans="1:3" x14ac:dyDescent="0.4">
      <c r="A1710" s="6">
        <v>5287</v>
      </c>
      <c r="B1710" s="3" t="s">
        <v>1847</v>
      </c>
      <c r="C1710" s="136" t="s">
        <v>9815</v>
      </c>
    </row>
    <row r="1711" spans="1:3" x14ac:dyDescent="0.4">
      <c r="A1711" s="6">
        <v>5288</v>
      </c>
      <c r="B1711" s="3" t="s">
        <v>1848</v>
      </c>
      <c r="C1711" s="136" t="s">
        <v>9815</v>
      </c>
    </row>
    <row r="1712" spans="1:3" x14ac:dyDescent="0.4">
      <c r="A1712" s="6">
        <v>5290</v>
      </c>
      <c r="B1712" s="3" t="s">
        <v>1849</v>
      </c>
      <c r="C1712" s="136" t="s">
        <v>9815</v>
      </c>
    </row>
    <row r="1713" spans="1:3" x14ac:dyDescent="0.4">
      <c r="A1713" s="6">
        <v>5301</v>
      </c>
      <c r="B1713" s="3" t="s">
        <v>1850</v>
      </c>
      <c r="C1713" s="136" t="s">
        <v>9820</v>
      </c>
    </row>
    <row r="1714" spans="1:3" x14ac:dyDescent="0.4">
      <c r="A1714" s="6">
        <v>5302</v>
      </c>
      <c r="B1714" s="3" t="s">
        <v>1851</v>
      </c>
      <c r="C1714" s="136" t="s">
        <v>9820</v>
      </c>
    </row>
    <row r="1715" spans="1:3" x14ac:dyDescent="0.4">
      <c r="A1715" s="6">
        <v>5304</v>
      </c>
      <c r="B1715" s="3" t="s">
        <v>1852</v>
      </c>
      <c r="C1715" s="136" t="s">
        <v>9815</v>
      </c>
    </row>
    <row r="1716" spans="1:3" x14ac:dyDescent="0.4">
      <c r="A1716" s="6">
        <v>5310</v>
      </c>
      <c r="B1716" s="3" t="s">
        <v>1853</v>
      </c>
      <c r="C1716" s="136" t="s">
        <v>9820</v>
      </c>
    </row>
    <row r="1717" spans="1:3" x14ac:dyDescent="0.4">
      <c r="A1717" s="6">
        <v>5331</v>
      </c>
      <c r="B1717" s="3" t="s">
        <v>1854</v>
      </c>
      <c r="C1717" s="136" t="s">
        <v>9815</v>
      </c>
    </row>
    <row r="1718" spans="1:3" x14ac:dyDescent="0.4">
      <c r="A1718" s="6">
        <v>5332</v>
      </c>
      <c r="B1718" s="3" t="s">
        <v>1855</v>
      </c>
      <c r="C1718" s="136" t="s">
        <v>9815</v>
      </c>
    </row>
    <row r="1719" spans="1:3" x14ac:dyDescent="0.4">
      <c r="A1719" s="6">
        <v>5333</v>
      </c>
      <c r="B1719" s="3" t="s">
        <v>1856</v>
      </c>
      <c r="C1719" s="136" t="s">
        <v>9815</v>
      </c>
    </row>
    <row r="1720" spans="1:3" x14ac:dyDescent="0.4">
      <c r="A1720" s="6">
        <v>5334</v>
      </c>
      <c r="B1720" s="3" t="s">
        <v>1857</v>
      </c>
      <c r="C1720" s="136" t="s">
        <v>9815</v>
      </c>
    </row>
    <row r="1721" spans="1:3" x14ac:dyDescent="0.4">
      <c r="A1721" s="6">
        <v>5337</v>
      </c>
      <c r="B1721" s="3" t="s">
        <v>1858</v>
      </c>
      <c r="C1721" s="136" t="s">
        <v>9820</v>
      </c>
    </row>
    <row r="1722" spans="1:3" x14ac:dyDescent="0.4">
      <c r="A1722" s="6">
        <v>5341</v>
      </c>
      <c r="B1722" s="3" t="s">
        <v>1859</v>
      </c>
      <c r="C1722" s="136" t="s">
        <v>9827</v>
      </c>
    </row>
    <row r="1723" spans="1:3" x14ac:dyDescent="0.4">
      <c r="A1723" s="6">
        <v>5342</v>
      </c>
      <c r="B1723" s="3" t="s">
        <v>1860</v>
      </c>
      <c r="C1723" s="136" t="s">
        <v>9815</v>
      </c>
    </row>
    <row r="1724" spans="1:3" x14ac:dyDescent="0.4">
      <c r="A1724" s="6">
        <v>5343</v>
      </c>
      <c r="B1724" s="3" t="s">
        <v>1861</v>
      </c>
      <c r="C1724" s="136" t="s">
        <v>9815</v>
      </c>
    </row>
    <row r="1725" spans="1:3" x14ac:dyDescent="0.4">
      <c r="A1725" s="6">
        <v>5344</v>
      </c>
      <c r="B1725" s="3" t="s">
        <v>1862</v>
      </c>
      <c r="C1725" s="136" t="s">
        <v>9815</v>
      </c>
    </row>
    <row r="1726" spans="1:3" x14ac:dyDescent="0.4">
      <c r="A1726" s="6">
        <v>5351</v>
      </c>
      <c r="B1726" s="3" t="s">
        <v>1863</v>
      </c>
      <c r="C1726" s="136" t="s">
        <v>9815</v>
      </c>
    </row>
    <row r="1727" spans="1:3" x14ac:dyDescent="0.4">
      <c r="A1727" s="6">
        <v>5352</v>
      </c>
      <c r="B1727" s="3" t="s">
        <v>1864</v>
      </c>
      <c r="C1727" s="136" t="s">
        <v>9815</v>
      </c>
    </row>
    <row r="1728" spans="1:3" x14ac:dyDescent="0.4">
      <c r="A1728" s="6">
        <v>5355</v>
      </c>
      <c r="B1728" s="3" t="s">
        <v>1865</v>
      </c>
      <c r="C1728" s="136" t="s">
        <v>9815</v>
      </c>
    </row>
    <row r="1729" spans="1:3" x14ac:dyDescent="0.4">
      <c r="A1729" s="6">
        <v>5356</v>
      </c>
      <c r="B1729" s="3" t="s">
        <v>1866</v>
      </c>
      <c r="C1729" s="136" t="s">
        <v>9815</v>
      </c>
    </row>
    <row r="1730" spans="1:3" x14ac:dyDescent="0.4">
      <c r="A1730" s="6">
        <v>5357</v>
      </c>
      <c r="B1730" s="3" t="s">
        <v>1867</v>
      </c>
      <c r="C1730" s="136" t="s">
        <v>9815</v>
      </c>
    </row>
    <row r="1731" spans="1:3" x14ac:dyDescent="0.4">
      <c r="A1731" s="6">
        <v>5358</v>
      </c>
      <c r="B1731" s="3" t="s">
        <v>1868</v>
      </c>
      <c r="C1731" s="136" t="s">
        <v>9815</v>
      </c>
    </row>
    <row r="1732" spans="1:3" x14ac:dyDescent="0.4">
      <c r="A1732" s="6">
        <v>5363</v>
      </c>
      <c r="B1732" s="3" t="s">
        <v>1869</v>
      </c>
      <c r="C1732" s="136" t="s">
        <v>9815</v>
      </c>
    </row>
    <row r="1733" spans="1:3" x14ac:dyDescent="0.4">
      <c r="A1733" s="6">
        <v>5367</v>
      </c>
      <c r="B1733" s="3" t="s">
        <v>1870</v>
      </c>
      <c r="C1733" s="136" t="s">
        <v>9815</v>
      </c>
    </row>
    <row r="1734" spans="1:3" x14ac:dyDescent="0.4">
      <c r="A1734" s="6">
        <v>5368</v>
      </c>
      <c r="B1734" s="3" t="s">
        <v>1871</v>
      </c>
      <c r="C1734" s="136" t="s">
        <v>9815</v>
      </c>
    </row>
    <row r="1735" spans="1:3" x14ac:dyDescent="0.4">
      <c r="A1735" s="6">
        <v>5380</v>
      </c>
      <c r="B1735" s="3" t="s">
        <v>1872</v>
      </c>
      <c r="C1735" s="136" t="s">
        <v>9818</v>
      </c>
    </row>
    <row r="1736" spans="1:3" x14ac:dyDescent="0.4">
      <c r="A1736" s="6">
        <v>5381</v>
      </c>
      <c r="B1736" s="3" t="s">
        <v>1873</v>
      </c>
      <c r="C1736" s="136" t="s">
        <v>9815</v>
      </c>
    </row>
    <row r="1737" spans="1:3" x14ac:dyDescent="0.4">
      <c r="A1737" s="6">
        <v>5384</v>
      </c>
      <c r="B1737" s="3" t="s">
        <v>1874</v>
      </c>
      <c r="C1737" s="136" t="s">
        <v>9815</v>
      </c>
    </row>
    <row r="1738" spans="1:3" x14ac:dyDescent="0.4">
      <c r="A1738" s="6">
        <v>5386</v>
      </c>
      <c r="B1738" s="3" t="s">
        <v>1875</v>
      </c>
      <c r="C1738" s="136" t="s">
        <v>9815</v>
      </c>
    </row>
    <row r="1739" spans="1:3" x14ac:dyDescent="0.4">
      <c r="A1739" s="6">
        <v>5387</v>
      </c>
      <c r="B1739" s="3" t="s">
        <v>1876</v>
      </c>
      <c r="C1739" s="136" t="s">
        <v>9815</v>
      </c>
    </row>
    <row r="1740" spans="1:3" x14ac:dyDescent="0.4">
      <c r="A1740" s="6">
        <v>5388</v>
      </c>
      <c r="B1740" s="3" t="s">
        <v>1877</v>
      </c>
      <c r="C1740" s="136" t="s">
        <v>9815</v>
      </c>
    </row>
    <row r="1741" spans="1:3" x14ac:dyDescent="0.4">
      <c r="A1741" s="6">
        <v>5391</v>
      </c>
      <c r="B1741" s="3" t="s">
        <v>1878</v>
      </c>
      <c r="C1741" s="136" t="s">
        <v>9815</v>
      </c>
    </row>
    <row r="1742" spans="1:3" x14ac:dyDescent="0.4">
      <c r="A1742" s="6">
        <v>5393</v>
      </c>
      <c r="B1742" s="3" t="s">
        <v>1879</v>
      </c>
      <c r="C1742" s="136" t="s">
        <v>9815</v>
      </c>
    </row>
    <row r="1743" spans="1:3" x14ac:dyDescent="0.4">
      <c r="A1743" s="6">
        <v>5395</v>
      </c>
      <c r="B1743" s="3" t="s">
        <v>1880</v>
      </c>
      <c r="C1743" s="136" t="s">
        <v>9820</v>
      </c>
    </row>
    <row r="1744" spans="1:3" x14ac:dyDescent="0.4">
      <c r="A1744" s="6">
        <v>5401</v>
      </c>
      <c r="B1744" s="3" t="s">
        <v>1881</v>
      </c>
      <c r="C1744" s="136" t="s">
        <v>9815</v>
      </c>
    </row>
    <row r="1745" spans="1:3" x14ac:dyDescent="0.4">
      <c r="A1745" s="6">
        <v>5406</v>
      </c>
      <c r="B1745" s="3" t="s">
        <v>1882</v>
      </c>
      <c r="C1745" s="136" t="s">
        <v>9815</v>
      </c>
    </row>
    <row r="1746" spans="1:3" x14ac:dyDescent="0.4">
      <c r="A1746" s="6">
        <v>5408</v>
      </c>
      <c r="B1746" s="3" t="s">
        <v>1883</v>
      </c>
      <c r="C1746" s="136" t="s">
        <v>9815</v>
      </c>
    </row>
    <row r="1747" spans="1:3" x14ac:dyDescent="0.4">
      <c r="A1747" s="6">
        <v>5410</v>
      </c>
      <c r="B1747" s="3" t="s">
        <v>1884</v>
      </c>
      <c r="C1747" s="136" t="s">
        <v>9815</v>
      </c>
    </row>
    <row r="1748" spans="1:3" x14ac:dyDescent="0.4">
      <c r="A1748" s="6">
        <v>5411</v>
      </c>
      <c r="B1748" s="3" t="s">
        <v>1885</v>
      </c>
      <c r="C1748" s="136" t="s">
        <v>9815</v>
      </c>
    </row>
    <row r="1749" spans="1:3" x14ac:dyDescent="0.4">
      <c r="A1749" s="6">
        <v>5423</v>
      </c>
      <c r="B1749" s="3" t="s">
        <v>1886</v>
      </c>
      <c r="C1749" s="136" t="s">
        <v>9815</v>
      </c>
    </row>
    <row r="1750" spans="1:3" x14ac:dyDescent="0.4">
      <c r="A1750" s="6">
        <v>5440</v>
      </c>
      <c r="B1750" s="3" t="s">
        <v>1887</v>
      </c>
      <c r="C1750" s="136" t="s">
        <v>9815</v>
      </c>
    </row>
    <row r="1751" spans="1:3" x14ac:dyDescent="0.4">
      <c r="A1751" s="6">
        <v>5444</v>
      </c>
      <c r="B1751" s="3" t="s">
        <v>1888</v>
      </c>
      <c r="C1751" s="136" t="s">
        <v>9815</v>
      </c>
    </row>
    <row r="1752" spans="1:3" x14ac:dyDescent="0.4">
      <c r="A1752" s="6">
        <v>5445</v>
      </c>
      <c r="B1752" s="3" t="s">
        <v>1889</v>
      </c>
      <c r="C1752" s="136" t="s">
        <v>9815</v>
      </c>
    </row>
    <row r="1753" spans="1:3" x14ac:dyDescent="0.4">
      <c r="A1753" s="6">
        <v>5446</v>
      </c>
      <c r="B1753" s="3" t="s">
        <v>1890</v>
      </c>
      <c r="C1753" s="136" t="s">
        <v>9815</v>
      </c>
    </row>
    <row r="1754" spans="1:3" x14ac:dyDescent="0.4">
      <c r="A1754" s="6">
        <v>5449</v>
      </c>
      <c r="B1754" s="3" t="s">
        <v>1891</v>
      </c>
      <c r="C1754" s="136" t="s">
        <v>9815</v>
      </c>
    </row>
    <row r="1755" spans="1:3" x14ac:dyDescent="0.4">
      <c r="A1755" s="6">
        <v>5451</v>
      </c>
      <c r="B1755" s="3" t="s">
        <v>1892</v>
      </c>
      <c r="C1755" s="136" t="s">
        <v>9815</v>
      </c>
    </row>
    <row r="1756" spans="1:3" x14ac:dyDescent="0.4">
      <c r="A1756" s="6">
        <v>5458</v>
      </c>
      <c r="B1756" s="3" t="s">
        <v>1893</v>
      </c>
      <c r="C1756" s="136" t="s">
        <v>9815</v>
      </c>
    </row>
    <row r="1757" spans="1:3" x14ac:dyDescent="0.4">
      <c r="A1757" s="6">
        <v>5461</v>
      </c>
      <c r="B1757" s="3" t="s">
        <v>1894</v>
      </c>
      <c r="C1757" s="136" t="s">
        <v>9815</v>
      </c>
    </row>
    <row r="1758" spans="1:3" x14ac:dyDescent="0.4">
      <c r="A1758" s="6">
        <v>5463</v>
      </c>
      <c r="B1758" s="3" t="s">
        <v>1895</v>
      </c>
      <c r="C1758" s="136" t="s">
        <v>9815</v>
      </c>
    </row>
    <row r="1759" spans="1:3" x14ac:dyDescent="0.4">
      <c r="A1759" s="6">
        <v>5464</v>
      </c>
      <c r="B1759" s="3" t="s">
        <v>1896</v>
      </c>
      <c r="C1759" s="136" t="s">
        <v>9815</v>
      </c>
    </row>
    <row r="1760" spans="1:3" x14ac:dyDescent="0.4">
      <c r="A1760" s="6">
        <v>5471</v>
      </c>
      <c r="B1760" s="3" t="s">
        <v>1897</v>
      </c>
      <c r="C1760" s="136" t="s">
        <v>9815</v>
      </c>
    </row>
    <row r="1761" spans="1:3" x14ac:dyDescent="0.4">
      <c r="A1761" s="6">
        <v>5476</v>
      </c>
      <c r="B1761" s="3" t="s">
        <v>1898</v>
      </c>
      <c r="C1761" s="136" t="s">
        <v>9815</v>
      </c>
    </row>
    <row r="1762" spans="1:3" x14ac:dyDescent="0.4">
      <c r="A1762" s="6">
        <v>5480</v>
      </c>
      <c r="B1762" s="3" t="s">
        <v>1899</v>
      </c>
      <c r="C1762" s="136" t="s">
        <v>9815</v>
      </c>
    </row>
    <row r="1763" spans="1:3" x14ac:dyDescent="0.4">
      <c r="A1763" s="6">
        <v>5481</v>
      </c>
      <c r="B1763" s="3" t="s">
        <v>1900</v>
      </c>
      <c r="C1763" s="136" t="s">
        <v>9815</v>
      </c>
    </row>
    <row r="1764" spans="1:3" x14ac:dyDescent="0.4">
      <c r="A1764" s="6">
        <v>5482</v>
      </c>
      <c r="B1764" s="3" t="s">
        <v>1901</v>
      </c>
      <c r="C1764" s="136" t="s">
        <v>9815</v>
      </c>
    </row>
    <row r="1765" spans="1:3" x14ac:dyDescent="0.4">
      <c r="A1765" s="6">
        <v>5484</v>
      </c>
      <c r="B1765" s="3" t="s">
        <v>1902</v>
      </c>
      <c r="C1765" s="136" t="s">
        <v>9815</v>
      </c>
    </row>
    <row r="1766" spans="1:3" x14ac:dyDescent="0.4">
      <c r="A1766" s="6">
        <v>5486</v>
      </c>
      <c r="B1766" s="3" t="s">
        <v>1903</v>
      </c>
      <c r="C1766" s="136" t="s">
        <v>9815</v>
      </c>
    </row>
    <row r="1767" spans="1:3" x14ac:dyDescent="0.4">
      <c r="A1767" s="6">
        <v>5491</v>
      </c>
      <c r="B1767" s="3" t="s">
        <v>1904</v>
      </c>
      <c r="C1767" s="136" t="s">
        <v>9815</v>
      </c>
    </row>
    <row r="1768" spans="1:3" x14ac:dyDescent="0.4">
      <c r="A1768" s="6">
        <v>5541</v>
      </c>
      <c r="B1768" s="3" t="s">
        <v>1905</v>
      </c>
      <c r="C1768" s="136" t="s">
        <v>9815</v>
      </c>
    </row>
    <row r="1769" spans="1:3" x14ac:dyDescent="0.4">
      <c r="A1769" s="6">
        <v>5542</v>
      </c>
      <c r="B1769" s="3" t="s">
        <v>1906</v>
      </c>
      <c r="C1769" s="136" t="s">
        <v>9820</v>
      </c>
    </row>
    <row r="1770" spans="1:3" x14ac:dyDescent="0.4">
      <c r="A1770" s="6">
        <v>5563</v>
      </c>
      <c r="B1770" s="3" t="s">
        <v>1907</v>
      </c>
      <c r="C1770" s="136" t="s">
        <v>9820</v>
      </c>
    </row>
    <row r="1771" spans="1:3" x14ac:dyDescent="0.4">
      <c r="A1771" s="6">
        <v>5602</v>
      </c>
      <c r="B1771" s="3" t="s">
        <v>1908</v>
      </c>
      <c r="C1771" s="136" t="s">
        <v>9815</v>
      </c>
    </row>
    <row r="1772" spans="1:3" x14ac:dyDescent="0.4">
      <c r="A1772" s="6">
        <v>5603</v>
      </c>
      <c r="B1772" s="3" t="s">
        <v>1909</v>
      </c>
      <c r="C1772" s="136" t="s">
        <v>9815</v>
      </c>
    </row>
    <row r="1773" spans="1:3" x14ac:dyDescent="0.4">
      <c r="A1773" s="6">
        <v>5607</v>
      </c>
      <c r="B1773" s="3" t="s">
        <v>1910</v>
      </c>
      <c r="C1773" s="136" t="s">
        <v>9815</v>
      </c>
    </row>
    <row r="1774" spans="1:3" x14ac:dyDescent="0.4">
      <c r="A1774" s="6">
        <v>5609</v>
      </c>
      <c r="B1774" s="3" t="s">
        <v>1911</v>
      </c>
      <c r="C1774" s="136" t="s">
        <v>9815</v>
      </c>
    </row>
    <row r="1775" spans="1:3" x14ac:dyDescent="0.4">
      <c r="A1775" s="6">
        <v>5610</v>
      </c>
      <c r="B1775" s="3" t="s">
        <v>1912</v>
      </c>
      <c r="C1775" s="136" t="s">
        <v>9820</v>
      </c>
    </row>
    <row r="1776" spans="1:3" x14ac:dyDescent="0.4">
      <c r="A1776" s="6">
        <v>5612</v>
      </c>
      <c r="B1776" s="3" t="s">
        <v>1913</v>
      </c>
      <c r="C1776" s="136" t="s">
        <v>9815</v>
      </c>
    </row>
    <row r="1777" spans="1:3" x14ac:dyDescent="0.4">
      <c r="A1777" s="6">
        <v>5614</v>
      </c>
      <c r="B1777" s="3" t="s">
        <v>1914</v>
      </c>
      <c r="C1777" s="136" t="s">
        <v>9815</v>
      </c>
    </row>
    <row r="1778" spans="1:3" x14ac:dyDescent="0.4">
      <c r="A1778" s="6">
        <v>5631</v>
      </c>
      <c r="B1778" s="3" t="s">
        <v>1915</v>
      </c>
      <c r="C1778" s="136" t="s">
        <v>9815</v>
      </c>
    </row>
    <row r="1779" spans="1:3" x14ac:dyDescent="0.4">
      <c r="A1779" s="6">
        <v>5632</v>
      </c>
      <c r="B1779" s="3" t="s">
        <v>1916</v>
      </c>
      <c r="C1779" s="136" t="s">
        <v>9815</v>
      </c>
    </row>
    <row r="1780" spans="1:3" x14ac:dyDescent="0.4">
      <c r="A1780" s="6">
        <v>5644</v>
      </c>
      <c r="B1780" s="3" t="s">
        <v>1917</v>
      </c>
      <c r="C1780" s="136" t="s">
        <v>9815</v>
      </c>
    </row>
    <row r="1781" spans="1:3" x14ac:dyDescent="0.4">
      <c r="A1781" s="6">
        <v>5658</v>
      </c>
      <c r="B1781" s="3" t="s">
        <v>1918</v>
      </c>
      <c r="C1781" s="136" t="s">
        <v>9815</v>
      </c>
    </row>
    <row r="1782" spans="1:3" x14ac:dyDescent="0.4">
      <c r="A1782" s="6">
        <v>5659</v>
      </c>
      <c r="B1782" s="3" t="s">
        <v>1919</v>
      </c>
      <c r="C1782" s="136" t="s">
        <v>9815</v>
      </c>
    </row>
    <row r="1783" spans="1:3" x14ac:dyDescent="0.4">
      <c r="A1783" s="6">
        <v>5660</v>
      </c>
      <c r="B1783" s="3" t="s">
        <v>1920</v>
      </c>
      <c r="C1783" s="136" t="s">
        <v>9815</v>
      </c>
    </row>
    <row r="1784" spans="1:3" x14ac:dyDescent="0.4">
      <c r="A1784" s="6">
        <v>5690</v>
      </c>
      <c r="B1784" s="3" t="s">
        <v>1921</v>
      </c>
      <c r="C1784" s="136" t="s">
        <v>9818</v>
      </c>
    </row>
    <row r="1785" spans="1:3" x14ac:dyDescent="0.4">
      <c r="A1785" s="6">
        <v>5695</v>
      </c>
      <c r="B1785" s="3" t="s">
        <v>1922</v>
      </c>
      <c r="C1785" s="136" t="s">
        <v>9815</v>
      </c>
    </row>
    <row r="1786" spans="1:3" x14ac:dyDescent="0.4">
      <c r="A1786" s="6">
        <v>5697</v>
      </c>
      <c r="B1786" s="3" t="s">
        <v>1923</v>
      </c>
      <c r="C1786" s="136" t="s">
        <v>9815</v>
      </c>
    </row>
    <row r="1787" spans="1:3" x14ac:dyDescent="0.4">
      <c r="A1787" s="6">
        <v>5698</v>
      </c>
      <c r="B1787" s="3" t="s">
        <v>1924</v>
      </c>
      <c r="C1787" s="136" t="s">
        <v>9818</v>
      </c>
    </row>
    <row r="1788" spans="1:3" x14ac:dyDescent="0.4">
      <c r="A1788" s="6">
        <v>5699</v>
      </c>
      <c r="B1788" s="3" t="s">
        <v>1925</v>
      </c>
      <c r="C1788" s="136" t="s">
        <v>9820</v>
      </c>
    </row>
    <row r="1789" spans="1:3" x14ac:dyDescent="0.4">
      <c r="A1789" s="6">
        <v>5702</v>
      </c>
      <c r="B1789" s="3" t="s">
        <v>1926</v>
      </c>
      <c r="C1789" s="136" t="s">
        <v>9815</v>
      </c>
    </row>
    <row r="1790" spans="1:3" x14ac:dyDescent="0.4">
      <c r="A1790" s="6">
        <v>5703</v>
      </c>
      <c r="B1790" s="3" t="s">
        <v>1927</v>
      </c>
      <c r="C1790" s="136" t="s">
        <v>9815</v>
      </c>
    </row>
    <row r="1791" spans="1:3" x14ac:dyDescent="0.4">
      <c r="A1791" s="6">
        <v>5704</v>
      </c>
      <c r="B1791" s="3" t="s">
        <v>1928</v>
      </c>
      <c r="C1791" s="136" t="s">
        <v>9820</v>
      </c>
    </row>
    <row r="1792" spans="1:3" x14ac:dyDescent="0.4">
      <c r="A1792" s="6">
        <v>5706</v>
      </c>
      <c r="B1792" s="3" t="s">
        <v>1929</v>
      </c>
      <c r="C1792" s="136" t="s">
        <v>9815</v>
      </c>
    </row>
    <row r="1793" spans="1:3" x14ac:dyDescent="0.4">
      <c r="A1793" s="6">
        <v>5707</v>
      </c>
      <c r="B1793" s="3" t="s">
        <v>1930</v>
      </c>
      <c r="C1793" s="136" t="s">
        <v>9815</v>
      </c>
    </row>
    <row r="1794" spans="1:3" x14ac:dyDescent="0.4">
      <c r="A1794" s="6">
        <v>5711</v>
      </c>
      <c r="B1794" s="3" t="s">
        <v>1931</v>
      </c>
      <c r="C1794" s="136" t="s">
        <v>9815</v>
      </c>
    </row>
    <row r="1795" spans="1:3" x14ac:dyDescent="0.4">
      <c r="A1795" s="6">
        <v>5713</v>
      </c>
      <c r="B1795" s="3" t="s">
        <v>1932</v>
      </c>
      <c r="C1795" s="136" t="s">
        <v>9815</v>
      </c>
    </row>
    <row r="1796" spans="1:3" x14ac:dyDescent="0.4">
      <c r="A1796" s="6">
        <v>5714</v>
      </c>
      <c r="B1796" s="3" t="s">
        <v>1933</v>
      </c>
      <c r="C1796" s="136" t="s">
        <v>9815</v>
      </c>
    </row>
    <row r="1797" spans="1:3" x14ac:dyDescent="0.4">
      <c r="A1797" s="6">
        <v>5715</v>
      </c>
      <c r="B1797" s="3" t="s">
        <v>1934</v>
      </c>
      <c r="C1797" s="136" t="s">
        <v>9815</v>
      </c>
    </row>
    <row r="1798" spans="1:3" x14ac:dyDescent="0.4">
      <c r="A1798" s="6">
        <v>5721</v>
      </c>
      <c r="B1798" s="3" t="s">
        <v>1935</v>
      </c>
      <c r="C1798" s="136" t="s">
        <v>9815</v>
      </c>
    </row>
    <row r="1799" spans="1:3" x14ac:dyDescent="0.4">
      <c r="A1799" s="6">
        <v>5724</v>
      </c>
      <c r="B1799" s="3" t="s">
        <v>1936</v>
      </c>
      <c r="C1799" s="136" t="s">
        <v>9825</v>
      </c>
    </row>
    <row r="1800" spans="1:3" x14ac:dyDescent="0.4">
      <c r="A1800" s="6">
        <v>5726</v>
      </c>
      <c r="B1800" s="3" t="s">
        <v>1937</v>
      </c>
      <c r="C1800" s="136" t="s">
        <v>9815</v>
      </c>
    </row>
    <row r="1801" spans="1:3" x14ac:dyDescent="0.4">
      <c r="A1801" s="6">
        <v>5727</v>
      </c>
      <c r="B1801" s="3" t="s">
        <v>1938</v>
      </c>
      <c r="C1801" s="136" t="s">
        <v>9815</v>
      </c>
    </row>
    <row r="1802" spans="1:3" x14ac:dyDescent="0.4">
      <c r="A1802" s="6">
        <v>5729</v>
      </c>
      <c r="B1802" s="3" t="s">
        <v>1939</v>
      </c>
      <c r="C1802" s="136" t="s">
        <v>9815</v>
      </c>
    </row>
    <row r="1803" spans="1:3" x14ac:dyDescent="0.4">
      <c r="A1803" s="6">
        <v>5741</v>
      </c>
      <c r="B1803" s="3" t="s">
        <v>1940</v>
      </c>
      <c r="C1803" s="136" t="s">
        <v>9815</v>
      </c>
    </row>
    <row r="1804" spans="1:3" x14ac:dyDescent="0.4">
      <c r="A1804" s="6">
        <v>5742</v>
      </c>
      <c r="B1804" s="3" t="s">
        <v>1941</v>
      </c>
      <c r="C1804" s="136" t="s">
        <v>9815</v>
      </c>
    </row>
    <row r="1805" spans="1:3" x14ac:dyDescent="0.4">
      <c r="A1805" s="6">
        <v>5753</v>
      </c>
      <c r="B1805" s="3" t="s">
        <v>1942</v>
      </c>
      <c r="C1805" s="136" t="s">
        <v>9815</v>
      </c>
    </row>
    <row r="1806" spans="1:3" x14ac:dyDescent="0.4">
      <c r="A1806" s="6">
        <v>5757</v>
      </c>
      <c r="B1806" s="3" t="s">
        <v>1943</v>
      </c>
      <c r="C1806" s="136" t="s">
        <v>9815</v>
      </c>
    </row>
    <row r="1807" spans="1:3" x14ac:dyDescent="0.4">
      <c r="A1807" s="6">
        <v>5781</v>
      </c>
      <c r="B1807" s="3" t="s">
        <v>1944</v>
      </c>
      <c r="C1807" s="136" t="s">
        <v>9815</v>
      </c>
    </row>
    <row r="1808" spans="1:3" x14ac:dyDescent="0.4">
      <c r="A1808" s="6">
        <v>5801</v>
      </c>
      <c r="B1808" s="3" t="s">
        <v>1945</v>
      </c>
      <c r="C1808" s="136" t="s">
        <v>9815</v>
      </c>
    </row>
    <row r="1809" spans="1:3" x14ac:dyDescent="0.4">
      <c r="A1809" s="6">
        <v>5802</v>
      </c>
      <c r="B1809" s="3" t="s">
        <v>1946</v>
      </c>
      <c r="C1809" s="136" t="s">
        <v>9815</v>
      </c>
    </row>
    <row r="1810" spans="1:3" x14ac:dyDescent="0.4">
      <c r="A1810" s="6">
        <v>5803</v>
      </c>
      <c r="B1810" s="3" t="s">
        <v>1947</v>
      </c>
      <c r="C1810" s="136" t="s">
        <v>9815</v>
      </c>
    </row>
    <row r="1811" spans="1:3" x14ac:dyDescent="0.4">
      <c r="A1811" s="6">
        <v>5805</v>
      </c>
      <c r="B1811" s="3" t="s">
        <v>1948</v>
      </c>
      <c r="C1811" s="136" t="s">
        <v>9815</v>
      </c>
    </row>
    <row r="1812" spans="1:3" x14ac:dyDescent="0.4">
      <c r="A1812" s="6">
        <v>5807</v>
      </c>
      <c r="B1812" s="3" t="s">
        <v>1949</v>
      </c>
      <c r="C1812" s="136" t="s">
        <v>9815</v>
      </c>
    </row>
    <row r="1813" spans="1:3" x14ac:dyDescent="0.4">
      <c r="A1813" s="6">
        <v>5809</v>
      </c>
      <c r="B1813" s="3" t="s">
        <v>1950</v>
      </c>
      <c r="C1813" s="136" t="s">
        <v>9815</v>
      </c>
    </row>
    <row r="1814" spans="1:3" x14ac:dyDescent="0.4">
      <c r="A1814" s="6">
        <v>5816</v>
      </c>
      <c r="B1814" s="3" t="s">
        <v>1951</v>
      </c>
      <c r="C1814" s="136" t="s">
        <v>9820</v>
      </c>
    </row>
    <row r="1815" spans="1:3" x14ac:dyDescent="0.4">
      <c r="A1815" s="6">
        <v>5817</v>
      </c>
      <c r="B1815" s="3" t="s">
        <v>1952</v>
      </c>
      <c r="C1815" s="136" t="s">
        <v>9822</v>
      </c>
    </row>
    <row r="1816" spans="1:3" x14ac:dyDescent="0.4">
      <c r="A1816" s="6">
        <v>5819</v>
      </c>
      <c r="B1816" s="3" t="s">
        <v>1953</v>
      </c>
      <c r="C1816" s="136" t="s">
        <v>9820</v>
      </c>
    </row>
    <row r="1817" spans="1:3" x14ac:dyDescent="0.4">
      <c r="A1817" s="6">
        <v>5820</v>
      </c>
      <c r="B1817" s="3" t="s">
        <v>1954</v>
      </c>
      <c r="C1817" s="136" t="s">
        <v>9815</v>
      </c>
    </row>
    <row r="1818" spans="1:3" x14ac:dyDescent="0.4">
      <c r="A1818" s="6">
        <v>5821</v>
      </c>
      <c r="B1818" s="3" t="s">
        <v>1955</v>
      </c>
      <c r="C1818" s="136" t="s">
        <v>9815</v>
      </c>
    </row>
    <row r="1819" spans="1:3" x14ac:dyDescent="0.4">
      <c r="A1819" s="6">
        <v>5851</v>
      </c>
      <c r="B1819" s="3" t="s">
        <v>1956</v>
      </c>
      <c r="C1819" s="136" t="s">
        <v>9820</v>
      </c>
    </row>
    <row r="1820" spans="1:3" x14ac:dyDescent="0.4">
      <c r="A1820" s="6">
        <v>5852</v>
      </c>
      <c r="B1820" s="3" t="s">
        <v>1957</v>
      </c>
      <c r="C1820" s="136" t="s">
        <v>9815</v>
      </c>
    </row>
    <row r="1821" spans="1:3" x14ac:dyDescent="0.4">
      <c r="A1821" s="6">
        <v>5856</v>
      </c>
      <c r="B1821" s="3" t="s">
        <v>1958</v>
      </c>
      <c r="C1821" s="136" t="s">
        <v>9815</v>
      </c>
    </row>
    <row r="1822" spans="1:3" x14ac:dyDescent="0.4">
      <c r="A1822" s="6">
        <v>5857</v>
      </c>
      <c r="B1822" s="3" t="s">
        <v>1959</v>
      </c>
      <c r="C1822" s="136" t="s">
        <v>9815</v>
      </c>
    </row>
    <row r="1823" spans="1:3" x14ac:dyDescent="0.4">
      <c r="A1823" s="6">
        <v>5900</v>
      </c>
      <c r="B1823" s="3" t="s">
        <v>1960</v>
      </c>
      <c r="C1823" s="136" t="s">
        <v>9822</v>
      </c>
    </row>
    <row r="1824" spans="1:3" x14ac:dyDescent="0.4">
      <c r="A1824" s="6">
        <v>5901</v>
      </c>
      <c r="B1824" s="3" t="s">
        <v>1961</v>
      </c>
      <c r="C1824" s="136" t="s">
        <v>9815</v>
      </c>
    </row>
    <row r="1825" spans="1:4" x14ac:dyDescent="0.4">
      <c r="A1825" s="6">
        <v>5902</v>
      </c>
      <c r="B1825" s="3" t="s">
        <v>1962</v>
      </c>
      <c r="C1825" s="136" t="s">
        <v>9815</v>
      </c>
    </row>
    <row r="1826" spans="1:4" x14ac:dyDescent="0.4">
      <c r="A1826" s="6">
        <v>5903</v>
      </c>
      <c r="B1826" s="3" t="s">
        <v>1963</v>
      </c>
      <c r="C1826" s="136" t="s">
        <v>9818</v>
      </c>
    </row>
    <row r="1827" spans="1:4" x14ac:dyDescent="0.4">
      <c r="A1827" s="6">
        <v>5905</v>
      </c>
      <c r="B1827" s="3" t="s">
        <v>1964</v>
      </c>
      <c r="C1827" s="136" t="s">
        <v>9815</v>
      </c>
    </row>
    <row r="1828" spans="1:4" x14ac:dyDescent="0.4">
      <c r="A1828" s="6">
        <v>5906</v>
      </c>
      <c r="B1828" s="3" t="s">
        <v>1965</v>
      </c>
      <c r="C1828" s="136" t="s">
        <v>9815</v>
      </c>
      <c r="D1828" s="141">
        <v>43910</v>
      </c>
    </row>
    <row r="1829" spans="1:4" x14ac:dyDescent="0.4">
      <c r="A1829" s="6">
        <v>5907</v>
      </c>
      <c r="B1829" s="3" t="s">
        <v>1966</v>
      </c>
      <c r="C1829" s="136" t="s">
        <v>9815</v>
      </c>
    </row>
    <row r="1830" spans="1:4" x14ac:dyDescent="0.4">
      <c r="A1830" s="6">
        <v>5909</v>
      </c>
      <c r="B1830" s="3" t="s">
        <v>1967</v>
      </c>
      <c r="C1830" s="136" t="s">
        <v>9815</v>
      </c>
    </row>
    <row r="1831" spans="1:4" x14ac:dyDescent="0.4">
      <c r="A1831" s="6">
        <v>5911</v>
      </c>
      <c r="B1831" s="3" t="s">
        <v>1968</v>
      </c>
      <c r="C1831" s="136" t="s">
        <v>9815</v>
      </c>
    </row>
    <row r="1832" spans="1:4" x14ac:dyDescent="0.4">
      <c r="A1832" s="6">
        <v>5912</v>
      </c>
      <c r="B1832" s="3" t="s">
        <v>1969</v>
      </c>
      <c r="C1832" s="136" t="s">
        <v>9815</v>
      </c>
    </row>
    <row r="1833" spans="1:4" x14ac:dyDescent="0.4">
      <c r="A1833" s="6">
        <v>5915</v>
      </c>
      <c r="B1833" s="3" t="s">
        <v>1970</v>
      </c>
      <c r="C1833" s="136" t="s">
        <v>9815</v>
      </c>
    </row>
    <row r="1834" spans="1:4" x14ac:dyDescent="0.4">
      <c r="A1834" s="6">
        <v>5918</v>
      </c>
      <c r="B1834" s="3" t="s">
        <v>1971</v>
      </c>
      <c r="C1834" s="136" t="s">
        <v>9815</v>
      </c>
    </row>
    <row r="1835" spans="1:4" x14ac:dyDescent="0.4">
      <c r="A1835" s="6">
        <v>5921</v>
      </c>
      <c r="B1835" s="3" t="s">
        <v>1972</v>
      </c>
      <c r="C1835" s="136" t="s">
        <v>9825</v>
      </c>
    </row>
    <row r="1836" spans="1:4" x14ac:dyDescent="0.4">
      <c r="A1836" s="6">
        <v>5922</v>
      </c>
      <c r="B1836" s="3" t="s">
        <v>1973</v>
      </c>
      <c r="C1836" s="136" t="s">
        <v>9815</v>
      </c>
    </row>
    <row r="1837" spans="1:4" x14ac:dyDescent="0.4">
      <c r="A1837" s="6">
        <v>5923</v>
      </c>
      <c r="B1837" s="3" t="s">
        <v>1974</v>
      </c>
      <c r="C1837" s="136" t="s">
        <v>9815</v>
      </c>
    </row>
    <row r="1838" spans="1:4" x14ac:dyDescent="0.4">
      <c r="A1838" s="6">
        <v>5928</v>
      </c>
      <c r="B1838" s="3" t="s">
        <v>1975</v>
      </c>
      <c r="C1838" s="136" t="s">
        <v>9815</v>
      </c>
    </row>
    <row r="1839" spans="1:4" x14ac:dyDescent="0.4">
      <c r="A1839" s="6">
        <v>5929</v>
      </c>
      <c r="B1839" s="3" t="s">
        <v>1976</v>
      </c>
      <c r="C1839" s="136" t="s">
        <v>9815</v>
      </c>
    </row>
    <row r="1840" spans="1:4" x14ac:dyDescent="0.4">
      <c r="A1840" s="6">
        <v>5930</v>
      </c>
      <c r="B1840" s="3" t="s">
        <v>1977</v>
      </c>
      <c r="C1840" s="136" t="s">
        <v>9815</v>
      </c>
    </row>
    <row r="1841" spans="1:4" x14ac:dyDescent="0.4">
      <c r="A1841" s="6">
        <v>5932</v>
      </c>
      <c r="B1841" s="3" t="s">
        <v>1978</v>
      </c>
      <c r="C1841" s="136" t="s">
        <v>9817</v>
      </c>
    </row>
    <row r="1842" spans="1:4" x14ac:dyDescent="0.4">
      <c r="A1842" s="6">
        <v>5933</v>
      </c>
      <c r="B1842" s="3" t="s">
        <v>1979</v>
      </c>
      <c r="C1842" s="136">
        <v>43910</v>
      </c>
      <c r="D1842" s="141">
        <v>43910</v>
      </c>
    </row>
    <row r="1843" spans="1:4" x14ac:dyDescent="0.4">
      <c r="A1843" s="6">
        <v>5935</v>
      </c>
      <c r="B1843" s="3" t="s">
        <v>1980</v>
      </c>
      <c r="C1843" s="136" t="s">
        <v>9815</v>
      </c>
    </row>
    <row r="1844" spans="1:4" x14ac:dyDescent="0.4">
      <c r="A1844" s="6">
        <v>5936</v>
      </c>
      <c r="B1844" s="3" t="s">
        <v>1981</v>
      </c>
      <c r="C1844" s="136" t="s">
        <v>9815</v>
      </c>
    </row>
    <row r="1845" spans="1:4" x14ac:dyDescent="0.4">
      <c r="A1845" s="6">
        <v>5938</v>
      </c>
      <c r="B1845" s="3" t="s">
        <v>1982</v>
      </c>
      <c r="C1845" s="136" t="s">
        <v>9815</v>
      </c>
    </row>
    <row r="1846" spans="1:4" x14ac:dyDescent="0.4">
      <c r="A1846" s="6">
        <v>5939</v>
      </c>
      <c r="B1846" s="3" t="s">
        <v>1983</v>
      </c>
      <c r="C1846" s="136" t="s">
        <v>9815</v>
      </c>
    </row>
    <row r="1847" spans="1:4" x14ac:dyDescent="0.4">
      <c r="A1847" s="6">
        <v>5940</v>
      </c>
      <c r="B1847" s="3" t="s">
        <v>1984</v>
      </c>
      <c r="C1847" s="136" t="s">
        <v>9815</v>
      </c>
    </row>
    <row r="1848" spans="1:4" x14ac:dyDescent="0.4">
      <c r="A1848" s="6">
        <v>5941</v>
      </c>
      <c r="B1848" s="3" t="s">
        <v>1985</v>
      </c>
      <c r="C1848" s="136" t="s">
        <v>9815</v>
      </c>
    </row>
    <row r="1849" spans="1:4" x14ac:dyDescent="0.4">
      <c r="A1849" s="6">
        <v>5942</v>
      </c>
      <c r="B1849" s="3" t="s">
        <v>1986</v>
      </c>
      <c r="C1849" s="136" t="s">
        <v>9827</v>
      </c>
    </row>
    <row r="1850" spans="1:4" x14ac:dyDescent="0.4">
      <c r="A1850" s="6">
        <v>5943</v>
      </c>
      <c r="B1850" s="3" t="s">
        <v>1987</v>
      </c>
      <c r="C1850" s="136" t="s">
        <v>9820</v>
      </c>
    </row>
    <row r="1851" spans="1:4" x14ac:dyDescent="0.4">
      <c r="A1851" s="6">
        <v>5945</v>
      </c>
      <c r="B1851" s="3" t="s">
        <v>1988</v>
      </c>
      <c r="C1851" s="136" t="s">
        <v>9815</v>
      </c>
    </row>
    <row r="1852" spans="1:4" x14ac:dyDescent="0.4">
      <c r="A1852" s="6">
        <v>5946</v>
      </c>
      <c r="B1852" s="3" t="s">
        <v>1989</v>
      </c>
      <c r="C1852" s="136" t="s">
        <v>9820</v>
      </c>
    </row>
    <row r="1853" spans="1:4" x14ac:dyDescent="0.4">
      <c r="A1853" s="6">
        <v>5947</v>
      </c>
      <c r="B1853" s="3" t="s">
        <v>1990</v>
      </c>
      <c r="C1853" s="136" t="s">
        <v>9815</v>
      </c>
    </row>
    <row r="1854" spans="1:4" x14ac:dyDescent="0.4">
      <c r="A1854" s="6">
        <v>5949</v>
      </c>
      <c r="B1854" s="3" t="s">
        <v>1991</v>
      </c>
      <c r="C1854" s="136" t="s">
        <v>9815</v>
      </c>
    </row>
    <row r="1855" spans="1:4" x14ac:dyDescent="0.4">
      <c r="A1855" s="6">
        <v>5950</v>
      </c>
      <c r="B1855" s="3" t="s">
        <v>1992</v>
      </c>
      <c r="C1855" s="136" t="s">
        <v>9820</v>
      </c>
    </row>
    <row r="1856" spans="1:4" x14ac:dyDescent="0.4">
      <c r="A1856" s="6">
        <v>5951</v>
      </c>
      <c r="B1856" s="3" t="s">
        <v>1993</v>
      </c>
      <c r="C1856" s="136" t="s">
        <v>9815</v>
      </c>
    </row>
    <row r="1857" spans="1:3" x14ac:dyDescent="0.4">
      <c r="A1857" s="6">
        <v>5952</v>
      </c>
      <c r="B1857" s="3" t="s">
        <v>1994</v>
      </c>
      <c r="C1857" s="136" t="s">
        <v>9815</v>
      </c>
    </row>
    <row r="1858" spans="1:3" x14ac:dyDescent="0.4">
      <c r="A1858" s="6">
        <v>5953</v>
      </c>
      <c r="B1858" s="3" t="s">
        <v>1995</v>
      </c>
      <c r="C1858" s="136" t="s">
        <v>9815</v>
      </c>
    </row>
    <row r="1859" spans="1:3" x14ac:dyDescent="0.4">
      <c r="A1859" s="6">
        <v>5955</v>
      </c>
      <c r="B1859" s="3" t="s">
        <v>1996</v>
      </c>
      <c r="C1859" s="136" t="s">
        <v>9815</v>
      </c>
    </row>
    <row r="1860" spans="1:3" x14ac:dyDescent="0.4">
      <c r="A1860" s="6">
        <v>5956</v>
      </c>
      <c r="B1860" s="3" t="s">
        <v>1997</v>
      </c>
      <c r="C1860" s="136" t="s">
        <v>9815</v>
      </c>
    </row>
    <row r="1861" spans="1:3" x14ac:dyDescent="0.4">
      <c r="A1861" s="6">
        <v>5957</v>
      </c>
      <c r="B1861" s="3" t="s">
        <v>1998</v>
      </c>
      <c r="C1861" s="136" t="s">
        <v>9820</v>
      </c>
    </row>
    <row r="1862" spans="1:3" x14ac:dyDescent="0.4">
      <c r="A1862" s="6">
        <v>5958</v>
      </c>
      <c r="B1862" s="3" t="s">
        <v>1999</v>
      </c>
      <c r="C1862" s="136" t="s">
        <v>9815</v>
      </c>
    </row>
    <row r="1863" spans="1:3" x14ac:dyDescent="0.4">
      <c r="A1863" s="6">
        <v>5959</v>
      </c>
      <c r="B1863" s="3" t="s">
        <v>2000</v>
      </c>
      <c r="C1863" s="136" t="s">
        <v>9820</v>
      </c>
    </row>
    <row r="1864" spans="1:3" x14ac:dyDescent="0.4">
      <c r="A1864" s="6">
        <v>5962</v>
      </c>
      <c r="B1864" s="3" t="s">
        <v>2001</v>
      </c>
      <c r="C1864" s="136" t="s">
        <v>9815</v>
      </c>
    </row>
    <row r="1865" spans="1:3" x14ac:dyDescent="0.4">
      <c r="A1865" s="6">
        <v>5964</v>
      </c>
      <c r="B1865" s="3" t="s">
        <v>2002</v>
      </c>
      <c r="C1865" s="136" t="s">
        <v>9815</v>
      </c>
    </row>
    <row r="1866" spans="1:3" x14ac:dyDescent="0.4">
      <c r="A1866" s="6">
        <v>5965</v>
      </c>
      <c r="B1866" s="3" t="s">
        <v>2003</v>
      </c>
      <c r="C1866" s="136" t="s">
        <v>9815</v>
      </c>
    </row>
    <row r="1867" spans="1:3" x14ac:dyDescent="0.4">
      <c r="A1867" s="6">
        <v>5966</v>
      </c>
      <c r="B1867" s="3" t="s">
        <v>2004</v>
      </c>
      <c r="C1867" s="136" t="s">
        <v>9815</v>
      </c>
    </row>
    <row r="1868" spans="1:3" x14ac:dyDescent="0.4">
      <c r="A1868" s="6">
        <v>5967</v>
      </c>
      <c r="B1868" s="3" t="s">
        <v>2005</v>
      </c>
      <c r="C1868" s="136" t="s">
        <v>9817</v>
      </c>
    </row>
    <row r="1869" spans="1:3" x14ac:dyDescent="0.4">
      <c r="A1869" s="6">
        <v>5969</v>
      </c>
      <c r="B1869" s="3" t="s">
        <v>2006</v>
      </c>
      <c r="C1869" s="136" t="s">
        <v>9815</v>
      </c>
    </row>
    <row r="1870" spans="1:3" x14ac:dyDescent="0.4">
      <c r="A1870" s="6">
        <v>5970</v>
      </c>
      <c r="B1870" s="3" t="s">
        <v>2007</v>
      </c>
      <c r="C1870" s="136" t="s">
        <v>9815</v>
      </c>
    </row>
    <row r="1871" spans="1:3" x14ac:dyDescent="0.4">
      <c r="A1871" s="6">
        <v>5971</v>
      </c>
      <c r="B1871" s="3" t="s">
        <v>2008</v>
      </c>
      <c r="C1871" s="136" t="s">
        <v>9824</v>
      </c>
    </row>
    <row r="1872" spans="1:3" x14ac:dyDescent="0.4">
      <c r="A1872" s="6">
        <v>5973</v>
      </c>
      <c r="B1872" s="3" t="s">
        <v>2009</v>
      </c>
      <c r="C1872" s="136" t="s">
        <v>9815</v>
      </c>
    </row>
    <row r="1873" spans="1:4" x14ac:dyDescent="0.4">
      <c r="A1873" s="6">
        <v>5974</v>
      </c>
      <c r="B1873" s="3" t="s">
        <v>2010</v>
      </c>
      <c r="C1873" s="136" t="s">
        <v>9815</v>
      </c>
    </row>
    <row r="1874" spans="1:4" x14ac:dyDescent="0.4">
      <c r="A1874" s="6">
        <v>5975</v>
      </c>
      <c r="B1874" s="3" t="s">
        <v>2011</v>
      </c>
      <c r="C1874" s="136" t="s">
        <v>9815</v>
      </c>
    </row>
    <row r="1875" spans="1:4" x14ac:dyDescent="0.4">
      <c r="A1875" s="6">
        <v>5976</v>
      </c>
      <c r="B1875" s="3" t="s">
        <v>2012</v>
      </c>
      <c r="C1875" s="136" t="s">
        <v>9815</v>
      </c>
    </row>
    <row r="1876" spans="1:4" x14ac:dyDescent="0.4">
      <c r="A1876" s="6">
        <v>5979</v>
      </c>
      <c r="B1876" s="3" t="s">
        <v>2013</v>
      </c>
      <c r="C1876" s="136" t="s">
        <v>9815</v>
      </c>
    </row>
    <row r="1877" spans="1:4" x14ac:dyDescent="0.4">
      <c r="A1877" s="6">
        <v>5981</v>
      </c>
      <c r="B1877" s="3" t="s">
        <v>2014</v>
      </c>
      <c r="C1877" s="136" t="s">
        <v>9815</v>
      </c>
    </row>
    <row r="1878" spans="1:4" x14ac:dyDescent="0.4">
      <c r="A1878" s="6">
        <v>5982</v>
      </c>
      <c r="B1878" s="3" t="s">
        <v>2015</v>
      </c>
      <c r="C1878" s="136" t="s">
        <v>9822</v>
      </c>
    </row>
    <row r="1879" spans="1:4" x14ac:dyDescent="0.4">
      <c r="A1879" s="6">
        <v>5983</v>
      </c>
      <c r="B1879" s="3" t="s">
        <v>2016</v>
      </c>
      <c r="C1879" s="136" t="s">
        <v>9815</v>
      </c>
    </row>
    <row r="1880" spans="1:4" x14ac:dyDescent="0.4">
      <c r="A1880" s="6">
        <v>5984</v>
      </c>
      <c r="B1880" s="3" t="s">
        <v>2017</v>
      </c>
      <c r="C1880" s="136" t="s">
        <v>9815</v>
      </c>
    </row>
    <row r="1881" spans="1:4" x14ac:dyDescent="0.4">
      <c r="A1881" s="6">
        <v>5985</v>
      </c>
      <c r="B1881" s="3" t="s">
        <v>2018</v>
      </c>
      <c r="C1881" s="136" t="s">
        <v>9815</v>
      </c>
    </row>
    <row r="1882" spans="1:4" x14ac:dyDescent="0.4">
      <c r="A1882" s="6">
        <v>5986</v>
      </c>
      <c r="B1882" s="3" t="s">
        <v>2019</v>
      </c>
      <c r="C1882" s="136" t="s">
        <v>9815</v>
      </c>
    </row>
    <row r="1883" spans="1:4" x14ac:dyDescent="0.4">
      <c r="A1883" s="6">
        <v>5987</v>
      </c>
      <c r="B1883" s="3" t="s">
        <v>2020</v>
      </c>
      <c r="C1883" s="136" t="s">
        <v>9818</v>
      </c>
    </row>
    <row r="1884" spans="1:4" x14ac:dyDescent="0.4">
      <c r="A1884" s="6">
        <v>5988</v>
      </c>
      <c r="B1884" s="3" t="s">
        <v>2021</v>
      </c>
      <c r="C1884" s="136" t="s">
        <v>9815</v>
      </c>
    </row>
    <row r="1885" spans="1:4" x14ac:dyDescent="0.4">
      <c r="A1885" s="6">
        <v>5989</v>
      </c>
      <c r="B1885" s="3" t="s">
        <v>2022</v>
      </c>
      <c r="C1885" s="136" t="s">
        <v>9815</v>
      </c>
    </row>
    <row r="1886" spans="1:4" x14ac:dyDescent="0.4">
      <c r="A1886" s="6">
        <v>5990</v>
      </c>
      <c r="B1886" s="3" t="s">
        <v>2023</v>
      </c>
      <c r="C1886" s="136" t="s">
        <v>9815</v>
      </c>
      <c r="D1886" s="141">
        <v>43905</v>
      </c>
    </row>
    <row r="1887" spans="1:4" x14ac:dyDescent="0.4">
      <c r="A1887" s="6">
        <v>5991</v>
      </c>
      <c r="B1887" s="3" t="s">
        <v>2024</v>
      </c>
      <c r="C1887" s="136" t="s">
        <v>9815</v>
      </c>
    </row>
    <row r="1888" spans="1:4" x14ac:dyDescent="0.4">
      <c r="A1888" s="6">
        <v>5992</v>
      </c>
      <c r="B1888" s="3" t="s">
        <v>2025</v>
      </c>
      <c r="C1888" s="136" t="s">
        <v>9815</v>
      </c>
    </row>
    <row r="1889" spans="1:3" x14ac:dyDescent="0.4">
      <c r="A1889" s="6">
        <v>5993</v>
      </c>
      <c r="B1889" s="3" t="s">
        <v>2026</v>
      </c>
      <c r="C1889" s="136" t="s">
        <v>9822</v>
      </c>
    </row>
    <row r="1890" spans="1:3" x14ac:dyDescent="0.4">
      <c r="A1890" s="6">
        <v>5994</v>
      </c>
      <c r="B1890" s="3" t="s">
        <v>2027</v>
      </c>
      <c r="C1890" s="136" t="s">
        <v>9815</v>
      </c>
    </row>
    <row r="1891" spans="1:3" x14ac:dyDescent="0.4">
      <c r="A1891" s="6">
        <v>5997</v>
      </c>
      <c r="B1891" s="3" t="s">
        <v>2028</v>
      </c>
      <c r="C1891" s="136" t="s">
        <v>9820</v>
      </c>
    </row>
    <row r="1892" spans="1:3" x14ac:dyDescent="0.4">
      <c r="A1892" s="6">
        <v>5998</v>
      </c>
      <c r="B1892" s="3" t="s">
        <v>2029</v>
      </c>
      <c r="C1892" s="136" t="s">
        <v>9829</v>
      </c>
    </row>
    <row r="1893" spans="1:3" x14ac:dyDescent="0.4">
      <c r="A1893" s="6">
        <v>5999</v>
      </c>
      <c r="B1893" s="3" t="s">
        <v>2030</v>
      </c>
      <c r="C1893" s="136" t="s">
        <v>9815</v>
      </c>
    </row>
    <row r="1894" spans="1:3" x14ac:dyDescent="0.4">
      <c r="A1894" s="6">
        <v>6005</v>
      </c>
      <c r="B1894" s="3" t="s">
        <v>2031</v>
      </c>
      <c r="C1894" s="136" t="s">
        <v>9815</v>
      </c>
    </row>
    <row r="1895" spans="1:3" x14ac:dyDescent="0.4">
      <c r="A1895" s="6">
        <v>6013</v>
      </c>
      <c r="B1895" s="3" t="s">
        <v>2032</v>
      </c>
      <c r="C1895" s="136" t="s">
        <v>9815</v>
      </c>
    </row>
    <row r="1896" spans="1:3" x14ac:dyDescent="0.4">
      <c r="A1896" s="6">
        <v>6016</v>
      </c>
      <c r="B1896" s="3" t="s">
        <v>2033</v>
      </c>
      <c r="C1896" s="136" t="s">
        <v>9815</v>
      </c>
    </row>
    <row r="1897" spans="1:3" x14ac:dyDescent="0.4">
      <c r="A1897" s="6">
        <v>6018</v>
      </c>
      <c r="B1897" s="3" t="s">
        <v>2034</v>
      </c>
      <c r="C1897" s="136" t="s">
        <v>9815</v>
      </c>
    </row>
    <row r="1898" spans="1:3" x14ac:dyDescent="0.4">
      <c r="A1898" s="6">
        <v>6022</v>
      </c>
      <c r="B1898" s="3" t="s">
        <v>2035</v>
      </c>
      <c r="C1898" s="136" t="s">
        <v>9815</v>
      </c>
    </row>
    <row r="1899" spans="1:3" x14ac:dyDescent="0.4">
      <c r="A1899" s="6">
        <v>6023</v>
      </c>
      <c r="B1899" s="3" t="s">
        <v>2036</v>
      </c>
      <c r="C1899" s="136" t="s">
        <v>9815</v>
      </c>
    </row>
    <row r="1900" spans="1:3" x14ac:dyDescent="0.4">
      <c r="A1900" s="6">
        <v>6025</v>
      </c>
      <c r="B1900" s="3" t="s">
        <v>2037</v>
      </c>
      <c r="C1900" s="136" t="s">
        <v>9821</v>
      </c>
    </row>
    <row r="1901" spans="1:3" x14ac:dyDescent="0.4">
      <c r="A1901" s="6">
        <v>6026</v>
      </c>
      <c r="B1901" s="3" t="s">
        <v>2038</v>
      </c>
      <c r="C1901" s="136" t="s">
        <v>9820</v>
      </c>
    </row>
    <row r="1902" spans="1:3" x14ac:dyDescent="0.4">
      <c r="A1902" s="6">
        <v>6027</v>
      </c>
      <c r="B1902" s="3" t="s">
        <v>2039</v>
      </c>
      <c r="C1902" s="136" t="s">
        <v>9815</v>
      </c>
    </row>
    <row r="1903" spans="1:3" x14ac:dyDescent="0.4">
      <c r="A1903" s="6">
        <v>6028</v>
      </c>
      <c r="B1903" s="3" t="s">
        <v>2040</v>
      </c>
      <c r="C1903" s="136" t="s">
        <v>9818</v>
      </c>
    </row>
    <row r="1904" spans="1:3" x14ac:dyDescent="0.4">
      <c r="A1904" s="6">
        <v>6029</v>
      </c>
      <c r="B1904" s="3" t="s">
        <v>2041</v>
      </c>
      <c r="C1904" s="136" t="s">
        <v>9820</v>
      </c>
    </row>
    <row r="1905" spans="1:3" x14ac:dyDescent="0.4">
      <c r="A1905" s="6">
        <v>6030</v>
      </c>
      <c r="B1905" s="3" t="s">
        <v>2042</v>
      </c>
      <c r="C1905" s="136" t="s">
        <v>9818</v>
      </c>
    </row>
    <row r="1906" spans="1:3" x14ac:dyDescent="0.4">
      <c r="A1906" s="6">
        <v>6031</v>
      </c>
      <c r="B1906" s="3" t="s">
        <v>2043</v>
      </c>
      <c r="C1906" s="136" t="s">
        <v>9818</v>
      </c>
    </row>
    <row r="1907" spans="1:3" x14ac:dyDescent="0.4">
      <c r="A1907" s="6">
        <v>6032</v>
      </c>
      <c r="B1907" s="3" t="s">
        <v>2044</v>
      </c>
      <c r="C1907" s="136" t="s">
        <v>9815</v>
      </c>
    </row>
    <row r="1908" spans="1:3" x14ac:dyDescent="0.4">
      <c r="A1908" s="6">
        <v>6033</v>
      </c>
      <c r="B1908" s="3" t="s">
        <v>2045</v>
      </c>
      <c r="C1908" s="136" t="s">
        <v>9815</v>
      </c>
    </row>
    <row r="1909" spans="1:3" x14ac:dyDescent="0.4">
      <c r="A1909" s="6">
        <v>6034</v>
      </c>
      <c r="B1909" s="3" t="s">
        <v>2046</v>
      </c>
      <c r="C1909" s="136" t="s">
        <v>9820</v>
      </c>
    </row>
    <row r="1910" spans="1:3" x14ac:dyDescent="0.4">
      <c r="A1910" s="6">
        <v>6035</v>
      </c>
      <c r="B1910" s="3" t="s">
        <v>2047</v>
      </c>
      <c r="C1910" s="136" t="s">
        <v>9815</v>
      </c>
    </row>
    <row r="1911" spans="1:3" x14ac:dyDescent="0.4">
      <c r="A1911" s="6">
        <v>6036</v>
      </c>
      <c r="B1911" s="3" t="s">
        <v>2048</v>
      </c>
      <c r="C1911" s="136" t="s">
        <v>9818</v>
      </c>
    </row>
    <row r="1912" spans="1:3" x14ac:dyDescent="0.4">
      <c r="A1912" s="6">
        <v>6037</v>
      </c>
      <c r="B1912" s="3" t="s">
        <v>2049</v>
      </c>
      <c r="C1912" s="136" t="s">
        <v>9826</v>
      </c>
    </row>
    <row r="1913" spans="1:3" x14ac:dyDescent="0.4">
      <c r="A1913" s="6">
        <v>6038</v>
      </c>
      <c r="B1913" s="3" t="s">
        <v>2050</v>
      </c>
      <c r="C1913" s="136" t="s">
        <v>9818</v>
      </c>
    </row>
    <row r="1914" spans="1:3" x14ac:dyDescent="0.4">
      <c r="A1914" s="6">
        <v>6039</v>
      </c>
      <c r="B1914" s="3" t="s">
        <v>2051</v>
      </c>
      <c r="C1914" s="136" t="s">
        <v>9815</v>
      </c>
    </row>
    <row r="1915" spans="1:3" x14ac:dyDescent="0.4">
      <c r="A1915" s="6">
        <v>6040</v>
      </c>
      <c r="B1915" s="3" t="s">
        <v>2052</v>
      </c>
      <c r="C1915" s="136" t="s">
        <v>9826</v>
      </c>
    </row>
    <row r="1916" spans="1:3" x14ac:dyDescent="0.4">
      <c r="A1916" s="6">
        <v>6042</v>
      </c>
      <c r="B1916" s="3" t="s">
        <v>2053</v>
      </c>
      <c r="C1916" s="136" t="s">
        <v>9815</v>
      </c>
    </row>
    <row r="1917" spans="1:3" x14ac:dyDescent="0.4">
      <c r="A1917" s="6">
        <v>6044</v>
      </c>
      <c r="B1917" s="3" t="s">
        <v>2054</v>
      </c>
      <c r="C1917" s="136" t="s">
        <v>9817</v>
      </c>
    </row>
    <row r="1918" spans="1:3" x14ac:dyDescent="0.4">
      <c r="A1918" s="6">
        <v>6045</v>
      </c>
      <c r="B1918" s="3" t="s">
        <v>2055</v>
      </c>
      <c r="C1918" s="136" t="s">
        <v>9815</v>
      </c>
    </row>
    <row r="1919" spans="1:3" x14ac:dyDescent="0.4">
      <c r="A1919" s="6">
        <v>6046</v>
      </c>
      <c r="B1919" s="3" t="s">
        <v>2056</v>
      </c>
      <c r="C1919" s="136" t="s">
        <v>9825</v>
      </c>
    </row>
    <row r="1920" spans="1:3" x14ac:dyDescent="0.4">
      <c r="A1920" s="6">
        <v>6047</v>
      </c>
      <c r="B1920" s="3" t="s">
        <v>2057</v>
      </c>
      <c r="C1920" s="136" t="s">
        <v>9817</v>
      </c>
    </row>
    <row r="1921" spans="1:3" x14ac:dyDescent="0.4">
      <c r="A1921" s="6">
        <v>6048</v>
      </c>
      <c r="B1921" s="3" t="s">
        <v>2058</v>
      </c>
      <c r="C1921" s="136" t="s">
        <v>9821</v>
      </c>
    </row>
    <row r="1922" spans="1:3" x14ac:dyDescent="0.4">
      <c r="A1922" s="6">
        <v>6049</v>
      </c>
      <c r="B1922" s="3" t="s">
        <v>2059</v>
      </c>
      <c r="C1922" s="136" t="s">
        <v>9819</v>
      </c>
    </row>
    <row r="1923" spans="1:3" x14ac:dyDescent="0.4">
      <c r="A1923" s="6">
        <v>6050</v>
      </c>
      <c r="B1923" s="3" t="s">
        <v>2060</v>
      </c>
      <c r="C1923" s="136" t="s">
        <v>9825</v>
      </c>
    </row>
    <row r="1924" spans="1:3" x14ac:dyDescent="0.4">
      <c r="A1924" s="6">
        <v>6054</v>
      </c>
      <c r="B1924" s="3" t="s">
        <v>2061</v>
      </c>
      <c r="C1924" s="136" t="s">
        <v>9820</v>
      </c>
    </row>
    <row r="1925" spans="1:3" x14ac:dyDescent="0.4">
      <c r="A1925" s="6">
        <v>6055</v>
      </c>
      <c r="B1925" s="3" t="s">
        <v>2062</v>
      </c>
      <c r="C1925" s="136" t="s">
        <v>9815</v>
      </c>
    </row>
    <row r="1926" spans="1:3" x14ac:dyDescent="0.4">
      <c r="A1926" s="6">
        <v>6058</v>
      </c>
      <c r="B1926" s="3" t="s">
        <v>2063</v>
      </c>
      <c r="C1926" s="136" t="s">
        <v>9822</v>
      </c>
    </row>
    <row r="1927" spans="1:3" x14ac:dyDescent="0.4">
      <c r="A1927" s="6">
        <v>6059</v>
      </c>
      <c r="B1927" s="3" t="s">
        <v>2064</v>
      </c>
      <c r="C1927" s="136" t="s">
        <v>9815</v>
      </c>
    </row>
    <row r="1928" spans="1:3" x14ac:dyDescent="0.4">
      <c r="A1928" s="6">
        <v>6060</v>
      </c>
      <c r="B1928" s="3" t="s">
        <v>2065</v>
      </c>
      <c r="C1928" s="136" t="s">
        <v>9815</v>
      </c>
    </row>
    <row r="1929" spans="1:3" x14ac:dyDescent="0.4">
      <c r="A1929" s="6">
        <v>6061</v>
      </c>
      <c r="B1929" s="3" t="s">
        <v>2066</v>
      </c>
      <c r="C1929" s="136" t="s">
        <v>9818</v>
      </c>
    </row>
    <row r="1930" spans="1:3" x14ac:dyDescent="0.4">
      <c r="A1930" s="6">
        <v>6062</v>
      </c>
      <c r="B1930" s="3" t="s">
        <v>2067</v>
      </c>
      <c r="C1930" s="136" t="s">
        <v>9818</v>
      </c>
    </row>
    <row r="1931" spans="1:3" x14ac:dyDescent="0.4">
      <c r="A1931" s="6">
        <v>6063</v>
      </c>
      <c r="B1931" s="3" t="s">
        <v>2068</v>
      </c>
      <c r="C1931" s="136" t="s">
        <v>9820</v>
      </c>
    </row>
    <row r="1932" spans="1:3" x14ac:dyDescent="0.4">
      <c r="A1932" s="6">
        <v>6064</v>
      </c>
      <c r="B1932" s="3" t="s">
        <v>2069</v>
      </c>
      <c r="C1932" s="136" t="s">
        <v>9825</v>
      </c>
    </row>
    <row r="1933" spans="1:3" x14ac:dyDescent="0.4">
      <c r="A1933" s="6">
        <v>6065</v>
      </c>
      <c r="B1933" s="3" t="s">
        <v>2070</v>
      </c>
      <c r="C1933" s="136" t="s">
        <v>9824</v>
      </c>
    </row>
    <row r="1934" spans="1:3" x14ac:dyDescent="0.4">
      <c r="A1934" s="6">
        <v>6067</v>
      </c>
      <c r="B1934" s="3" t="s">
        <v>2071</v>
      </c>
      <c r="C1934" s="136" t="s">
        <v>9820</v>
      </c>
    </row>
    <row r="1935" spans="1:3" x14ac:dyDescent="0.4">
      <c r="A1935" s="6">
        <v>6069</v>
      </c>
      <c r="B1935" s="3" t="s">
        <v>2072</v>
      </c>
      <c r="C1935" s="136" t="s">
        <v>9815</v>
      </c>
    </row>
    <row r="1936" spans="1:3" x14ac:dyDescent="0.4">
      <c r="A1936" s="6">
        <v>6070</v>
      </c>
      <c r="B1936" s="3" t="s">
        <v>2073</v>
      </c>
      <c r="C1936" s="136" t="s">
        <v>9822</v>
      </c>
    </row>
    <row r="1937" spans="1:3" x14ac:dyDescent="0.4">
      <c r="A1937" s="6">
        <v>6071</v>
      </c>
      <c r="B1937" s="3" t="s">
        <v>2074</v>
      </c>
      <c r="C1937" s="136" t="s">
        <v>9820</v>
      </c>
    </row>
    <row r="1938" spans="1:3" x14ac:dyDescent="0.4">
      <c r="A1938" s="6">
        <v>6072</v>
      </c>
      <c r="B1938" s="3" t="s">
        <v>2075</v>
      </c>
      <c r="C1938" s="136" t="s">
        <v>9815</v>
      </c>
    </row>
    <row r="1939" spans="1:3" x14ac:dyDescent="0.4">
      <c r="A1939" s="6">
        <v>6073</v>
      </c>
      <c r="B1939" s="3" t="s">
        <v>2076</v>
      </c>
      <c r="C1939" s="136" t="s">
        <v>9829</v>
      </c>
    </row>
    <row r="1940" spans="1:3" x14ac:dyDescent="0.4">
      <c r="A1940" s="6">
        <v>6074</v>
      </c>
      <c r="B1940" s="3" t="s">
        <v>2077</v>
      </c>
      <c r="C1940" s="136" t="s">
        <v>9829</v>
      </c>
    </row>
    <row r="1941" spans="1:3" x14ac:dyDescent="0.4">
      <c r="A1941" s="6">
        <v>6076</v>
      </c>
      <c r="B1941" s="3" t="s">
        <v>2078</v>
      </c>
      <c r="C1941" s="136" t="s">
        <v>9827</v>
      </c>
    </row>
    <row r="1942" spans="1:3" x14ac:dyDescent="0.4">
      <c r="A1942" s="6">
        <v>6077</v>
      </c>
      <c r="B1942" s="3" t="s">
        <v>2079</v>
      </c>
      <c r="C1942" s="136" t="s">
        <v>9820</v>
      </c>
    </row>
    <row r="1943" spans="1:3" x14ac:dyDescent="0.4">
      <c r="A1943" s="6">
        <v>6078</v>
      </c>
      <c r="B1943" s="3" t="s">
        <v>2080</v>
      </c>
      <c r="C1943" s="136" t="s">
        <v>9820</v>
      </c>
    </row>
    <row r="1944" spans="1:3" x14ac:dyDescent="0.4">
      <c r="A1944" s="6">
        <v>6080</v>
      </c>
      <c r="B1944" s="3" t="s">
        <v>2081</v>
      </c>
      <c r="C1944" s="136" t="s">
        <v>9825</v>
      </c>
    </row>
    <row r="1945" spans="1:3" x14ac:dyDescent="0.4">
      <c r="A1945" s="6">
        <v>6081</v>
      </c>
      <c r="B1945" s="3" t="s">
        <v>2082</v>
      </c>
      <c r="C1945" s="136" t="s">
        <v>9820</v>
      </c>
    </row>
    <row r="1946" spans="1:3" x14ac:dyDescent="0.4">
      <c r="A1946" s="6">
        <v>6082</v>
      </c>
      <c r="B1946" s="3" t="s">
        <v>2083</v>
      </c>
      <c r="C1946" s="136" t="s">
        <v>9815</v>
      </c>
    </row>
    <row r="1947" spans="1:3" x14ac:dyDescent="0.4">
      <c r="A1947" s="6">
        <v>6083</v>
      </c>
      <c r="B1947" s="3" t="s">
        <v>2084</v>
      </c>
      <c r="C1947" s="136" t="s">
        <v>9817</v>
      </c>
    </row>
    <row r="1948" spans="1:3" x14ac:dyDescent="0.4">
      <c r="A1948" s="6">
        <v>6085</v>
      </c>
      <c r="B1948" s="3" t="s">
        <v>2085</v>
      </c>
      <c r="C1948" s="136" t="s">
        <v>9815</v>
      </c>
    </row>
    <row r="1949" spans="1:3" x14ac:dyDescent="0.4">
      <c r="A1949" s="6">
        <v>6086</v>
      </c>
      <c r="B1949" s="3" t="s">
        <v>2086</v>
      </c>
      <c r="C1949" s="136" t="s">
        <v>9822</v>
      </c>
    </row>
    <row r="1950" spans="1:3" x14ac:dyDescent="0.4">
      <c r="A1950" s="6">
        <v>6087</v>
      </c>
      <c r="B1950" s="3" t="s">
        <v>2087</v>
      </c>
      <c r="C1950" s="136" t="s">
        <v>9825</v>
      </c>
    </row>
    <row r="1951" spans="1:3" x14ac:dyDescent="0.4">
      <c r="A1951" s="6">
        <v>6088</v>
      </c>
      <c r="B1951" s="3" t="s">
        <v>2088</v>
      </c>
      <c r="C1951" s="136" t="s">
        <v>9815</v>
      </c>
    </row>
    <row r="1952" spans="1:3" x14ac:dyDescent="0.4">
      <c r="A1952" s="6">
        <v>6089</v>
      </c>
      <c r="B1952" s="3" t="s">
        <v>2089</v>
      </c>
      <c r="C1952" s="136" t="s">
        <v>9815</v>
      </c>
    </row>
    <row r="1953" spans="1:3" x14ac:dyDescent="0.4">
      <c r="A1953" s="6">
        <v>6090</v>
      </c>
      <c r="B1953" s="3" t="s">
        <v>2090</v>
      </c>
      <c r="C1953" s="136" t="s">
        <v>9818</v>
      </c>
    </row>
    <row r="1954" spans="1:3" x14ac:dyDescent="0.4">
      <c r="A1954" s="6">
        <v>6091</v>
      </c>
      <c r="B1954" s="3" t="s">
        <v>2091</v>
      </c>
      <c r="C1954" s="136" t="s">
        <v>9826</v>
      </c>
    </row>
    <row r="1955" spans="1:3" x14ac:dyDescent="0.4">
      <c r="A1955" s="6">
        <v>6092</v>
      </c>
      <c r="B1955" s="3" t="s">
        <v>2092</v>
      </c>
      <c r="C1955" s="136" t="s">
        <v>9815</v>
      </c>
    </row>
    <row r="1956" spans="1:3" x14ac:dyDescent="0.4">
      <c r="A1956" s="6">
        <v>6093</v>
      </c>
      <c r="B1956" s="3" t="s">
        <v>2093</v>
      </c>
      <c r="C1956" s="136" t="s">
        <v>9822</v>
      </c>
    </row>
    <row r="1957" spans="1:3" x14ac:dyDescent="0.4">
      <c r="A1957" s="6">
        <v>6094</v>
      </c>
      <c r="B1957" s="3" t="s">
        <v>2094</v>
      </c>
      <c r="C1957" s="136" t="s">
        <v>9825</v>
      </c>
    </row>
    <row r="1958" spans="1:3" x14ac:dyDescent="0.4">
      <c r="A1958" s="6">
        <v>6095</v>
      </c>
      <c r="B1958" s="3" t="s">
        <v>2095</v>
      </c>
      <c r="C1958" s="136" t="s">
        <v>9825</v>
      </c>
    </row>
    <row r="1959" spans="1:3" x14ac:dyDescent="0.4">
      <c r="A1959" s="6">
        <v>6096</v>
      </c>
      <c r="B1959" s="3" t="s">
        <v>2096</v>
      </c>
      <c r="C1959" s="136" t="s">
        <v>9815</v>
      </c>
    </row>
    <row r="1960" spans="1:3" x14ac:dyDescent="0.4">
      <c r="A1960" s="6">
        <v>6098</v>
      </c>
      <c r="B1960" s="3" t="s">
        <v>2097</v>
      </c>
      <c r="C1960" s="136" t="s">
        <v>9815</v>
      </c>
    </row>
    <row r="1961" spans="1:3" x14ac:dyDescent="0.4">
      <c r="A1961" s="6">
        <v>6099</v>
      </c>
      <c r="B1961" s="3" t="s">
        <v>2098</v>
      </c>
      <c r="C1961" s="136" t="s">
        <v>9820</v>
      </c>
    </row>
    <row r="1962" spans="1:3" x14ac:dyDescent="0.4">
      <c r="A1962" s="6">
        <v>6101</v>
      </c>
      <c r="B1962" s="3" t="s">
        <v>2099</v>
      </c>
      <c r="C1962" s="136" t="s">
        <v>9815</v>
      </c>
    </row>
    <row r="1963" spans="1:3" x14ac:dyDescent="0.4">
      <c r="A1963" s="6">
        <v>6103</v>
      </c>
      <c r="B1963" s="3" t="s">
        <v>2100</v>
      </c>
      <c r="C1963" s="136" t="s">
        <v>9815</v>
      </c>
    </row>
    <row r="1964" spans="1:3" x14ac:dyDescent="0.4">
      <c r="A1964" s="6">
        <v>6104</v>
      </c>
      <c r="B1964" s="3" t="s">
        <v>2101</v>
      </c>
      <c r="C1964" s="136" t="s">
        <v>9815</v>
      </c>
    </row>
    <row r="1965" spans="1:3" x14ac:dyDescent="0.4">
      <c r="A1965" s="6">
        <v>6111</v>
      </c>
      <c r="B1965" s="3" t="s">
        <v>2102</v>
      </c>
      <c r="C1965" s="136" t="s">
        <v>9815</v>
      </c>
    </row>
    <row r="1966" spans="1:3" x14ac:dyDescent="0.4">
      <c r="A1966" s="6">
        <v>6112</v>
      </c>
      <c r="B1966" s="3" t="s">
        <v>2103</v>
      </c>
      <c r="C1966" s="136" t="s">
        <v>9827</v>
      </c>
    </row>
    <row r="1967" spans="1:3" x14ac:dyDescent="0.4">
      <c r="A1967" s="6">
        <v>6113</v>
      </c>
      <c r="B1967" s="3" t="s">
        <v>2104</v>
      </c>
      <c r="C1967" s="136" t="s">
        <v>9815</v>
      </c>
    </row>
    <row r="1968" spans="1:3" x14ac:dyDescent="0.4">
      <c r="A1968" s="6">
        <v>6118</v>
      </c>
      <c r="B1968" s="3" t="s">
        <v>2105</v>
      </c>
      <c r="C1968" s="136" t="s">
        <v>9815</v>
      </c>
    </row>
    <row r="1969" spans="1:3" x14ac:dyDescent="0.4">
      <c r="A1969" s="6">
        <v>6121</v>
      </c>
      <c r="B1969" s="3" t="s">
        <v>2106</v>
      </c>
      <c r="C1969" s="136" t="s">
        <v>9815</v>
      </c>
    </row>
    <row r="1970" spans="1:3" x14ac:dyDescent="0.4">
      <c r="A1970" s="6">
        <v>6125</v>
      </c>
      <c r="B1970" s="3" t="s">
        <v>2107</v>
      </c>
      <c r="C1970" s="136" t="s">
        <v>9815</v>
      </c>
    </row>
    <row r="1971" spans="1:3" x14ac:dyDescent="0.4">
      <c r="A1971" s="6">
        <v>6131</v>
      </c>
      <c r="B1971" s="3" t="s">
        <v>2108</v>
      </c>
      <c r="C1971" s="136" t="s">
        <v>9815</v>
      </c>
    </row>
    <row r="1972" spans="1:3" x14ac:dyDescent="0.4">
      <c r="A1972" s="6">
        <v>6134</v>
      </c>
      <c r="B1972" s="3" t="s">
        <v>2109</v>
      </c>
      <c r="C1972" s="136" t="s">
        <v>9815</v>
      </c>
    </row>
    <row r="1973" spans="1:3" x14ac:dyDescent="0.4">
      <c r="A1973" s="6">
        <v>6135</v>
      </c>
      <c r="B1973" s="3" t="s">
        <v>2110</v>
      </c>
      <c r="C1973" s="136" t="s">
        <v>9815</v>
      </c>
    </row>
    <row r="1974" spans="1:3" x14ac:dyDescent="0.4">
      <c r="A1974" s="6">
        <v>6136</v>
      </c>
      <c r="B1974" s="3" t="s">
        <v>2111</v>
      </c>
      <c r="C1974" s="136" t="s">
        <v>9827</v>
      </c>
    </row>
    <row r="1975" spans="1:3" x14ac:dyDescent="0.4">
      <c r="A1975" s="6">
        <v>6137</v>
      </c>
      <c r="B1975" s="3" t="s">
        <v>2112</v>
      </c>
      <c r="C1975" s="136" t="s">
        <v>9815</v>
      </c>
    </row>
    <row r="1976" spans="1:3" x14ac:dyDescent="0.4">
      <c r="A1976" s="6">
        <v>6138</v>
      </c>
      <c r="B1976" s="3" t="s">
        <v>2113</v>
      </c>
      <c r="C1976" s="136" t="s">
        <v>9815</v>
      </c>
    </row>
    <row r="1977" spans="1:3" x14ac:dyDescent="0.4">
      <c r="A1977" s="6">
        <v>6140</v>
      </c>
      <c r="B1977" s="3" t="s">
        <v>2114</v>
      </c>
      <c r="C1977" s="136" t="s">
        <v>9815</v>
      </c>
    </row>
    <row r="1978" spans="1:3" x14ac:dyDescent="0.4">
      <c r="A1978" s="6">
        <v>6141</v>
      </c>
      <c r="B1978" s="3" t="s">
        <v>2115</v>
      </c>
      <c r="C1978" s="136" t="s">
        <v>9820</v>
      </c>
    </row>
    <row r="1979" spans="1:3" x14ac:dyDescent="0.4">
      <c r="A1979" s="6">
        <v>6142</v>
      </c>
      <c r="B1979" s="3" t="s">
        <v>2116</v>
      </c>
      <c r="C1979" s="136" t="s">
        <v>9822</v>
      </c>
    </row>
    <row r="1980" spans="1:3" x14ac:dyDescent="0.4">
      <c r="A1980" s="6">
        <v>6143</v>
      </c>
      <c r="B1980" s="3" t="s">
        <v>2117</v>
      </c>
      <c r="C1980" s="136" t="s">
        <v>9820</v>
      </c>
    </row>
    <row r="1981" spans="1:3" x14ac:dyDescent="0.4">
      <c r="A1981" s="6">
        <v>6144</v>
      </c>
      <c r="B1981" s="3" t="s">
        <v>2118</v>
      </c>
      <c r="C1981" s="136" t="s">
        <v>9815</v>
      </c>
    </row>
    <row r="1982" spans="1:3" x14ac:dyDescent="0.4">
      <c r="A1982" s="6">
        <v>6145</v>
      </c>
      <c r="B1982" s="3" t="s">
        <v>2119</v>
      </c>
      <c r="C1982" s="136" t="s">
        <v>9815</v>
      </c>
    </row>
    <row r="1983" spans="1:3" x14ac:dyDescent="0.4">
      <c r="A1983" s="6">
        <v>6146</v>
      </c>
      <c r="B1983" s="3" t="s">
        <v>2120</v>
      </c>
      <c r="C1983" s="136" t="s">
        <v>9815</v>
      </c>
    </row>
    <row r="1984" spans="1:3" x14ac:dyDescent="0.4">
      <c r="A1984" s="6">
        <v>6147</v>
      </c>
      <c r="B1984" s="3" t="s">
        <v>2121</v>
      </c>
      <c r="C1984" s="136" t="s">
        <v>9815</v>
      </c>
    </row>
    <row r="1985" spans="1:4" x14ac:dyDescent="0.4">
      <c r="A1985" s="6">
        <v>6149</v>
      </c>
      <c r="B1985" s="3" t="s">
        <v>2122</v>
      </c>
      <c r="C1985" s="136" t="s">
        <v>9820</v>
      </c>
    </row>
    <row r="1986" spans="1:4" x14ac:dyDescent="0.4">
      <c r="A1986" s="6">
        <v>6150</v>
      </c>
      <c r="B1986" s="3" t="s">
        <v>2123</v>
      </c>
      <c r="C1986" s="136" t="s">
        <v>9817</v>
      </c>
    </row>
    <row r="1987" spans="1:4" x14ac:dyDescent="0.4">
      <c r="A1987" s="6">
        <v>6151</v>
      </c>
      <c r="B1987" s="3" t="s">
        <v>2124</v>
      </c>
      <c r="C1987" s="136" t="s">
        <v>9815</v>
      </c>
    </row>
    <row r="1988" spans="1:4" x14ac:dyDescent="0.4">
      <c r="A1988" s="6">
        <v>6155</v>
      </c>
      <c r="B1988" s="3" t="s">
        <v>2125</v>
      </c>
      <c r="C1988" s="136" t="s">
        <v>9815</v>
      </c>
    </row>
    <row r="1989" spans="1:4" x14ac:dyDescent="0.4">
      <c r="A1989" s="6">
        <v>6156</v>
      </c>
      <c r="B1989" s="3" t="s">
        <v>2126</v>
      </c>
      <c r="C1989" s="136" t="s">
        <v>9818</v>
      </c>
    </row>
    <row r="1990" spans="1:4" x14ac:dyDescent="0.4">
      <c r="A1990" s="6">
        <v>6157</v>
      </c>
      <c r="B1990" s="3" t="s">
        <v>2127</v>
      </c>
      <c r="C1990" s="136" t="s">
        <v>9815</v>
      </c>
    </row>
    <row r="1991" spans="1:4" x14ac:dyDescent="0.4">
      <c r="A1991" s="6">
        <v>6158</v>
      </c>
      <c r="B1991" s="3" t="s">
        <v>2128</v>
      </c>
      <c r="C1991" s="136" t="s">
        <v>9815</v>
      </c>
    </row>
    <row r="1992" spans="1:4" x14ac:dyDescent="0.4">
      <c r="A1992" s="6">
        <v>6159</v>
      </c>
      <c r="B1992" s="3" t="s">
        <v>2129</v>
      </c>
      <c r="C1992" s="136" t="s">
        <v>9821</v>
      </c>
    </row>
    <row r="1993" spans="1:4" x14ac:dyDescent="0.4">
      <c r="A1993" s="6">
        <v>6161</v>
      </c>
      <c r="B1993" s="3" t="s">
        <v>2130</v>
      </c>
      <c r="C1993" s="136" t="s">
        <v>9815</v>
      </c>
      <c r="D1993" s="141">
        <v>43910</v>
      </c>
    </row>
    <row r="1994" spans="1:4" x14ac:dyDescent="0.4">
      <c r="A1994" s="6">
        <v>6164</v>
      </c>
      <c r="B1994" s="3" t="s">
        <v>2131</v>
      </c>
      <c r="C1994" s="136" t="s">
        <v>9820</v>
      </c>
    </row>
    <row r="1995" spans="1:4" x14ac:dyDescent="0.4">
      <c r="A1995" s="6">
        <v>6165</v>
      </c>
      <c r="B1995" s="3" t="s">
        <v>2132</v>
      </c>
      <c r="C1995" s="136" t="s">
        <v>9815</v>
      </c>
    </row>
    <row r="1996" spans="1:4" x14ac:dyDescent="0.4">
      <c r="A1996" s="6">
        <v>6166</v>
      </c>
      <c r="B1996" s="3" t="s">
        <v>2133</v>
      </c>
      <c r="C1996" s="136" t="s">
        <v>9815</v>
      </c>
    </row>
    <row r="1997" spans="1:4" x14ac:dyDescent="0.4">
      <c r="A1997" s="6">
        <v>6167</v>
      </c>
      <c r="B1997" s="3" t="s">
        <v>2134</v>
      </c>
      <c r="C1997" s="136" t="s">
        <v>9815</v>
      </c>
    </row>
    <row r="1998" spans="1:4" x14ac:dyDescent="0.4">
      <c r="A1998" s="6">
        <v>6171</v>
      </c>
      <c r="B1998" s="3" t="s">
        <v>2135</v>
      </c>
      <c r="C1998" s="136" t="s">
        <v>9820</v>
      </c>
    </row>
    <row r="1999" spans="1:4" x14ac:dyDescent="0.4">
      <c r="A1999" s="6">
        <v>6172</v>
      </c>
      <c r="B1999" s="3" t="s">
        <v>2136</v>
      </c>
      <c r="C1999" s="136" t="s">
        <v>9820</v>
      </c>
    </row>
    <row r="2000" spans="1:4" x14ac:dyDescent="0.4">
      <c r="A2000" s="6">
        <v>6173</v>
      </c>
      <c r="B2000" s="3" t="s">
        <v>2137</v>
      </c>
      <c r="C2000" s="136" t="s">
        <v>9822</v>
      </c>
    </row>
    <row r="2001" spans="1:3" x14ac:dyDescent="0.4">
      <c r="A2001" s="6">
        <v>6175</v>
      </c>
      <c r="B2001" s="3" t="s">
        <v>2138</v>
      </c>
      <c r="C2001" s="136" t="s">
        <v>9818</v>
      </c>
    </row>
    <row r="2002" spans="1:3" x14ac:dyDescent="0.4">
      <c r="A2002" s="6">
        <v>6176</v>
      </c>
      <c r="B2002" s="3" t="s">
        <v>2139</v>
      </c>
      <c r="C2002" s="136" t="s">
        <v>9825</v>
      </c>
    </row>
    <row r="2003" spans="1:3" x14ac:dyDescent="0.4">
      <c r="A2003" s="6">
        <v>6177</v>
      </c>
      <c r="B2003" s="3" t="s">
        <v>2140</v>
      </c>
      <c r="C2003" s="136" t="s">
        <v>9820</v>
      </c>
    </row>
    <row r="2004" spans="1:3" x14ac:dyDescent="0.4">
      <c r="A2004" s="6">
        <v>6178</v>
      </c>
      <c r="B2004" s="3" t="s">
        <v>2141</v>
      </c>
      <c r="C2004" s="136" t="s">
        <v>9815</v>
      </c>
    </row>
    <row r="2005" spans="1:3" x14ac:dyDescent="0.4">
      <c r="A2005" s="6">
        <v>6180</v>
      </c>
      <c r="B2005" s="3" t="s">
        <v>2142</v>
      </c>
      <c r="C2005" s="136" t="s">
        <v>9820</v>
      </c>
    </row>
    <row r="2006" spans="1:3" x14ac:dyDescent="0.4">
      <c r="A2006" s="6">
        <v>6181</v>
      </c>
      <c r="B2006" s="3" t="s">
        <v>2143</v>
      </c>
      <c r="C2006" s="143" t="s">
        <v>9828</v>
      </c>
    </row>
    <row r="2007" spans="1:3" x14ac:dyDescent="0.4">
      <c r="A2007" s="6">
        <v>6182</v>
      </c>
      <c r="B2007" s="3" t="s">
        <v>2144</v>
      </c>
      <c r="C2007" s="143" t="s">
        <v>9822</v>
      </c>
    </row>
    <row r="2008" spans="1:3" x14ac:dyDescent="0.4">
      <c r="A2008" s="6">
        <v>6183</v>
      </c>
      <c r="B2008" s="3" t="s">
        <v>2145</v>
      </c>
      <c r="C2008" s="143" t="s">
        <v>9822</v>
      </c>
    </row>
    <row r="2009" spans="1:3" x14ac:dyDescent="0.4">
      <c r="A2009" s="6">
        <v>6184</v>
      </c>
      <c r="B2009" s="3" t="s">
        <v>2146</v>
      </c>
      <c r="C2009" s="143" t="s">
        <v>9823</v>
      </c>
    </row>
    <row r="2010" spans="1:3" x14ac:dyDescent="0.4">
      <c r="A2010" s="6">
        <v>6185</v>
      </c>
      <c r="B2010" s="3" t="s">
        <v>2147</v>
      </c>
      <c r="C2010" s="143" t="s">
        <v>9815</v>
      </c>
    </row>
    <row r="2011" spans="1:3" x14ac:dyDescent="0.4">
      <c r="A2011" s="6">
        <v>6186</v>
      </c>
      <c r="B2011" s="3" t="s">
        <v>2148</v>
      </c>
      <c r="C2011" s="143" t="s">
        <v>9815</v>
      </c>
    </row>
    <row r="2012" spans="1:3" x14ac:dyDescent="0.4">
      <c r="A2012" s="6">
        <v>6187</v>
      </c>
      <c r="B2012" s="3" t="s">
        <v>2149</v>
      </c>
      <c r="C2012" s="143" t="s">
        <v>9815</v>
      </c>
    </row>
    <row r="2013" spans="1:3" x14ac:dyDescent="0.4">
      <c r="A2013" s="6">
        <v>6188</v>
      </c>
      <c r="B2013" s="3" t="s">
        <v>2150</v>
      </c>
      <c r="C2013" s="143" t="s">
        <v>9820</v>
      </c>
    </row>
    <row r="2014" spans="1:3" x14ac:dyDescent="0.4">
      <c r="A2014" s="6">
        <v>6189</v>
      </c>
      <c r="B2014" s="3" t="s">
        <v>2151</v>
      </c>
      <c r="C2014" s="143" t="s">
        <v>9825</v>
      </c>
    </row>
    <row r="2015" spans="1:3" x14ac:dyDescent="0.4">
      <c r="A2015" s="6">
        <v>6190</v>
      </c>
      <c r="B2015" s="3" t="s">
        <v>2152</v>
      </c>
      <c r="C2015" s="143" t="s">
        <v>9815</v>
      </c>
    </row>
    <row r="2016" spans="1:3" x14ac:dyDescent="0.4">
      <c r="A2016" s="6">
        <v>6191</v>
      </c>
      <c r="B2016" s="3" t="s">
        <v>2153</v>
      </c>
      <c r="C2016" s="143" t="s">
        <v>9825</v>
      </c>
    </row>
    <row r="2017" spans="1:3" x14ac:dyDescent="0.4">
      <c r="A2017" s="6">
        <v>6192</v>
      </c>
      <c r="B2017" s="3" t="s">
        <v>2154</v>
      </c>
      <c r="C2017" s="143" t="s">
        <v>9824</v>
      </c>
    </row>
    <row r="2018" spans="1:3" x14ac:dyDescent="0.4">
      <c r="A2018" s="6">
        <v>6193</v>
      </c>
      <c r="B2018" s="3" t="s">
        <v>2155</v>
      </c>
      <c r="C2018" s="143" t="s">
        <v>9815</v>
      </c>
    </row>
    <row r="2019" spans="1:3" x14ac:dyDescent="0.4">
      <c r="A2019" s="6">
        <v>6194</v>
      </c>
      <c r="B2019" s="3" t="s">
        <v>2156</v>
      </c>
      <c r="C2019" s="143" t="s">
        <v>9825</v>
      </c>
    </row>
    <row r="2020" spans="1:3" x14ac:dyDescent="0.4">
      <c r="A2020" s="6">
        <v>6195</v>
      </c>
      <c r="B2020" s="3" t="s">
        <v>2157</v>
      </c>
      <c r="C2020" s="143" t="s">
        <v>9818</v>
      </c>
    </row>
    <row r="2021" spans="1:3" x14ac:dyDescent="0.4">
      <c r="A2021" s="6">
        <v>6196</v>
      </c>
      <c r="B2021" s="3" t="s">
        <v>2158</v>
      </c>
      <c r="C2021" s="143" t="s">
        <v>9821</v>
      </c>
    </row>
    <row r="2022" spans="1:3" x14ac:dyDescent="0.4">
      <c r="A2022" s="6">
        <v>6197</v>
      </c>
      <c r="B2022" s="3" t="s">
        <v>2159</v>
      </c>
      <c r="C2022" s="143" t="s">
        <v>9828</v>
      </c>
    </row>
    <row r="2023" spans="1:3" x14ac:dyDescent="0.4">
      <c r="A2023" s="6">
        <v>6198</v>
      </c>
      <c r="B2023" s="3" t="s">
        <v>2160</v>
      </c>
      <c r="C2023" s="143" t="s">
        <v>9825</v>
      </c>
    </row>
    <row r="2024" spans="1:3" x14ac:dyDescent="0.4">
      <c r="A2024" s="6">
        <v>6199</v>
      </c>
      <c r="B2024" s="3" t="s">
        <v>2161</v>
      </c>
      <c r="C2024" s="143" t="s">
        <v>9821</v>
      </c>
    </row>
    <row r="2025" spans="1:3" x14ac:dyDescent="0.4">
      <c r="A2025" s="6">
        <v>6200</v>
      </c>
      <c r="B2025" s="3" t="s">
        <v>2162</v>
      </c>
      <c r="C2025" s="143" t="s">
        <v>9825</v>
      </c>
    </row>
    <row r="2026" spans="1:3" x14ac:dyDescent="0.4">
      <c r="A2026" s="6">
        <v>6201</v>
      </c>
      <c r="B2026" s="3" t="s">
        <v>2163</v>
      </c>
      <c r="C2026" s="143" t="s">
        <v>9815</v>
      </c>
    </row>
    <row r="2027" spans="1:3" x14ac:dyDescent="0.4">
      <c r="A2027" s="6">
        <v>6203</v>
      </c>
      <c r="B2027" s="3" t="s">
        <v>2164</v>
      </c>
      <c r="C2027" s="143" t="s">
        <v>9815</v>
      </c>
    </row>
    <row r="2028" spans="1:3" x14ac:dyDescent="0.4">
      <c r="A2028" s="6">
        <v>6205</v>
      </c>
      <c r="B2028" s="3" t="s">
        <v>2165</v>
      </c>
      <c r="C2028" s="143" t="s">
        <v>9815</v>
      </c>
    </row>
    <row r="2029" spans="1:3" x14ac:dyDescent="0.4">
      <c r="A2029" s="6">
        <v>6208</v>
      </c>
      <c r="B2029" s="3" t="s">
        <v>2166</v>
      </c>
      <c r="C2029" s="143" t="s">
        <v>9815</v>
      </c>
    </row>
    <row r="2030" spans="1:3" x14ac:dyDescent="0.4">
      <c r="A2030" s="6">
        <v>6210</v>
      </c>
      <c r="B2030" s="3" t="s">
        <v>2167</v>
      </c>
      <c r="C2030" s="143" t="s">
        <v>9815</v>
      </c>
    </row>
    <row r="2031" spans="1:3" x14ac:dyDescent="0.4">
      <c r="A2031" s="6">
        <v>6217</v>
      </c>
      <c r="B2031" s="3" t="s">
        <v>2168</v>
      </c>
      <c r="C2031" s="143" t="s">
        <v>9827</v>
      </c>
    </row>
    <row r="2032" spans="1:3" x14ac:dyDescent="0.4">
      <c r="A2032" s="6">
        <v>6218</v>
      </c>
      <c r="B2032" s="3" t="s">
        <v>2169</v>
      </c>
      <c r="C2032" s="143" t="s">
        <v>9815</v>
      </c>
    </row>
    <row r="2033" spans="1:3" x14ac:dyDescent="0.4">
      <c r="A2033" s="6">
        <v>6222</v>
      </c>
      <c r="B2033" s="3" t="s">
        <v>2170</v>
      </c>
      <c r="C2033" s="143" t="s">
        <v>9815</v>
      </c>
    </row>
    <row r="2034" spans="1:3" x14ac:dyDescent="0.4">
      <c r="A2034" s="6">
        <v>6230</v>
      </c>
      <c r="B2034" s="3" t="s">
        <v>2171</v>
      </c>
      <c r="C2034" s="143" t="s">
        <v>9815</v>
      </c>
    </row>
    <row r="2035" spans="1:3" x14ac:dyDescent="0.4">
      <c r="A2035" s="6">
        <v>6231</v>
      </c>
      <c r="B2035" s="3" t="s">
        <v>2172</v>
      </c>
      <c r="C2035" s="143" t="s">
        <v>9815</v>
      </c>
    </row>
    <row r="2036" spans="1:3" x14ac:dyDescent="0.4">
      <c r="A2036" s="6">
        <v>6232</v>
      </c>
      <c r="B2036" s="3" t="s">
        <v>2173</v>
      </c>
      <c r="C2036" s="143" t="s">
        <v>9815</v>
      </c>
    </row>
    <row r="2037" spans="1:3" x14ac:dyDescent="0.4">
      <c r="A2037" s="6">
        <v>6233</v>
      </c>
      <c r="B2037" s="3" t="s">
        <v>2174</v>
      </c>
      <c r="C2037" s="143" t="s">
        <v>9825</v>
      </c>
    </row>
    <row r="2038" spans="1:3" x14ac:dyDescent="0.4">
      <c r="A2038" s="6">
        <v>6235</v>
      </c>
      <c r="B2038" s="3" t="s">
        <v>2175</v>
      </c>
      <c r="C2038" s="143" t="s">
        <v>9820</v>
      </c>
    </row>
    <row r="2039" spans="1:3" x14ac:dyDescent="0.4">
      <c r="A2039" s="6">
        <v>6236</v>
      </c>
      <c r="B2039" s="3" t="s">
        <v>2176</v>
      </c>
      <c r="C2039" s="143" t="s">
        <v>9815</v>
      </c>
    </row>
    <row r="2040" spans="1:3" x14ac:dyDescent="0.4">
      <c r="A2040" s="6">
        <v>6237</v>
      </c>
      <c r="B2040" s="3" t="s">
        <v>2177</v>
      </c>
      <c r="C2040" s="143" t="s">
        <v>9815</v>
      </c>
    </row>
    <row r="2041" spans="1:3" x14ac:dyDescent="0.4">
      <c r="A2041" s="6">
        <v>6238</v>
      </c>
      <c r="B2041" s="3" t="s">
        <v>2178</v>
      </c>
      <c r="C2041" s="143" t="s">
        <v>9815</v>
      </c>
    </row>
    <row r="2042" spans="1:3" x14ac:dyDescent="0.4">
      <c r="A2042" s="6">
        <v>6239</v>
      </c>
      <c r="B2042" s="3" t="s">
        <v>2179</v>
      </c>
      <c r="C2042" s="143" t="s">
        <v>9818</v>
      </c>
    </row>
    <row r="2043" spans="1:3" x14ac:dyDescent="0.4">
      <c r="A2043" s="6">
        <v>6240</v>
      </c>
      <c r="B2043" s="3" t="s">
        <v>2180</v>
      </c>
      <c r="C2043" s="143" t="s">
        <v>9815</v>
      </c>
    </row>
    <row r="2044" spans="1:3" x14ac:dyDescent="0.4">
      <c r="A2044" s="6">
        <v>6245</v>
      </c>
      <c r="B2044" s="3" t="s">
        <v>2181</v>
      </c>
      <c r="C2044" s="143" t="s">
        <v>9815</v>
      </c>
    </row>
    <row r="2045" spans="1:3" x14ac:dyDescent="0.4">
      <c r="A2045" s="6">
        <v>6246</v>
      </c>
      <c r="B2045" s="3" t="s">
        <v>2182</v>
      </c>
      <c r="C2045" s="143" t="s">
        <v>9815</v>
      </c>
    </row>
    <row r="2046" spans="1:3" x14ac:dyDescent="0.4">
      <c r="A2046" s="6">
        <v>6247</v>
      </c>
      <c r="B2046" s="3" t="s">
        <v>2183</v>
      </c>
      <c r="C2046" s="143" t="s">
        <v>9815</v>
      </c>
    </row>
    <row r="2047" spans="1:3" x14ac:dyDescent="0.4">
      <c r="A2047" s="6">
        <v>6248</v>
      </c>
      <c r="B2047" s="3" t="s">
        <v>2184</v>
      </c>
      <c r="C2047" s="143" t="s">
        <v>9815</v>
      </c>
    </row>
    <row r="2048" spans="1:3" x14ac:dyDescent="0.4">
      <c r="A2048" s="6">
        <v>6249</v>
      </c>
      <c r="B2048" s="3" t="s">
        <v>2185</v>
      </c>
      <c r="C2048" s="143" t="s">
        <v>9815</v>
      </c>
    </row>
    <row r="2049" spans="1:3" x14ac:dyDescent="0.4">
      <c r="A2049" s="6">
        <v>6250</v>
      </c>
      <c r="B2049" s="3" t="s">
        <v>2186</v>
      </c>
      <c r="C2049" s="143" t="s">
        <v>9820</v>
      </c>
    </row>
    <row r="2050" spans="1:3" x14ac:dyDescent="0.4">
      <c r="A2050" s="6">
        <v>6254</v>
      </c>
      <c r="B2050" s="3" t="s">
        <v>2187</v>
      </c>
      <c r="C2050" s="143" t="s">
        <v>9815</v>
      </c>
    </row>
    <row r="2051" spans="1:3" x14ac:dyDescent="0.4">
      <c r="A2051" s="6">
        <v>6255</v>
      </c>
      <c r="B2051" s="3" t="s">
        <v>2188</v>
      </c>
      <c r="C2051" s="143" t="s">
        <v>9821</v>
      </c>
    </row>
    <row r="2052" spans="1:3" x14ac:dyDescent="0.4">
      <c r="A2052" s="6">
        <v>6256</v>
      </c>
      <c r="B2052" s="3" t="s">
        <v>2189</v>
      </c>
      <c r="C2052" s="143" t="s">
        <v>9815</v>
      </c>
    </row>
    <row r="2053" spans="1:3" x14ac:dyDescent="0.4">
      <c r="A2053" s="6">
        <v>6257</v>
      </c>
      <c r="B2053" s="3" t="s">
        <v>2190</v>
      </c>
      <c r="C2053" s="143" t="s">
        <v>9815</v>
      </c>
    </row>
    <row r="2054" spans="1:3" x14ac:dyDescent="0.4">
      <c r="A2054" s="6">
        <v>6258</v>
      </c>
      <c r="B2054" s="3" t="s">
        <v>2191</v>
      </c>
      <c r="C2054" s="143" t="s">
        <v>9815</v>
      </c>
    </row>
    <row r="2055" spans="1:3" x14ac:dyDescent="0.4">
      <c r="A2055" s="6">
        <v>6262</v>
      </c>
      <c r="B2055" s="3" t="s">
        <v>2192</v>
      </c>
      <c r="C2055" s="143" t="s">
        <v>9815</v>
      </c>
    </row>
    <row r="2056" spans="1:3" x14ac:dyDescent="0.4">
      <c r="A2056" s="6">
        <v>6264</v>
      </c>
      <c r="B2056" s="3" t="s">
        <v>2193</v>
      </c>
      <c r="C2056" s="143" t="s">
        <v>9821</v>
      </c>
    </row>
    <row r="2057" spans="1:3" x14ac:dyDescent="0.4">
      <c r="A2057" s="6">
        <v>6265</v>
      </c>
      <c r="B2057" s="3" t="s">
        <v>2194</v>
      </c>
      <c r="C2057" s="143" t="s">
        <v>9820</v>
      </c>
    </row>
    <row r="2058" spans="1:3" x14ac:dyDescent="0.4">
      <c r="A2058" s="6">
        <v>6266</v>
      </c>
      <c r="B2058" s="3" t="s">
        <v>2195</v>
      </c>
      <c r="C2058" s="143" t="s">
        <v>9820</v>
      </c>
    </row>
    <row r="2059" spans="1:3" x14ac:dyDescent="0.4">
      <c r="A2059" s="6">
        <v>6267</v>
      </c>
      <c r="B2059" s="3" t="s">
        <v>2196</v>
      </c>
      <c r="C2059" s="143" t="s">
        <v>9826</v>
      </c>
    </row>
    <row r="2060" spans="1:3" x14ac:dyDescent="0.4">
      <c r="A2060" s="6">
        <v>6268</v>
      </c>
      <c r="B2060" s="3" t="s">
        <v>2197</v>
      </c>
      <c r="C2060" s="143" t="s">
        <v>9820</v>
      </c>
    </row>
    <row r="2061" spans="1:3" x14ac:dyDescent="0.4">
      <c r="A2061" s="6">
        <v>6269</v>
      </c>
      <c r="B2061" s="3" t="s">
        <v>2198</v>
      </c>
      <c r="C2061" s="143" t="s">
        <v>9820</v>
      </c>
    </row>
    <row r="2062" spans="1:3" x14ac:dyDescent="0.4">
      <c r="A2062" s="6">
        <v>6271</v>
      </c>
      <c r="B2062" s="3" t="s">
        <v>2199</v>
      </c>
      <c r="C2062" s="143" t="s">
        <v>9815</v>
      </c>
    </row>
    <row r="2063" spans="1:3" x14ac:dyDescent="0.4">
      <c r="A2063" s="6">
        <v>6272</v>
      </c>
      <c r="B2063" s="3" t="s">
        <v>2200</v>
      </c>
      <c r="C2063" s="143" t="s">
        <v>9815</v>
      </c>
    </row>
    <row r="2064" spans="1:3" x14ac:dyDescent="0.4">
      <c r="A2064" s="6">
        <v>6273</v>
      </c>
      <c r="B2064" s="3" t="s">
        <v>2201</v>
      </c>
      <c r="C2064" s="143" t="s">
        <v>9815</v>
      </c>
    </row>
    <row r="2065" spans="1:4" x14ac:dyDescent="0.4">
      <c r="A2065" s="6">
        <v>6274</v>
      </c>
      <c r="B2065" s="3" t="s">
        <v>2202</v>
      </c>
      <c r="C2065" s="143" t="s">
        <v>9820</v>
      </c>
    </row>
    <row r="2066" spans="1:4" x14ac:dyDescent="0.4">
      <c r="A2066" s="6">
        <v>6276</v>
      </c>
      <c r="B2066" s="3" t="s">
        <v>2203</v>
      </c>
      <c r="C2066" s="143" t="s">
        <v>9815</v>
      </c>
    </row>
    <row r="2067" spans="1:4" x14ac:dyDescent="0.4">
      <c r="A2067" s="6">
        <v>6277</v>
      </c>
      <c r="B2067" s="3" t="s">
        <v>2204</v>
      </c>
      <c r="C2067" s="143" t="s">
        <v>9825</v>
      </c>
    </row>
    <row r="2068" spans="1:4" x14ac:dyDescent="0.4">
      <c r="A2068" s="6">
        <v>6278</v>
      </c>
      <c r="B2068" s="3" t="s">
        <v>2205</v>
      </c>
      <c r="C2068" s="143" t="s">
        <v>9820</v>
      </c>
    </row>
    <row r="2069" spans="1:4" x14ac:dyDescent="0.4">
      <c r="A2069" s="6">
        <v>6279</v>
      </c>
      <c r="B2069" s="3" t="s">
        <v>2206</v>
      </c>
      <c r="C2069" s="143" t="s">
        <v>9822</v>
      </c>
      <c r="D2069" s="141">
        <v>43881</v>
      </c>
    </row>
    <row r="2070" spans="1:4" x14ac:dyDescent="0.4">
      <c r="A2070" s="6">
        <v>6281</v>
      </c>
      <c r="B2070" s="3" t="s">
        <v>2207</v>
      </c>
      <c r="C2070" s="143" t="s">
        <v>9815</v>
      </c>
    </row>
    <row r="2071" spans="1:4" x14ac:dyDescent="0.4">
      <c r="A2071" s="6">
        <v>6282</v>
      </c>
      <c r="B2071" s="3" t="s">
        <v>2208</v>
      </c>
      <c r="C2071" s="143" t="s">
        <v>9815</v>
      </c>
    </row>
    <row r="2072" spans="1:4" x14ac:dyDescent="0.4">
      <c r="A2072" s="6">
        <v>6284</v>
      </c>
      <c r="B2072" s="3" t="s">
        <v>2209</v>
      </c>
      <c r="C2072" s="143" t="s">
        <v>9825</v>
      </c>
    </row>
    <row r="2073" spans="1:4" x14ac:dyDescent="0.4">
      <c r="A2073" s="6">
        <v>6286</v>
      </c>
      <c r="B2073" s="3" t="s">
        <v>2210</v>
      </c>
      <c r="C2073" s="143" t="s">
        <v>9815</v>
      </c>
    </row>
    <row r="2074" spans="1:4" x14ac:dyDescent="0.4">
      <c r="A2074" s="6">
        <v>6287</v>
      </c>
      <c r="B2074" s="3" t="s">
        <v>2211</v>
      </c>
      <c r="C2074" s="143" t="s">
        <v>9815</v>
      </c>
    </row>
    <row r="2075" spans="1:4" x14ac:dyDescent="0.4">
      <c r="A2075" s="6">
        <v>6289</v>
      </c>
      <c r="B2075" s="3" t="s">
        <v>2212</v>
      </c>
      <c r="C2075" s="143" t="s">
        <v>9821</v>
      </c>
    </row>
    <row r="2076" spans="1:4" x14ac:dyDescent="0.4">
      <c r="A2076" s="6">
        <v>6291</v>
      </c>
      <c r="B2076" s="3" t="s">
        <v>2213</v>
      </c>
      <c r="C2076" s="143" t="s">
        <v>9820</v>
      </c>
    </row>
    <row r="2077" spans="1:4" x14ac:dyDescent="0.4">
      <c r="A2077" s="6">
        <v>6292</v>
      </c>
      <c r="B2077" s="3" t="s">
        <v>2214</v>
      </c>
      <c r="C2077" s="143" t="s">
        <v>9815</v>
      </c>
    </row>
    <row r="2078" spans="1:4" x14ac:dyDescent="0.4">
      <c r="A2078" s="6">
        <v>6293</v>
      </c>
      <c r="B2078" s="3" t="s">
        <v>2215</v>
      </c>
      <c r="C2078" s="143" t="s">
        <v>9815</v>
      </c>
    </row>
    <row r="2079" spans="1:4" x14ac:dyDescent="0.4">
      <c r="A2079" s="6">
        <v>6294</v>
      </c>
      <c r="B2079" s="3" t="s">
        <v>2216</v>
      </c>
      <c r="C2079" s="143" t="s">
        <v>9815</v>
      </c>
    </row>
    <row r="2080" spans="1:4" x14ac:dyDescent="0.4">
      <c r="A2080" s="6">
        <v>6295</v>
      </c>
      <c r="B2080" s="3" t="s">
        <v>2217</v>
      </c>
      <c r="C2080" s="143" t="s">
        <v>9820</v>
      </c>
    </row>
    <row r="2081" spans="1:3" x14ac:dyDescent="0.4">
      <c r="A2081" s="6">
        <v>6297</v>
      </c>
      <c r="B2081" s="3" t="s">
        <v>2218</v>
      </c>
      <c r="C2081" s="143" t="s">
        <v>9815</v>
      </c>
    </row>
    <row r="2082" spans="1:3" x14ac:dyDescent="0.4">
      <c r="A2082" s="6">
        <v>6298</v>
      </c>
      <c r="B2082" s="3" t="s">
        <v>2219</v>
      </c>
      <c r="C2082" s="143" t="s">
        <v>9815</v>
      </c>
    </row>
    <row r="2083" spans="1:3" x14ac:dyDescent="0.4">
      <c r="A2083" s="6">
        <v>6299</v>
      </c>
      <c r="B2083" s="3" t="s">
        <v>2220</v>
      </c>
      <c r="C2083" s="143" t="s">
        <v>9815</v>
      </c>
    </row>
    <row r="2084" spans="1:3" x14ac:dyDescent="0.4">
      <c r="A2084" s="6">
        <v>6301</v>
      </c>
      <c r="B2084" s="3" t="s">
        <v>2221</v>
      </c>
      <c r="C2084" s="143" t="s">
        <v>9815</v>
      </c>
    </row>
    <row r="2085" spans="1:3" x14ac:dyDescent="0.4">
      <c r="A2085" s="6">
        <v>6302</v>
      </c>
      <c r="B2085" s="3" t="s">
        <v>2222</v>
      </c>
      <c r="C2085" s="143" t="s">
        <v>9815</v>
      </c>
    </row>
    <row r="2086" spans="1:3" x14ac:dyDescent="0.4">
      <c r="A2086" s="6">
        <v>6303</v>
      </c>
      <c r="B2086" s="3" t="s">
        <v>2223</v>
      </c>
      <c r="C2086" s="143" t="s">
        <v>9815</v>
      </c>
    </row>
    <row r="2087" spans="1:3" x14ac:dyDescent="0.4">
      <c r="A2087" s="6">
        <v>6305</v>
      </c>
      <c r="B2087" s="3" t="s">
        <v>2224</v>
      </c>
      <c r="C2087" s="143" t="s">
        <v>9815</v>
      </c>
    </row>
    <row r="2088" spans="1:3" x14ac:dyDescent="0.4">
      <c r="A2088" s="6">
        <v>6306</v>
      </c>
      <c r="B2088" s="3" t="s">
        <v>2225</v>
      </c>
      <c r="C2088" s="143" t="s">
        <v>9815</v>
      </c>
    </row>
    <row r="2089" spans="1:3" x14ac:dyDescent="0.4">
      <c r="A2089" s="6">
        <v>6307</v>
      </c>
      <c r="B2089" s="3" t="s">
        <v>2226</v>
      </c>
      <c r="C2089" s="143" t="s">
        <v>9815</v>
      </c>
    </row>
    <row r="2090" spans="1:3" x14ac:dyDescent="0.4">
      <c r="A2090" s="6">
        <v>6309</v>
      </c>
      <c r="B2090" s="3" t="s">
        <v>2227</v>
      </c>
      <c r="C2090" s="143" t="s">
        <v>9819</v>
      </c>
    </row>
    <row r="2091" spans="1:3" x14ac:dyDescent="0.4">
      <c r="A2091" s="6">
        <v>6310</v>
      </c>
      <c r="B2091" s="3" t="s">
        <v>2228</v>
      </c>
      <c r="C2091" s="143" t="s">
        <v>9820</v>
      </c>
    </row>
    <row r="2092" spans="1:3" x14ac:dyDescent="0.4">
      <c r="A2092" s="6">
        <v>6312</v>
      </c>
      <c r="B2092" s="3" t="s">
        <v>2229</v>
      </c>
      <c r="C2092" s="143" t="s">
        <v>9822</v>
      </c>
    </row>
    <row r="2093" spans="1:3" x14ac:dyDescent="0.4">
      <c r="A2093" s="6">
        <v>6315</v>
      </c>
      <c r="B2093" s="3" t="s">
        <v>2230</v>
      </c>
      <c r="C2093" s="143" t="s">
        <v>9815</v>
      </c>
    </row>
    <row r="2094" spans="1:3" x14ac:dyDescent="0.4">
      <c r="A2094" s="6">
        <v>6316</v>
      </c>
      <c r="B2094" s="3" t="s">
        <v>2231</v>
      </c>
      <c r="C2094" s="143" t="s">
        <v>9825</v>
      </c>
    </row>
    <row r="2095" spans="1:3" x14ac:dyDescent="0.4">
      <c r="A2095" s="6">
        <v>6317</v>
      </c>
      <c r="B2095" s="3" t="s">
        <v>2232</v>
      </c>
      <c r="C2095" s="143" t="s">
        <v>9815</v>
      </c>
    </row>
    <row r="2096" spans="1:3" x14ac:dyDescent="0.4">
      <c r="A2096" s="6">
        <v>6319</v>
      </c>
      <c r="B2096" s="3" t="s">
        <v>2233</v>
      </c>
      <c r="C2096" s="143" t="s">
        <v>9815</v>
      </c>
    </row>
    <row r="2097" spans="1:3" x14ac:dyDescent="0.4">
      <c r="A2097" s="6">
        <v>6322</v>
      </c>
      <c r="B2097" s="3" t="s">
        <v>2234</v>
      </c>
      <c r="C2097" s="143" t="s">
        <v>9815</v>
      </c>
    </row>
    <row r="2098" spans="1:3" x14ac:dyDescent="0.4">
      <c r="A2098" s="6">
        <v>6323</v>
      </c>
      <c r="B2098" s="3" t="s">
        <v>2235</v>
      </c>
      <c r="C2098" s="143" t="s">
        <v>9822</v>
      </c>
    </row>
    <row r="2099" spans="1:3" x14ac:dyDescent="0.4">
      <c r="A2099" s="6">
        <v>6324</v>
      </c>
      <c r="B2099" s="3" t="s">
        <v>2236</v>
      </c>
      <c r="C2099" s="143" t="s">
        <v>9815</v>
      </c>
    </row>
    <row r="2100" spans="1:3" x14ac:dyDescent="0.4">
      <c r="A2100" s="6">
        <v>6325</v>
      </c>
      <c r="B2100" s="3" t="s">
        <v>2237</v>
      </c>
      <c r="C2100" s="143" t="s">
        <v>9815</v>
      </c>
    </row>
    <row r="2101" spans="1:3" x14ac:dyDescent="0.4">
      <c r="A2101" s="6">
        <v>6326</v>
      </c>
      <c r="B2101" s="3" t="s">
        <v>2238</v>
      </c>
      <c r="C2101" s="143" t="s">
        <v>9820</v>
      </c>
    </row>
    <row r="2102" spans="1:3" x14ac:dyDescent="0.4">
      <c r="A2102" s="6">
        <v>6327</v>
      </c>
      <c r="B2102" s="3" t="s">
        <v>2239</v>
      </c>
      <c r="C2102" s="143" t="s">
        <v>9818</v>
      </c>
    </row>
    <row r="2103" spans="1:3" x14ac:dyDescent="0.4">
      <c r="A2103" s="6">
        <v>6328</v>
      </c>
      <c r="B2103" s="3" t="s">
        <v>2240</v>
      </c>
      <c r="C2103" s="143" t="s">
        <v>9820</v>
      </c>
    </row>
    <row r="2104" spans="1:3" x14ac:dyDescent="0.4">
      <c r="A2104" s="6">
        <v>6330</v>
      </c>
      <c r="B2104" s="3" t="s">
        <v>2241</v>
      </c>
      <c r="C2104" s="143" t="s">
        <v>9815</v>
      </c>
    </row>
    <row r="2105" spans="1:3" x14ac:dyDescent="0.4">
      <c r="A2105" s="6">
        <v>6331</v>
      </c>
      <c r="B2105" s="3" t="s">
        <v>2242</v>
      </c>
      <c r="C2105" s="143" t="s">
        <v>9815</v>
      </c>
    </row>
    <row r="2106" spans="1:3" x14ac:dyDescent="0.4">
      <c r="A2106" s="6">
        <v>6332</v>
      </c>
      <c r="B2106" s="3" t="s">
        <v>2243</v>
      </c>
      <c r="C2106" s="143" t="s">
        <v>9829</v>
      </c>
    </row>
    <row r="2107" spans="1:3" x14ac:dyDescent="0.4">
      <c r="A2107" s="6">
        <v>6333</v>
      </c>
      <c r="B2107" s="3" t="s">
        <v>2244</v>
      </c>
      <c r="C2107" s="143" t="s">
        <v>9815</v>
      </c>
    </row>
    <row r="2108" spans="1:3" x14ac:dyDescent="0.4">
      <c r="A2108" s="6">
        <v>6334</v>
      </c>
      <c r="B2108" s="3" t="s">
        <v>2245</v>
      </c>
      <c r="C2108" s="143" t="s">
        <v>9815</v>
      </c>
    </row>
    <row r="2109" spans="1:3" x14ac:dyDescent="0.4">
      <c r="A2109" s="6">
        <v>6335</v>
      </c>
      <c r="B2109" s="3" t="s">
        <v>2246</v>
      </c>
      <c r="C2109" s="143" t="s">
        <v>9815</v>
      </c>
    </row>
    <row r="2110" spans="1:3" x14ac:dyDescent="0.4">
      <c r="A2110" s="6">
        <v>6336</v>
      </c>
      <c r="B2110" s="3" t="s">
        <v>2247</v>
      </c>
      <c r="C2110" s="143" t="s">
        <v>9823</v>
      </c>
    </row>
    <row r="2111" spans="1:3" x14ac:dyDescent="0.4">
      <c r="A2111" s="6">
        <v>6337</v>
      </c>
      <c r="B2111" s="3" t="s">
        <v>2248</v>
      </c>
      <c r="C2111" s="143" t="s">
        <v>9815</v>
      </c>
    </row>
    <row r="2112" spans="1:3" x14ac:dyDescent="0.4">
      <c r="A2112" s="6">
        <v>6338</v>
      </c>
      <c r="B2112" s="3" t="s">
        <v>2249</v>
      </c>
      <c r="C2112" s="143" t="s">
        <v>9825</v>
      </c>
    </row>
    <row r="2113" spans="1:3" x14ac:dyDescent="0.4">
      <c r="A2113" s="6">
        <v>6339</v>
      </c>
      <c r="B2113" s="3" t="s">
        <v>2250</v>
      </c>
      <c r="C2113" s="143" t="s">
        <v>9815</v>
      </c>
    </row>
    <row r="2114" spans="1:3" x14ac:dyDescent="0.4">
      <c r="A2114" s="6">
        <v>6340</v>
      </c>
      <c r="B2114" s="3" t="s">
        <v>2251</v>
      </c>
      <c r="C2114" s="143" t="s">
        <v>9818</v>
      </c>
    </row>
    <row r="2115" spans="1:3" x14ac:dyDescent="0.4">
      <c r="A2115" s="6">
        <v>6342</v>
      </c>
      <c r="B2115" s="3" t="s">
        <v>2252</v>
      </c>
      <c r="C2115" s="143" t="s">
        <v>9815</v>
      </c>
    </row>
    <row r="2116" spans="1:3" x14ac:dyDescent="0.4">
      <c r="A2116" s="6">
        <v>6343</v>
      </c>
      <c r="B2116" s="3" t="s">
        <v>2253</v>
      </c>
      <c r="C2116" s="143" t="s">
        <v>9815</v>
      </c>
    </row>
    <row r="2117" spans="1:3" x14ac:dyDescent="0.4">
      <c r="A2117" s="6">
        <v>6345</v>
      </c>
      <c r="B2117" s="3" t="s">
        <v>2254</v>
      </c>
      <c r="C2117" s="143" t="s">
        <v>9815</v>
      </c>
    </row>
    <row r="2118" spans="1:3" x14ac:dyDescent="0.4">
      <c r="A2118" s="6">
        <v>6346</v>
      </c>
      <c r="B2118" s="3" t="s">
        <v>2255</v>
      </c>
      <c r="C2118" s="143" t="s">
        <v>9815</v>
      </c>
    </row>
    <row r="2119" spans="1:3" x14ac:dyDescent="0.4">
      <c r="A2119" s="6">
        <v>6347</v>
      </c>
      <c r="B2119" s="3" t="s">
        <v>2256</v>
      </c>
      <c r="C2119" s="143" t="s">
        <v>9815</v>
      </c>
    </row>
    <row r="2120" spans="1:3" x14ac:dyDescent="0.4">
      <c r="A2120" s="6">
        <v>6349</v>
      </c>
      <c r="B2120" s="3" t="s">
        <v>2257</v>
      </c>
      <c r="C2120" s="143" t="s">
        <v>9815</v>
      </c>
    </row>
    <row r="2121" spans="1:3" x14ac:dyDescent="0.4">
      <c r="A2121" s="6">
        <v>6351</v>
      </c>
      <c r="B2121" s="3" t="s">
        <v>2258</v>
      </c>
      <c r="C2121" s="143" t="s">
        <v>9815</v>
      </c>
    </row>
    <row r="2122" spans="1:3" x14ac:dyDescent="0.4">
      <c r="A2122" s="6">
        <v>6355</v>
      </c>
      <c r="B2122" s="3" t="s">
        <v>2259</v>
      </c>
      <c r="C2122" s="143" t="s">
        <v>9815</v>
      </c>
    </row>
    <row r="2123" spans="1:3" x14ac:dyDescent="0.4">
      <c r="A2123" s="6">
        <v>6356</v>
      </c>
      <c r="B2123" s="3" t="s">
        <v>2260</v>
      </c>
      <c r="C2123" s="143" t="s">
        <v>9815</v>
      </c>
    </row>
    <row r="2124" spans="1:3" x14ac:dyDescent="0.4">
      <c r="A2124" s="6">
        <v>6357</v>
      </c>
      <c r="B2124" s="3" t="s">
        <v>2261</v>
      </c>
      <c r="C2124" s="143" t="s">
        <v>9815</v>
      </c>
    </row>
    <row r="2125" spans="1:3" x14ac:dyDescent="0.4">
      <c r="A2125" s="6">
        <v>6358</v>
      </c>
      <c r="B2125" s="3" t="s">
        <v>2262</v>
      </c>
      <c r="C2125" s="143" t="s">
        <v>9815</v>
      </c>
    </row>
    <row r="2126" spans="1:3" x14ac:dyDescent="0.4">
      <c r="A2126" s="6">
        <v>6360</v>
      </c>
      <c r="B2126" s="3" t="s">
        <v>2263</v>
      </c>
      <c r="C2126" s="143" t="s">
        <v>9815</v>
      </c>
    </row>
    <row r="2127" spans="1:3" x14ac:dyDescent="0.4">
      <c r="A2127" s="6">
        <v>6361</v>
      </c>
      <c r="B2127" s="3" t="s">
        <v>2264</v>
      </c>
      <c r="C2127" s="143" t="s">
        <v>9820</v>
      </c>
    </row>
    <row r="2128" spans="1:3" x14ac:dyDescent="0.4">
      <c r="A2128" s="6">
        <v>6362</v>
      </c>
      <c r="B2128" s="3" t="s">
        <v>2265</v>
      </c>
      <c r="C2128" s="143" t="s">
        <v>9815</v>
      </c>
    </row>
    <row r="2129" spans="1:3" x14ac:dyDescent="0.4">
      <c r="A2129" s="6">
        <v>6363</v>
      </c>
      <c r="B2129" s="3" t="s">
        <v>2266</v>
      </c>
      <c r="C2129" s="143" t="s">
        <v>9815</v>
      </c>
    </row>
    <row r="2130" spans="1:3" x14ac:dyDescent="0.4">
      <c r="A2130" s="6">
        <v>6364</v>
      </c>
      <c r="B2130" s="3" t="s">
        <v>2267</v>
      </c>
      <c r="C2130" s="143" t="s">
        <v>9815</v>
      </c>
    </row>
    <row r="2131" spans="1:3" x14ac:dyDescent="0.4">
      <c r="A2131" s="6">
        <v>6365</v>
      </c>
      <c r="B2131" s="3" t="s">
        <v>2268</v>
      </c>
      <c r="C2131" s="143" t="s">
        <v>9815</v>
      </c>
    </row>
    <row r="2132" spans="1:3" x14ac:dyDescent="0.4">
      <c r="A2132" s="6">
        <v>6366</v>
      </c>
      <c r="B2132" s="3" t="s">
        <v>2269</v>
      </c>
      <c r="C2132" s="143" t="s">
        <v>9815</v>
      </c>
    </row>
    <row r="2133" spans="1:3" x14ac:dyDescent="0.4">
      <c r="A2133" s="6">
        <v>6367</v>
      </c>
      <c r="B2133" s="3" t="s">
        <v>2270</v>
      </c>
      <c r="C2133" s="143" t="s">
        <v>9815</v>
      </c>
    </row>
    <row r="2134" spans="1:3" x14ac:dyDescent="0.4">
      <c r="A2134" s="6">
        <v>6368</v>
      </c>
      <c r="B2134" s="3" t="s">
        <v>2271</v>
      </c>
      <c r="C2134" s="143" t="s">
        <v>9815</v>
      </c>
    </row>
    <row r="2135" spans="1:3" x14ac:dyDescent="0.4">
      <c r="A2135" s="6">
        <v>6369</v>
      </c>
      <c r="B2135" s="3" t="s">
        <v>2272</v>
      </c>
      <c r="C2135" s="143" t="s">
        <v>9815</v>
      </c>
    </row>
    <row r="2136" spans="1:3" x14ac:dyDescent="0.4">
      <c r="A2136" s="6">
        <v>6370</v>
      </c>
      <c r="B2136" s="3" t="s">
        <v>2273</v>
      </c>
      <c r="C2136" s="143" t="s">
        <v>9815</v>
      </c>
    </row>
    <row r="2137" spans="1:3" x14ac:dyDescent="0.4">
      <c r="A2137" s="6">
        <v>6371</v>
      </c>
      <c r="B2137" s="3" t="s">
        <v>2274</v>
      </c>
      <c r="C2137" s="143" t="s">
        <v>9815</v>
      </c>
    </row>
    <row r="2138" spans="1:3" x14ac:dyDescent="0.4">
      <c r="A2138" s="6">
        <v>6373</v>
      </c>
      <c r="B2138" s="3" t="s">
        <v>2275</v>
      </c>
      <c r="C2138" s="143" t="s">
        <v>9815</v>
      </c>
    </row>
    <row r="2139" spans="1:3" x14ac:dyDescent="0.4">
      <c r="A2139" s="6">
        <v>6376</v>
      </c>
      <c r="B2139" s="3" t="s">
        <v>2276</v>
      </c>
      <c r="C2139" s="143" t="s">
        <v>9820</v>
      </c>
    </row>
    <row r="2140" spans="1:3" x14ac:dyDescent="0.4">
      <c r="A2140" s="6">
        <v>6378</v>
      </c>
      <c r="B2140" s="3" t="s">
        <v>2277</v>
      </c>
      <c r="C2140" s="143" t="s">
        <v>9815</v>
      </c>
    </row>
    <row r="2141" spans="1:3" x14ac:dyDescent="0.4">
      <c r="A2141" s="6">
        <v>6379</v>
      </c>
      <c r="B2141" s="3" t="s">
        <v>2278</v>
      </c>
      <c r="C2141" s="143" t="s">
        <v>9815</v>
      </c>
    </row>
    <row r="2142" spans="1:3" x14ac:dyDescent="0.4">
      <c r="A2142" s="6">
        <v>6380</v>
      </c>
      <c r="B2142" s="3" t="s">
        <v>2279</v>
      </c>
      <c r="C2142" s="143" t="s">
        <v>9815</v>
      </c>
    </row>
    <row r="2143" spans="1:3" x14ac:dyDescent="0.4">
      <c r="A2143" s="6">
        <v>6381</v>
      </c>
      <c r="B2143" s="3" t="s">
        <v>2280</v>
      </c>
      <c r="C2143" s="143" t="s">
        <v>9815</v>
      </c>
    </row>
    <row r="2144" spans="1:3" x14ac:dyDescent="0.4">
      <c r="A2144" s="6">
        <v>6382</v>
      </c>
      <c r="B2144" s="3" t="s">
        <v>2281</v>
      </c>
      <c r="C2144" s="143" t="s">
        <v>9815</v>
      </c>
    </row>
    <row r="2145" spans="1:3" x14ac:dyDescent="0.4">
      <c r="A2145" s="6">
        <v>6383</v>
      </c>
      <c r="B2145" s="3" t="s">
        <v>2282</v>
      </c>
      <c r="C2145" s="143" t="s">
        <v>9815</v>
      </c>
    </row>
    <row r="2146" spans="1:3" x14ac:dyDescent="0.4">
      <c r="A2146" s="6">
        <v>6384</v>
      </c>
      <c r="B2146" s="3" t="s">
        <v>2283</v>
      </c>
      <c r="C2146" s="143" t="s">
        <v>9815</v>
      </c>
    </row>
    <row r="2147" spans="1:3" x14ac:dyDescent="0.4">
      <c r="A2147" s="6">
        <v>6387</v>
      </c>
      <c r="B2147" s="3" t="s">
        <v>2284</v>
      </c>
      <c r="C2147" s="143" t="s">
        <v>9826</v>
      </c>
    </row>
    <row r="2148" spans="1:3" x14ac:dyDescent="0.4">
      <c r="A2148" s="6">
        <v>6390</v>
      </c>
      <c r="B2148" s="3" t="s">
        <v>2285</v>
      </c>
      <c r="C2148" s="143" t="s">
        <v>9815</v>
      </c>
    </row>
    <row r="2149" spans="1:3" x14ac:dyDescent="0.4">
      <c r="A2149" s="6">
        <v>6391</v>
      </c>
      <c r="B2149" s="3" t="s">
        <v>2286</v>
      </c>
      <c r="C2149" s="143" t="s">
        <v>9815</v>
      </c>
    </row>
    <row r="2150" spans="1:3" x14ac:dyDescent="0.4">
      <c r="A2150" s="6">
        <v>6392</v>
      </c>
      <c r="B2150" s="3" t="s">
        <v>2287</v>
      </c>
      <c r="C2150" s="143" t="s">
        <v>9815</v>
      </c>
    </row>
    <row r="2151" spans="1:3" x14ac:dyDescent="0.4">
      <c r="A2151" s="6">
        <v>6393</v>
      </c>
      <c r="B2151" s="3" t="s">
        <v>2288</v>
      </c>
      <c r="C2151" s="143" t="s">
        <v>9815</v>
      </c>
    </row>
    <row r="2152" spans="1:3" x14ac:dyDescent="0.4">
      <c r="A2152" s="6">
        <v>6395</v>
      </c>
      <c r="B2152" s="3" t="s">
        <v>2289</v>
      </c>
      <c r="C2152" s="143" t="s">
        <v>9815</v>
      </c>
    </row>
    <row r="2153" spans="1:3" x14ac:dyDescent="0.4">
      <c r="A2153" s="6">
        <v>6396</v>
      </c>
      <c r="B2153" s="3" t="s">
        <v>2290</v>
      </c>
      <c r="C2153" s="143" t="s">
        <v>9815</v>
      </c>
    </row>
    <row r="2154" spans="1:3" x14ac:dyDescent="0.4">
      <c r="A2154" s="6">
        <v>6400</v>
      </c>
      <c r="B2154" s="3" t="s">
        <v>2291</v>
      </c>
      <c r="C2154" s="143" t="s">
        <v>9820</v>
      </c>
    </row>
    <row r="2155" spans="1:3" x14ac:dyDescent="0.4">
      <c r="A2155" s="6">
        <v>6402</v>
      </c>
      <c r="B2155" s="3" t="s">
        <v>2292</v>
      </c>
      <c r="C2155" s="143" t="s">
        <v>9815</v>
      </c>
    </row>
    <row r="2156" spans="1:3" x14ac:dyDescent="0.4">
      <c r="A2156" s="6">
        <v>6403</v>
      </c>
      <c r="B2156" s="3" t="s">
        <v>2293</v>
      </c>
      <c r="C2156" s="143" t="s">
        <v>9815</v>
      </c>
    </row>
    <row r="2157" spans="1:3" x14ac:dyDescent="0.4">
      <c r="A2157" s="6">
        <v>6405</v>
      </c>
      <c r="B2157" s="3" t="s">
        <v>2294</v>
      </c>
      <c r="C2157" s="143" t="s">
        <v>9815</v>
      </c>
    </row>
    <row r="2158" spans="1:3" x14ac:dyDescent="0.4">
      <c r="A2158" s="6">
        <v>6406</v>
      </c>
      <c r="B2158" s="3" t="s">
        <v>2295</v>
      </c>
      <c r="C2158" s="143" t="s">
        <v>9815</v>
      </c>
    </row>
    <row r="2159" spans="1:3" x14ac:dyDescent="0.4">
      <c r="A2159" s="6">
        <v>6407</v>
      </c>
      <c r="B2159" s="3" t="s">
        <v>2296</v>
      </c>
      <c r="C2159" s="143" t="s">
        <v>9815</v>
      </c>
    </row>
    <row r="2160" spans="1:3" x14ac:dyDescent="0.4">
      <c r="A2160" s="6">
        <v>6408</v>
      </c>
      <c r="B2160" s="3" t="s">
        <v>2297</v>
      </c>
      <c r="C2160" s="143" t="s">
        <v>9815</v>
      </c>
    </row>
    <row r="2161" spans="1:3" x14ac:dyDescent="0.4">
      <c r="A2161" s="6">
        <v>6409</v>
      </c>
      <c r="B2161" s="3" t="s">
        <v>2298</v>
      </c>
      <c r="C2161" s="143" t="s">
        <v>9815</v>
      </c>
    </row>
    <row r="2162" spans="1:3" x14ac:dyDescent="0.4">
      <c r="A2162" s="6">
        <v>6411</v>
      </c>
      <c r="B2162" s="3" t="s">
        <v>2299</v>
      </c>
      <c r="C2162" s="143" t="s">
        <v>9820</v>
      </c>
    </row>
    <row r="2163" spans="1:3" x14ac:dyDescent="0.4">
      <c r="A2163" s="6">
        <v>6412</v>
      </c>
      <c r="B2163" s="3" t="s">
        <v>2300</v>
      </c>
      <c r="C2163" s="143" t="s">
        <v>9815</v>
      </c>
    </row>
    <row r="2164" spans="1:3" x14ac:dyDescent="0.4">
      <c r="A2164" s="6">
        <v>6413</v>
      </c>
      <c r="B2164" s="3" t="s">
        <v>2301</v>
      </c>
      <c r="C2164" s="143" t="s">
        <v>9815</v>
      </c>
    </row>
    <row r="2165" spans="1:3" x14ac:dyDescent="0.4">
      <c r="A2165" s="6">
        <v>6414</v>
      </c>
      <c r="B2165" s="3" t="s">
        <v>2302</v>
      </c>
      <c r="C2165" s="143" t="s">
        <v>9815</v>
      </c>
    </row>
    <row r="2166" spans="1:3" x14ac:dyDescent="0.4">
      <c r="A2166" s="6">
        <v>6416</v>
      </c>
      <c r="B2166" s="3" t="s">
        <v>2303</v>
      </c>
      <c r="C2166" s="143" t="s">
        <v>9815</v>
      </c>
    </row>
    <row r="2167" spans="1:3" x14ac:dyDescent="0.4">
      <c r="A2167" s="6">
        <v>6417</v>
      </c>
      <c r="B2167" s="3" t="s">
        <v>2304</v>
      </c>
      <c r="C2167" s="143" t="s">
        <v>9815</v>
      </c>
    </row>
    <row r="2168" spans="1:3" x14ac:dyDescent="0.4">
      <c r="A2168" s="6">
        <v>6418</v>
      </c>
      <c r="B2168" s="3" t="s">
        <v>2305</v>
      </c>
      <c r="C2168" s="143" t="s">
        <v>9815</v>
      </c>
    </row>
    <row r="2169" spans="1:3" x14ac:dyDescent="0.4">
      <c r="A2169" s="6">
        <v>6419</v>
      </c>
      <c r="B2169" s="3" t="s">
        <v>2306</v>
      </c>
      <c r="C2169" s="143" t="s">
        <v>9815</v>
      </c>
    </row>
    <row r="2170" spans="1:3" x14ac:dyDescent="0.4">
      <c r="A2170" s="6">
        <v>6420</v>
      </c>
      <c r="B2170" s="3" t="s">
        <v>2307</v>
      </c>
      <c r="C2170" s="143" t="s">
        <v>9815</v>
      </c>
    </row>
    <row r="2171" spans="1:3" x14ac:dyDescent="0.4">
      <c r="A2171" s="6">
        <v>6424</v>
      </c>
      <c r="B2171" s="3" t="s">
        <v>2308</v>
      </c>
      <c r="C2171" s="143" t="s">
        <v>9815</v>
      </c>
    </row>
    <row r="2172" spans="1:3" x14ac:dyDescent="0.4">
      <c r="A2172" s="6">
        <v>6425</v>
      </c>
      <c r="B2172" s="3" t="s">
        <v>2309</v>
      </c>
      <c r="C2172" s="143" t="s">
        <v>9820</v>
      </c>
    </row>
    <row r="2173" spans="1:3" x14ac:dyDescent="0.4">
      <c r="A2173" s="6">
        <v>6428</v>
      </c>
      <c r="B2173" s="3" t="s">
        <v>2310</v>
      </c>
      <c r="C2173" s="143" t="s">
        <v>9815</v>
      </c>
    </row>
    <row r="2174" spans="1:3" x14ac:dyDescent="0.4">
      <c r="A2174" s="6">
        <v>6430</v>
      </c>
      <c r="B2174" s="3" t="s">
        <v>2311</v>
      </c>
      <c r="C2174" s="143" t="s">
        <v>9815</v>
      </c>
    </row>
    <row r="2175" spans="1:3" x14ac:dyDescent="0.4">
      <c r="A2175" s="6">
        <v>6432</v>
      </c>
      <c r="B2175" s="3" t="s">
        <v>2312</v>
      </c>
      <c r="C2175" s="143" t="s">
        <v>9822</v>
      </c>
    </row>
    <row r="2176" spans="1:3" x14ac:dyDescent="0.4">
      <c r="A2176" s="6">
        <v>6433</v>
      </c>
      <c r="B2176" s="3" t="s">
        <v>2313</v>
      </c>
      <c r="C2176" s="143" t="s">
        <v>9815</v>
      </c>
    </row>
    <row r="2177" spans="1:3" x14ac:dyDescent="0.4">
      <c r="A2177" s="6">
        <v>6436</v>
      </c>
      <c r="B2177" s="3" t="s">
        <v>2314</v>
      </c>
      <c r="C2177" s="143" t="s">
        <v>9815</v>
      </c>
    </row>
    <row r="2178" spans="1:3" x14ac:dyDescent="0.4">
      <c r="A2178" s="6">
        <v>6439</v>
      </c>
      <c r="B2178" s="3" t="s">
        <v>2315</v>
      </c>
      <c r="C2178" s="143" t="s">
        <v>9815</v>
      </c>
    </row>
    <row r="2179" spans="1:3" x14ac:dyDescent="0.4">
      <c r="A2179" s="6">
        <v>6440</v>
      </c>
      <c r="B2179" s="3" t="s">
        <v>2316</v>
      </c>
      <c r="C2179" s="143" t="s">
        <v>9820</v>
      </c>
    </row>
    <row r="2180" spans="1:3" x14ac:dyDescent="0.4">
      <c r="A2180" s="6">
        <v>6444</v>
      </c>
      <c r="B2180" s="3" t="s">
        <v>2317</v>
      </c>
      <c r="C2180" s="143" t="s">
        <v>9815</v>
      </c>
    </row>
    <row r="2181" spans="1:3" x14ac:dyDescent="0.4">
      <c r="A2181" s="6">
        <v>6445</v>
      </c>
      <c r="B2181" s="3" t="s">
        <v>2318</v>
      </c>
      <c r="C2181" s="143" t="s">
        <v>9815</v>
      </c>
    </row>
    <row r="2182" spans="1:3" x14ac:dyDescent="0.4">
      <c r="A2182" s="6">
        <v>6448</v>
      </c>
      <c r="B2182" s="3" t="s">
        <v>2319</v>
      </c>
      <c r="C2182" s="143" t="s">
        <v>9815</v>
      </c>
    </row>
    <row r="2183" spans="1:3" x14ac:dyDescent="0.4">
      <c r="A2183" s="6">
        <v>6454</v>
      </c>
      <c r="B2183" s="3" t="s">
        <v>2320</v>
      </c>
      <c r="C2183" s="143" t="s">
        <v>9815</v>
      </c>
    </row>
    <row r="2184" spans="1:3" x14ac:dyDescent="0.4">
      <c r="A2184" s="6">
        <v>6455</v>
      </c>
      <c r="B2184" s="3" t="s">
        <v>2321</v>
      </c>
      <c r="C2184" s="143" t="s">
        <v>9815</v>
      </c>
    </row>
    <row r="2185" spans="1:3" x14ac:dyDescent="0.4">
      <c r="A2185" s="6">
        <v>6457</v>
      </c>
      <c r="B2185" s="3" t="s">
        <v>2322</v>
      </c>
      <c r="C2185" s="143" t="s">
        <v>9815</v>
      </c>
    </row>
    <row r="2186" spans="1:3" x14ac:dyDescent="0.4">
      <c r="A2186" s="6">
        <v>6458</v>
      </c>
      <c r="B2186" s="3" t="s">
        <v>2323</v>
      </c>
      <c r="C2186" s="143" t="s">
        <v>9815</v>
      </c>
    </row>
    <row r="2187" spans="1:3" x14ac:dyDescent="0.4">
      <c r="A2187" s="6">
        <v>6459</v>
      </c>
      <c r="B2187" s="3" t="s">
        <v>2324</v>
      </c>
      <c r="C2187" s="143" t="s">
        <v>9820</v>
      </c>
    </row>
    <row r="2188" spans="1:3" x14ac:dyDescent="0.4">
      <c r="A2188" s="6">
        <v>6460</v>
      </c>
      <c r="B2188" s="3" t="s">
        <v>2325</v>
      </c>
      <c r="C2188" s="143" t="s">
        <v>9815</v>
      </c>
    </row>
    <row r="2189" spans="1:3" x14ac:dyDescent="0.4">
      <c r="A2189" s="6">
        <v>6461</v>
      </c>
      <c r="B2189" s="3" t="s">
        <v>2326</v>
      </c>
      <c r="C2189" s="143" t="s">
        <v>9815</v>
      </c>
    </row>
    <row r="2190" spans="1:3" x14ac:dyDescent="0.4">
      <c r="A2190" s="6">
        <v>6462</v>
      </c>
      <c r="B2190" s="3" t="s">
        <v>2327</v>
      </c>
      <c r="C2190" s="143" t="s">
        <v>9815</v>
      </c>
    </row>
    <row r="2191" spans="1:3" x14ac:dyDescent="0.4">
      <c r="A2191" s="6">
        <v>6463</v>
      </c>
      <c r="B2191" s="3" t="s">
        <v>2328</v>
      </c>
      <c r="C2191" s="143" t="s">
        <v>9815</v>
      </c>
    </row>
    <row r="2192" spans="1:3" x14ac:dyDescent="0.4">
      <c r="A2192" s="6">
        <v>6464</v>
      </c>
      <c r="B2192" s="3" t="s">
        <v>2329</v>
      </c>
      <c r="C2192" s="143" t="s">
        <v>9820</v>
      </c>
    </row>
    <row r="2193" spans="1:3" x14ac:dyDescent="0.4">
      <c r="A2193" s="6">
        <v>6465</v>
      </c>
      <c r="B2193" s="3" t="s">
        <v>2330</v>
      </c>
      <c r="C2193" s="143" t="s">
        <v>9820</v>
      </c>
    </row>
    <row r="2194" spans="1:3" x14ac:dyDescent="0.4">
      <c r="A2194" s="6">
        <v>6466</v>
      </c>
      <c r="B2194" s="3" t="s">
        <v>2331</v>
      </c>
      <c r="C2194" s="143" t="s">
        <v>9825</v>
      </c>
    </row>
    <row r="2195" spans="1:3" x14ac:dyDescent="0.4">
      <c r="A2195" s="6">
        <v>6467</v>
      </c>
      <c r="B2195" s="3" t="s">
        <v>2332</v>
      </c>
      <c r="C2195" s="143" t="s">
        <v>9815</v>
      </c>
    </row>
    <row r="2196" spans="1:3" x14ac:dyDescent="0.4">
      <c r="A2196" s="6">
        <v>6469</v>
      </c>
      <c r="B2196" s="3" t="s">
        <v>2333</v>
      </c>
      <c r="C2196" s="143" t="s">
        <v>9822</v>
      </c>
    </row>
    <row r="2197" spans="1:3" x14ac:dyDescent="0.4">
      <c r="A2197" s="6">
        <v>6470</v>
      </c>
      <c r="B2197" s="3" t="s">
        <v>2334</v>
      </c>
      <c r="C2197" s="143" t="s">
        <v>9815</v>
      </c>
    </row>
    <row r="2198" spans="1:3" x14ac:dyDescent="0.4">
      <c r="A2198" s="6">
        <v>6471</v>
      </c>
      <c r="B2198" s="3" t="s">
        <v>2335</v>
      </c>
      <c r="C2198" s="143" t="s">
        <v>9815</v>
      </c>
    </row>
    <row r="2199" spans="1:3" x14ac:dyDescent="0.4">
      <c r="A2199" s="6">
        <v>6472</v>
      </c>
      <c r="B2199" s="3" t="s">
        <v>2336</v>
      </c>
      <c r="C2199" s="143" t="s">
        <v>9815</v>
      </c>
    </row>
    <row r="2200" spans="1:3" x14ac:dyDescent="0.4">
      <c r="A2200" s="6">
        <v>6473</v>
      </c>
      <c r="B2200" s="3" t="s">
        <v>2337</v>
      </c>
      <c r="C2200" s="143" t="s">
        <v>9815</v>
      </c>
    </row>
    <row r="2201" spans="1:3" x14ac:dyDescent="0.4">
      <c r="A2201" s="6">
        <v>6474</v>
      </c>
      <c r="B2201" s="3" t="s">
        <v>2338</v>
      </c>
      <c r="C2201" s="143" t="s">
        <v>9827</v>
      </c>
    </row>
    <row r="2202" spans="1:3" x14ac:dyDescent="0.4">
      <c r="A2202" s="6">
        <v>6479</v>
      </c>
      <c r="B2202" s="3" t="s">
        <v>2339</v>
      </c>
      <c r="C2202" s="143" t="s">
        <v>9815</v>
      </c>
    </row>
    <row r="2203" spans="1:3" x14ac:dyDescent="0.4">
      <c r="A2203" s="6">
        <v>6480</v>
      </c>
      <c r="B2203" s="3" t="s">
        <v>2340</v>
      </c>
      <c r="C2203" s="143" t="s">
        <v>9815</v>
      </c>
    </row>
    <row r="2204" spans="1:3" x14ac:dyDescent="0.4">
      <c r="A2204" s="6">
        <v>6481</v>
      </c>
      <c r="B2204" s="3" t="s">
        <v>2341</v>
      </c>
      <c r="C2204" s="143" t="s">
        <v>9820</v>
      </c>
    </row>
    <row r="2205" spans="1:3" x14ac:dyDescent="0.4">
      <c r="A2205" s="6">
        <v>6482</v>
      </c>
      <c r="B2205" s="3" t="s">
        <v>2342</v>
      </c>
      <c r="C2205" s="143" t="s">
        <v>9815</v>
      </c>
    </row>
    <row r="2206" spans="1:3" x14ac:dyDescent="0.4">
      <c r="A2206" s="6">
        <v>6484</v>
      </c>
      <c r="B2206" s="3" t="s">
        <v>2343</v>
      </c>
      <c r="C2206" s="143" t="s">
        <v>9815</v>
      </c>
    </row>
    <row r="2207" spans="1:3" x14ac:dyDescent="0.4">
      <c r="A2207" s="6">
        <v>6485</v>
      </c>
      <c r="B2207" s="3" t="s">
        <v>2344</v>
      </c>
      <c r="C2207" s="143" t="s">
        <v>9815</v>
      </c>
    </row>
    <row r="2208" spans="1:3" x14ac:dyDescent="0.4">
      <c r="A2208" s="6">
        <v>6486</v>
      </c>
      <c r="B2208" s="3" t="s">
        <v>2345</v>
      </c>
      <c r="C2208" s="143" t="s">
        <v>9815</v>
      </c>
    </row>
    <row r="2209" spans="1:3" x14ac:dyDescent="0.4">
      <c r="A2209" s="6">
        <v>6488</v>
      </c>
      <c r="B2209" s="3" t="s">
        <v>2346</v>
      </c>
      <c r="C2209" s="143" t="s">
        <v>9815</v>
      </c>
    </row>
    <row r="2210" spans="1:3" x14ac:dyDescent="0.4">
      <c r="A2210" s="6">
        <v>6489</v>
      </c>
      <c r="B2210" s="3" t="s">
        <v>2347</v>
      </c>
      <c r="C2210" s="143" t="s">
        <v>9817</v>
      </c>
    </row>
    <row r="2211" spans="1:3" x14ac:dyDescent="0.4">
      <c r="A2211" s="6">
        <v>6490</v>
      </c>
      <c r="B2211" s="3" t="s">
        <v>2348</v>
      </c>
      <c r="C2211" s="143" t="s">
        <v>9815</v>
      </c>
    </row>
    <row r="2212" spans="1:3" x14ac:dyDescent="0.4">
      <c r="A2212" s="6">
        <v>6492</v>
      </c>
      <c r="B2212" s="3" t="s">
        <v>2349</v>
      </c>
      <c r="C2212" s="143" t="s">
        <v>9827</v>
      </c>
    </row>
    <row r="2213" spans="1:3" x14ac:dyDescent="0.4">
      <c r="A2213" s="6">
        <v>6493</v>
      </c>
      <c r="B2213" s="3" t="s">
        <v>2350</v>
      </c>
      <c r="C2213" s="143" t="s">
        <v>9815</v>
      </c>
    </row>
    <row r="2214" spans="1:3" x14ac:dyDescent="0.4">
      <c r="A2214" s="6">
        <v>6494</v>
      </c>
      <c r="B2214" s="3" t="s">
        <v>2351</v>
      </c>
      <c r="C2214" s="143" t="s">
        <v>9815</v>
      </c>
    </row>
    <row r="2215" spans="1:3" x14ac:dyDescent="0.4">
      <c r="A2215" s="6">
        <v>6495</v>
      </c>
      <c r="B2215" s="3" t="s">
        <v>2352</v>
      </c>
      <c r="C2215" s="143" t="s">
        <v>9815</v>
      </c>
    </row>
    <row r="2216" spans="1:3" x14ac:dyDescent="0.4">
      <c r="A2216" s="6">
        <v>6496</v>
      </c>
      <c r="B2216" s="3" t="s">
        <v>2353</v>
      </c>
      <c r="C2216" s="143" t="s">
        <v>9817</v>
      </c>
    </row>
    <row r="2217" spans="1:3" x14ac:dyDescent="0.4">
      <c r="A2217" s="6">
        <v>6497</v>
      </c>
      <c r="B2217" s="3" t="s">
        <v>2354</v>
      </c>
      <c r="C2217" s="143" t="s">
        <v>9820</v>
      </c>
    </row>
    <row r="2218" spans="1:3" x14ac:dyDescent="0.4">
      <c r="A2218" s="6">
        <v>6498</v>
      </c>
      <c r="B2218" s="3" t="s">
        <v>2355</v>
      </c>
      <c r="C2218" s="143" t="s">
        <v>9820</v>
      </c>
    </row>
    <row r="2219" spans="1:3" x14ac:dyDescent="0.4">
      <c r="A2219" s="6">
        <v>6501</v>
      </c>
      <c r="B2219" s="3" t="s">
        <v>2356</v>
      </c>
      <c r="C2219" s="143" t="s">
        <v>9815</v>
      </c>
    </row>
    <row r="2220" spans="1:3" x14ac:dyDescent="0.4">
      <c r="A2220" s="6">
        <v>6502</v>
      </c>
      <c r="B2220" s="3" t="s">
        <v>2357</v>
      </c>
      <c r="C2220" s="143" t="s">
        <v>9815</v>
      </c>
    </row>
    <row r="2221" spans="1:3" x14ac:dyDescent="0.4">
      <c r="A2221" s="6">
        <v>6503</v>
      </c>
      <c r="B2221" s="3" t="s">
        <v>2358</v>
      </c>
      <c r="C2221" s="143" t="s">
        <v>9815</v>
      </c>
    </row>
    <row r="2222" spans="1:3" x14ac:dyDescent="0.4">
      <c r="A2222" s="6">
        <v>6504</v>
      </c>
      <c r="B2222" s="3" t="s">
        <v>2359</v>
      </c>
      <c r="C2222" s="143" t="s">
        <v>9815</v>
      </c>
    </row>
    <row r="2223" spans="1:3" x14ac:dyDescent="0.4">
      <c r="A2223" s="6">
        <v>6505</v>
      </c>
      <c r="B2223" s="3" t="s">
        <v>2360</v>
      </c>
      <c r="C2223" s="143" t="s">
        <v>9815</v>
      </c>
    </row>
    <row r="2224" spans="1:3" x14ac:dyDescent="0.4">
      <c r="A2224" s="6">
        <v>6506</v>
      </c>
      <c r="B2224" s="3" t="s">
        <v>2361</v>
      </c>
      <c r="C2224" s="143" t="s">
        <v>9822</v>
      </c>
    </row>
    <row r="2225" spans="1:3" x14ac:dyDescent="0.4">
      <c r="A2225" s="6">
        <v>6507</v>
      </c>
      <c r="B2225" s="3" t="s">
        <v>2362</v>
      </c>
      <c r="C2225" s="143" t="s">
        <v>9815</v>
      </c>
    </row>
    <row r="2226" spans="1:3" x14ac:dyDescent="0.4">
      <c r="A2226" s="6">
        <v>6508</v>
      </c>
      <c r="B2226" s="3" t="s">
        <v>2363</v>
      </c>
      <c r="C2226" s="143" t="s">
        <v>9815</v>
      </c>
    </row>
    <row r="2227" spans="1:3" x14ac:dyDescent="0.4">
      <c r="A2227" s="6">
        <v>6513</v>
      </c>
      <c r="B2227" s="3" t="s">
        <v>2364</v>
      </c>
      <c r="C2227" s="143" t="s">
        <v>9815</v>
      </c>
    </row>
    <row r="2228" spans="1:3" x14ac:dyDescent="0.4">
      <c r="A2228" s="6">
        <v>6516</v>
      </c>
      <c r="B2228" s="3" t="s">
        <v>2365</v>
      </c>
      <c r="C2228" s="143" t="s">
        <v>9815</v>
      </c>
    </row>
    <row r="2229" spans="1:3" x14ac:dyDescent="0.4">
      <c r="A2229" s="6">
        <v>6517</v>
      </c>
      <c r="B2229" s="3" t="s">
        <v>2366</v>
      </c>
      <c r="C2229" s="143" t="s">
        <v>9815</v>
      </c>
    </row>
    <row r="2230" spans="1:3" x14ac:dyDescent="0.4">
      <c r="A2230" s="6">
        <v>6518</v>
      </c>
      <c r="B2230" s="3" t="s">
        <v>2367</v>
      </c>
      <c r="C2230" s="143" t="s">
        <v>9815</v>
      </c>
    </row>
    <row r="2231" spans="1:3" x14ac:dyDescent="0.4">
      <c r="A2231" s="6">
        <v>6531</v>
      </c>
      <c r="B2231" s="3" t="s">
        <v>2368</v>
      </c>
      <c r="C2231" s="143" t="s">
        <v>9818</v>
      </c>
    </row>
    <row r="2232" spans="1:3" x14ac:dyDescent="0.4">
      <c r="A2232" s="6">
        <v>6532</v>
      </c>
      <c r="B2232" s="3" t="s">
        <v>2369</v>
      </c>
      <c r="C2232" s="143" t="s">
        <v>9822</v>
      </c>
    </row>
    <row r="2233" spans="1:3" x14ac:dyDescent="0.4">
      <c r="A2233" s="6">
        <v>6533</v>
      </c>
      <c r="B2233" s="3" t="s">
        <v>2370</v>
      </c>
      <c r="C2233" s="143" t="s">
        <v>9820</v>
      </c>
    </row>
    <row r="2234" spans="1:3" x14ac:dyDescent="0.4">
      <c r="A2234" s="6">
        <v>6535</v>
      </c>
      <c r="B2234" s="3" t="s">
        <v>2371</v>
      </c>
      <c r="C2234" s="143" t="s">
        <v>9826</v>
      </c>
    </row>
    <row r="2235" spans="1:3" x14ac:dyDescent="0.4">
      <c r="A2235" s="6">
        <v>6537</v>
      </c>
      <c r="B2235" s="3" t="s">
        <v>2372</v>
      </c>
      <c r="C2235" s="143" t="s">
        <v>9820</v>
      </c>
    </row>
    <row r="2236" spans="1:3" x14ac:dyDescent="0.4">
      <c r="A2236" s="6">
        <v>6538</v>
      </c>
      <c r="B2236" s="3" t="s">
        <v>2373</v>
      </c>
      <c r="C2236" s="143" t="s">
        <v>9815</v>
      </c>
    </row>
    <row r="2237" spans="1:3" x14ac:dyDescent="0.4">
      <c r="A2237" s="6">
        <v>6539</v>
      </c>
      <c r="B2237" s="3" t="s">
        <v>2374</v>
      </c>
      <c r="C2237" s="143" t="s">
        <v>9815</v>
      </c>
    </row>
    <row r="2238" spans="1:3" x14ac:dyDescent="0.4">
      <c r="A2238" s="6">
        <v>6540</v>
      </c>
      <c r="B2238" s="3" t="s">
        <v>2375</v>
      </c>
      <c r="C2238" s="143" t="s">
        <v>9820</v>
      </c>
    </row>
    <row r="2239" spans="1:3" x14ac:dyDescent="0.4">
      <c r="A2239" s="6">
        <v>6541</v>
      </c>
      <c r="B2239" s="3" t="s">
        <v>2376</v>
      </c>
      <c r="C2239" s="143" t="s">
        <v>9815</v>
      </c>
    </row>
    <row r="2240" spans="1:3" x14ac:dyDescent="0.4">
      <c r="A2240" s="6">
        <v>6542</v>
      </c>
      <c r="B2240" s="3" t="s">
        <v>2377</v>
      </c>
      <c r="C2240" s="143" t="s">
        <v>9818</v>
      </c>
    </row>
    <row r="2241" spans="1:3" x14ac:dyDescent="0.4">
      <c r="A2241" s="6">
        <v>6543</v>
      </c>
      <c r="B2241" s="3" t="s">
        <v>2378</v>
      </c>
      <c r="C2241" s="143" t="s">
        <v>9822</v>
      </c>
    </row>
    <row r="2242" spans="1:3" x14ac:dyDescent="0.4">
      <c r="A2242" s="6">
        <v>6544</v>
      </c>
      <c r="B2242" s="3" t="s">
        <v>2379</v>
      </c>
      <c r="C2242" s="143" t="s">
        <v>9815</v>
      </c>
    </row>
    <row r="2243" spans="1:3" x14ac:dyDescent="0.4">
      <c r="A2243" s="6">
        <v>6545</v>
      </c>
      <c r="B2243" s="3" t="s">
        <v>2380</v>
      </c>
      <c r="C2243" s="143" t="s">
        <v>9815</v>
      </c>
    </row>
    <row r="2244" spans="1:3" x14ac:dyDescent="0.4">
      <c r="A2244" s="6">
        <v>6546</v>
      </c>
      <c r="B2244" s="3" t="s">
        <v>2381</v>
      </c>
      <c r="C2244" s="143" t="s">
        <v>9820</v>
      </c>
    </row>
    <row r="2245" spans="1:3" x14ac:dyDescent="0.4">
      <c r="A2245" s="6">
        <v>6547</v>
      </c>
      <c r="B2245" s="3" t="s">
        <v>2382</v>
      </c>
      <c r="C2245" s="143" t="s">
        <v>9818</v>
      </c>
    </row>
    <row r="2246" spans="1:3" x14ac:dyDescent="0.4">
      <c r="A2246" s="6">
        <v>6548</v>
      </c>
      <c r="B2246" s="3" t="s">
        <v>2383</v>
      </c>
      <c r="C2246" s="143" t="s">
        <v>9815</v>
      </c>
    </row>
    <row r="2247" spans="1:3" x14ac:dyDescent="0.4">
      <c r="A2247" s="6">
        <v>6549</v>
      </c>
      <c r="B2247" s="3" t="s">
        <v>2384</v>
      </c>
      <c r="C2247" s="143" t="s">
        <v>9815</v>
      </c>
    </row>
    <row r="2248" spans="1:3" x14ac:dyDescent="0.4">
      <c r="A2248" s="6">
        <v>6550</v>
      </c>
      <c r="B2248" s="3" t="s">
        <v>2385</v>
      </c>
      <c r="C2248" s="143" t="s">
        <v>9815</v>
      </c>
    </row>
    <row r="2249" spans="1:3" x14ac:dyDescent="0.4">
      <c r="A2249" s="6">
        <v>6551</v>
      </c>
      <c r="B2249" s="3" t="s">
        <v>2386</v>
      </c>
      <c r="C2249" s="143" t="s">
        <v>9825</v>
      </c>
    </row>
    <row r="2250" spans="1:3" x14ac:dyDescent="0.4">
      <c r="A2250" s="6">
        <v>6552</v>
      </c>
      <c r="B2250" s="3" t="s">
        <v>2387</v>
      </c>
      <c r="C2250" s="143" t="s">
        <v>9817</v>
      </c>
    </row>
    <row r="2251" spans="1:3" x14ac:dyDescent="0.4">
      <c r="A2251" s="6">
        <v>6553</v>
      </c>
      <c r="B2251" s="3" t="s">
        <v>2388</v>
      </c>
      <c r="C2251" s="143" t="s">
        <v>9820</v>
      </c>
    </row>
    <row r="2252" spans="1:3" x14ac:dyDescent="0.4">
      <c r="A2252" s="6">
        <v>6554</v>
      </c>
      <c r="B2252" s="3" t="s">
        <v>2389</v>
      </c>
      <c r="C2252" s="143" t="s">
        <v>9825</v>
      </c>
    </row>
    <row r="2253" spans="1:3" x14ac:dyDescent="0.4">
      <c r="A2253" s="6">
        <v>6555</v>
      </c>
      <c r="B2253" s="3" t="s">
        <v>2390</v>
      </c>
      <c r="C2253" s="143" t="s">
        <v>9822</v>
      </c>
    </row>
    <row r="2254" spans="1:3" x14ac:dyDescent="0.4">
      <c r="A2254" s="6">
        <v>6556</v>
      </c>
      <c r="B2254" s="3" t="s">
        <v>2391</v>
      </c>
      <c r="C2254" s="143" t="s">
        <v>9815</v>
      </c>
    </row>
    <row r="2255" spans="1:3" x14ac:dyDescent="0.4">
      <c r="A2255" s="6">
        <v>6557</v>
      </c>
      <c r="B2255" s="3" t="s">
        <v>2392</v>
      </c>
      <c r="C2255" s="143" t="s">
        <v>9820</v>
      </c>
    </row>
    <row r="2256" spans="1:3" x14ac:dyDescent="0.4">
      <c r="A2256" s="6">
        <v>6558</v>
      </c>
      <c r="B2256" s="3" t="s">
        <v>2393</v>
      </c>
      <c r="C2256" s="143" t="s">
        <v>9827</v>
      </c>
    </row>
    <row r="2257" spans="1:3" x14ac:dyDescent="0.4">
      <c r="A2257" s="6">
        <v>6560</v>
      </c>
      <c r="B2257" s="3" t="s">
        <v>2394</v>
      </c>
      <c r="C2257" s="143" t="s">
        <v>9820</v>
      </c>
    </row>
    <row r="2258" spans="1:3" x14ac:dyDescent="0.4">
      <c r="A2258" s="6">
        <v>6561</v>
      </c>
      <c r="B2258" s="3" t="s">
        <v>2395</v>
      </c>
      <c r="C2258" s="143" t="s">
        <v>9820</v>
      </c>
    </row>
    <row r="2259" spans="1:3" x14ac:dyDescent="0.4">
      <c r="A2259" s="6">
        <v>6562</v>
      </c>
      <c r="B2259" s="3" t="s">
        <v>2396</v>
      </c>
      <c r="C2259" s="143" t="s">
        <v>9815</v>
      </c>
    </row>
    <row r="2260" spans="1:3" x14ac:dyDescent="0.4">
      <c r="A2260" s="6">
        <v>6563</v>
      </c>
      <c r="B2260" s="3" t="s">
        <v>2397</v>
      </c>
      <c r="C2260" s="143" t="s">
        <v>9825</v>
      </c>
    </row>
    <row r="2261" spans="1:3" x14ac:dyDescent="0.4">
      <c r="A2261" s="6">
        <v>6564</v>
      </c>
      <c r="B2261" s="3" t="s">
        <v>2398</v>
      </c>
      <c r="C2261" s="143" t="s">
        <v>9815</v>
      </c>
    </row>
    <row r="2262" spans="1:3" x14ac:dyDescent="0.4">
      <c r="A2262" s="6">
        <v>6565</v>
      </c>
      <c r="B2262" s="3" t="s">
        <v>2399</v>
      </c>
      <c r="C2262" s="143" t="s">
        <v>9815</v>
      </c>
    </row>
    <row r="2263" spans="1:3" x14ac:dyDescent="0.4">
      <c r="A2263" s="6">
        <v>6566</v>
      </c>
      <c r="B2263" s="3" t="s">
        <v>2400</v>
      </c>
      <c r="C2263" s="143" t="s">
        <v>9815</v>
      </c>
    </row>
    <row r="2264" spans="1:3" x14ac:dyDescent="0.4">
      <c r="A2264" s="6">
        <v>6567</v>
      </c>
      <c r="B2264" s="3" t="s">
        <v>2401</v>
      </c>
      <c r="C2264" s="143" t="s">
        <v>9817</v>
      </c>
    </row>
    <row r="2265" spans="1:3" x14ac:dyDescent="0.4">
      <c r="A2265" s="6">
        <v>6568</v>
      </c>
      <c r="B2265" s="3" t="s">
        <v>2402</v>
      </c>
      <c r="C2265" s="143" t="s">
        <v>9815</v>
      </c>
    </row>
    <row r="2266" spans="1:3" x14ac:dyDescent="0.4">
      <c r="A2266" s="6">
        <v>6569</v>
      </c>
      <c r="B2266" s="3" t="s">
        <v>2403</v>
      </c>
      <c r="C2266" s="143" t="s">
        <v>9815</v>
      </c>
    </row>
    <row r="2267" spans="1:3" x14ac:dyDescent="0.4">
      <c r="A2267" s="6">
        <v>6570</v>
      </c>
      <c r="B2267" s="3" t="s">
        <v>2404</v>
      </c>
      <c r="C2267" s="143" t="s">
        <v>9815</v>
      </c>
    </row>
    <row r="2268" spans="1:3" x14ac:dyDescent="0.4">
      <c r="A2268" s="6">
        <v>6571</v>
      </c>
      <c r="B2268" s="3" t="s">
        <v>2405</v>
      </c>
      <c r="C2268" s="143" t="s">
        <v>9818</v>
      </c>
    </row>
    <row r="2269" spans="1:3" x14ac:dyDescent="0.4">
      <c r="A2269" s="6">
        <v>6572</v>
      </c>
      <c r="B2269" s="3" t="s">
        <v>2406</v>
      </c>
      <c r="C2269" s="143" t="s">
        <v>9822</v>
      </c>
    </row>
    <row r="2270" spans="1:3" x14ac:dyDescent="0.4">
      <c r="A2270" s="6">
        <v>6573</v>
      </c>
      <c r="B2270" s="3" t="s">
        <v>2407</v>
      </c>
      <c r="C2270" s="143" t="s">
        <v>9820</v>
      </c>
    </row>
    <row r="2271" spans="1:3" x14ac:dyDescent="0.4">
      <c r="A2271" s="6">
        <v>6574</v>
      </c>
      <c r="B2271" s="3" t="s">
        <v>2408</v>
      </c>
      <c r="C2271" s="143" t="s">
        <v>9815</v>
      </c>
    </row>
    <row r="2272" spans="1:3" x14ac:dyDescent="0.4">
      <c r="A2272" s="6">
        <v>6575</v>
      </c>
      <c r="B2272" s="3" t="s">
        <v>2409</v>
      </c>
      <c r="C2272" s="143" t="s">
        <v>9815</v>
      </c>
    </row>
    <row r="2273" spans="1:3" x14ac:dyDescent="0.4">
      <c r="A2273" s="6">
        <v>6577</v>
      </c>
      <c r="B2273" s="3" t="s">
        <v>2410</v>
      </c>
      <c r="C2273" s="143" t="s">
        <v>9826</v>
      </c>
    </row>
    <row r="2274" spans="1:3" x14ac:dyDescent="0.4">
      <c r="A2274" s="6">
        <v>6578</v>
      </c>
      <c r="B2274" s="3" t="s">
        <v>2411</v>
      </c>
      <c r="C2274" s="143" t="s">
        <v>9822</v>
      </c>
    </row>
    <row r="2275" spans="1:3" x14ac:dyDescent="0.4">
      <c r="A2275" s="6">
        <v>6579</v>
      </c>
      <c r="B2275" s="3" t="s">
        <v>2412</v>
      </c>
      <c r="C2275" s="143" t="s">
        <v>9815</v>
      </c>
    </row>
    <row r="2276" spans="1:3" x14ac:dyDescent="0.4">
      <c r="A2276" s="6">
        <v>6580</v>
      </c>
      <c r="B2276" s="3" t="s">
        <v>2413</v>
      </c>
      <c r="C2276" s="143" t="s">
        <v>9815</v>
      </c>
    </row>
    <row r="2277" spans="1:3" x14ac:dyDescent="0.4">
      <c r="A2277" s="6">
        <v>6584</v>
      </c>
      <c r="B2277" s="3" t="s">
        <v>2414</v>
      </c>
      <c r="C2277" s="143" t="s">
        <v>9815</v>
      </c>
    </row>
    <row r="2278" spans="1:3" x14ac:dyDescent="0.4">
      <c r="A2278" s="6">
        <v>6586</v>
      </c>
      <c r="B2278" s="3" t="s">
        <v>2415</v>
      </c>
      <c r="C2278" s="143" t="s">
        <v>9815</v>
      </c>
    </row>
    <row r="2279" spans="1:3" x14ac:dyDescent="0.4">
      <c r="A2279" s="6">
        <v>6588</v>
      </c>
      <c r="B2279" s="3" t="s">
        <v>2416</v>
      </c>
      <c r="C2279" s="143" t="s">
        <v>9815</v>
      </c>
    </row>
    <row r="2280" spans="1:3" x14ac:dyDescent="0.4">
      <c r="A2280" s="6">
        <v>6590</v>
      </c>
      <c r="B2280" s="3" t="s">
        <v>2417</v>
      </c>
      <c r="C2280" s="143" t="s">
        <v>9815</v>
      </c>
    </row>
    <row r="2281" spans="1:3" x14ac:dyDescent="0.4">
      <c r="A2281" s="6">
        <v>6592</v>
      </c>
      <c r="B2281" s="3" t="s">
        <v>2418</v>
      </c>
      <c r="C2281" s="143" t="s">
        <v>9820</v>
      </c>
    </row>
    <row r="2282" spans="1:3" x14ac:dyDescent="0.4">
      <c r="A2282" s="6">
        <v>6594</v>
      </c>
      <c r="B2282" s="3" t="s">
        <v>2419</v>
      </c>
      <c r="C2282" s="143" t="s">
        <v>9815</v>
      </c>
    </row>
    <row r="2283" spans="1:3" x14ac:dyDescent="0.4">
      <c r="A2283" s="6">
        <v>6597</v>
      </c>
      <c r="B2283" s="3" t="s">
        <v>2420</v>
      </c>
      <c r="C2283" s="143" t="s">
        <v>9818</v>
      </c>
    </row>
    <row r="2284" spans="1:3" x14ac:dyDescent="0.4">
      <c r="A2284" s="6">
        <v>6598</v>
      </c>
      <c r="B2284" s="3" t="s">
        <v>2421</v>
      </c>
      <c r="C2284" s="143" t="s">
        <v>9815</v>
      </c>
    </row>
    <row r="2285" spans="1:3" x14ac:dyDescent="0.4">
      <c r="A2285" s="6">
        <v>6615</v>
      </c>
      <c r="B2285" s="3" t="s">
        <v>2422</v>
      </c>
      <c r="C2285" s="143" t="s">
        <v>9815</v>
      </c>
    </row>
    <row r="2286" spans="1:3" x14ac:dyDescent="0.4">
      <c r="A2286" s="6">
        <v>6616</v>
      </c>
      <c r="B2286" s="3" t="s">
        <v>2423</v>
      </c>
      <c r="C2286" s="143" t="s">
        <v>9815</v>
      </c>
    </row>
    <row r="2287" spans="1:3" x14ac:dyDescent="0.4">
      <c r="A2287" s="6">
        <v>6617</v>
      </c>
      <c r="B2287" s="3" t="s">
        <v>2424</v>
      </c>
      <c r="C2287" s="143" t="s">
        <v>9815</v>
      </c>
    </row>
    <row r="2288" spans="1:3" x14ac:dyDescent="0.4">
      <c r="A2288" s="6">
        <v>6618</v>
      </c>
      <c r="B2288" s="3" t="s">
        <v>2425</v>
      </c>
      <c r="C2288" s="143" t="s">
        <v>9815</v>
      </c>
    </row>
    <row r="2289" spans="1:3" x14ac:dyDescent="0.4">
      <c r="A2289" s="6">
        <v>6619</v>
      </c>
      <c r="B2289" s="3" t="s">
        <v>2426</v>
      </c>
      <c r="C2289" s="143" t="s">
        <v>9820</v>
      </c>
    </row>
    <row r="2290" spans="1:3" x14ac:dyDescent="0.4">
      <c r="A2290" s="6">
        <v>6620</v>
      </c>
      <c r="B2290" s="3" t="s">
        <v>2427</v>
      </c>
      <c r="C2290" s="143" t="s">
        <v>9815</v>
      </c>
    </row>
    <row r="2291" spans="1:3" x14ac:dyDescent="0.4">
      <c r="A2291" s="6">
        <v>6622</v>
      </c>
      <c r="B2291" s="3" t="s">
        <v>2428</v>
      </c>
      <c r="C2291" s="143" t="s">
        <v>9815</v>
      </c>
    </row>
    <row r="2292" spans="1:3" x14ac:dyDescent="0.4">
      <c r="A2292" s="6">
        <v>6623</v>
      </c>
      <c r="B2292" s="3" t="s">
        <v>2429</v>
      </c>
      <c r="C2292" s="143" t="s">
        <v>9815</v>
      </c>
    </row>
    <row r="2293" spans="1:3" x14ac:dyDescent="0.4">
      <c r="A2293" s="6">
        <v>6625</v>
      </c>
      <c r="B2293" s="3" t="s">
        <v>2430</v>
      </c>
      <c r="C2293" s="143" t="s">
        <v>9815</v>
      </c>
    </row>
    <row r="2294" spans="1:3" x14ac:dyDescent="0.4">
      <c r="A2294" s="6">
        <v>6626</v>
      </c>
      <c r="B2294" s="3" t="s">
        <v>2431</v>
      </c>
      <c r="C2294" s="143" t="s">
        <v>9815</v>
      </c>
    </row>
    <row r="2295" spans="1:3" x14ac:dyDescent="0.4">
      <c r="A2295" s="6">
        <v>6627</v>
      </c>
      <c r="B2295" s="3" t="s">
        <v>2432</v>
      </c>
      <c r="C2295" s="143" t="s">
        <v>9820</v>
      </c>
    </row>
    <row r="2296" spans="1:3" x14ac:dyDescent="0.4">
      <c r="A2296" s="6">
        <v>6628</v>
      </c>
      <c r="B2296" s="3" t="s">
        <v>2433</v>
      </c>
      <c r="C2296" s="143" t="s">
        <v>9815</v>
      </c>
    </row>
    <row r="2297" spans="1:3" x14ac:dyDescent="0.4">
      <c r="A2297" s="6">
        <v>6629</v>
      </c>
      <c r="B2297" s="3" t="s">
        <v>2434</v>
      </c>
      <c r="C2297" s="143" t="s">
        <v>9815</v>
      </c>
    </row>
    <row r="2298" spans="1:3" x14ac:dyDescent="0.4">
      <c r="A2298" s="6">
        <v>6630</v>
      </c>
      <c r="B2298" s="3" t="s">
        <v>2435</v>
      </c>
      <c r="C2298" s="143" t="s">
        <v>9824</v>
      </c>
    </row>
    <row r="2299" spans="1:3" x14ac:dyDescent="0.4">
      <c r="A2299" s="6">
        <v>6632</v>
      </c>
      <c r="B2299" s="3" t="s">
        <v>2436</v>
      </c>
      <c r="C2299" s="143" t="s">
        <v>9815</v>
      </c>
    </row>
    <row r="2300" spans="1:3" x14ac:dyDescent="0.4">
      <c r="A2300" s="6">
        <v>6633</v>
      </c>
      <c r="B2300" s="3" t="s">
        <v>2437</v>
      </c>
      <c r="C2300" s="143" t="s">
        <v>9820</v>
      </c>
    </row>
    <row r="2301" spans="1:3" x14ac:dyDescent="0.4">
      <c r="A2301" s="6">
        <v>6634</v>
      </c>
      <c r="B2301" s="3" t="s">
        <v>2438</v>
      </c>
      <c r="C2301" s="143" t="s">
        <v>9827</v>
      </c>
    </row>
    <row r="2302" spans="1:3" x14ac:dyDescent="0.4">
      <c r="A2302" s="6">
        <v>6635</v>
      </c>
      <c r="B2302" s="3" t="s">
        <v>2439</v>
      </c>
      <c r="C2302" s="143" t="s">
        <v>9820</v>
      </c>
    </row>
    <row r="2303" spans="1:3" x14ac:dyDescent="0.4">
      <c r="A2303" s="6">
        <v>6637</v>
      </c>
      <c r="B2303" s="3" t="s">
        <v>2440</v>
      </c>
      <c r="C2303" s="143" t="s">
        <v>9815</v>
      </c>
    </row>
    <row r="2304" spans="1:3" x14ac:dyDescent="0.4">
      <c r="A2304" s="6">
        <v>6638</v>
      </c>
      <c r="B2304" s="3" t="s">
        <v>2441</v>
      </c>
      <c r="C2304" s="143" t="s">
        <v>9815</v>
      </c>
    </row>
    <row r="2305" spans="1:3" x14ac:dyDescent="0.4">
      <c r="A2305" s="6">
        <v>6639</v>
      </c>
      <c r="B2305" s="3" t="s">
        <v>2442</v>
      </c>
      <c r="C2305" s="143" t="s">
        <v>9815</v>
      </c>
    </row>
    <row r="2306" spans="1:3" x14ac:dyDescent="0.4">
      <c r="A2306" s="6">
        <v>6640</v>
      </c>
      <c r="B2306" s="3" t="s">
        <v>2443</v>
      </c>
      <c r="C2306" s="143" t="s">
        <v>9820</v>
      </c>
    </row>
    <row r="2307" spans="1:3" x14ac:dyDescent="0.4">
      <c r="A2307" s="6">
        <v>6641</v>
      </c>
      <c r="B2307" s="3" t="s">
        <v>2444</v>
      </c>
      <c r="C2307" s="143" t="s">
        <v>9815</v>
      </c>
    </row>
    <row r="2308" spans="1:3" x14ac:dyDescent="0.4">
      <c r="A2308" s="6">
        <v>6643</v>
      </c>
      <c r="B2308" s="3" t="s">
        <v>2445</v>
      </c>
      <c r="C2308" s="143" t="s">
        <v>9815</v>
      </c>
    </row>
    <row r="2309" spans="1:3" x14ac:dyDescent="0.4">
      <c r="A2309" s="6">
        <v>6644</v>
      </c>
      <c r="B2309" s="3" t="s">
        <v>2446</v>
      </c>
      <c r="C2309" s="143" t="s">
        <v>9815</v>
      </c>
    </row>
    <row r="2310" spans="1:3" x14ac:dyDescent="0.4">
      <c r="A2310" s="6">
        <v>6645</v>
      </c>
      <c r="B2310" s="3" t="s">
        <v>2447</v>
      </c>
      <c r="C2310" s="143" t="s">
        <v>9815</v>
      </c>
    </row>
    <row r="2311" spans="1:3" x14ac:dyDescent="0.4">
      <c r="A2311" s="6">
        <v>6647</v>
      </c>
      <c r="B2311" s="3" t="s">
        <v>2448</v>
      </c>
      <c r="C2311" s="143" t="s">
        <v>9815</v>
      </c>
    </row>
    <row r="2312" spans="1:3" x14ac:dyDescent="0.4">
      <c r="A2312" s="6">
        <v>6648</v>
      </c>
      <c r="B2312" s="3" t="s">
        <v>2449</v>
      </c>
      <c r="C2312" s="143" t="s">
        <v>9815</v>
      </c>
    </row>
    <row r="2313" spans="1:3" x14ac:dyDescent="0.4">
      <c r="A2313" s="6">
        <v>6651</v>
      </c>
      <c r="B2313" s="3" t="s">
        <v>2450</v>
      </c>
      <c r="C2313" s="143" t="s">
        <v>9815</v>
      </c>
    </row>
    <row r="2314" spans="1:3" x14ac:dyDescent="0.4">
      <c r="A2314" s="6">
        <v>6652</v>
      </c>
      <c r="B2314" s="3" t="s">
        <v>2451</v>
      </c>
      <c r="C2314" s="143" t="s">
        <v>9815</v>
      </c>
    </row>
    <row r="2315" spans="1:3" x14ac:dyDescent="0.4">
      <c r="A2315" s="6">
        <v>6653</v>
      </c>
      <c r="B2315" s="3" t="s">
        <v>2452</v>
      </c>
      <c r="C2315" s="143" t="s">
        <v>9820</v>
      </c>
    </row>
    <row r="2316" spans="1:3" x14ac:dyDescent="0.4">
      <c r="A2316" s="6">
        <v>6654</v>
      </c>
      <c r="B2316" s="3" t="s">
        <v>2453</v>
      </c>
      <c r="C2316" s="143" t="s">
        <v>9823</v>
      </c>
    </row>
    <row r="2317" spans="1:3" x14ac:dyDescent="0.4">
      <c r="A2317" s="6">
        <v>6655</v>
      </c>
      <c r="B2317" s="3" t="s">
        <v>2454</v>
      </c>
      <c r="C2317" s="143" t="s">
        <v>9815</v>
      </c>
    </row>
    <row r="2318" spans="1:3" x14ac:dyDescent="0.4">
      <c r="A2318" s="6">
        <v>6656</v>
      </c>
      <c r="B2318" s="3" t="s">
        <v>2455</v>
      </c>
      <c r="C2318" s="143" t="s">
        <v>9824</v>
      </c>
    </row>
    <row r="2319" spans="1:3" x14ac:dyDescent="0.4">
      <c r="A2319" s="6">
        <v>6658</v>
      </c>
      <c r="B2319" s="3" t="s">
        <v>2456</v>
      </c>
      <c r="C2319" s="143" t="s">
        <v>9815</v>
      </c>
    </row>
    <row r="2320" spans="1:3" x14ac:dyDescent="0.4">
      <c r="A2320" s="6">
        <v>6659</v>
      </c>
      <c r="B2320" s="3" t="s">
        <v>2457</v>
      </c>
      <c r="C2320" s="143" t="s">
        <v>9815</v>
      </c>
    </row>
    <row r="2321" spans="1:4" x14ac:dyDescent="0.4">
      <c r="A2321" s="6">
        <v>6662</v>
      </c>
      <c r="B2321" s="3" t="s">
        <v>2458</v>
      </c>
      <c r="C2321" s="143" t="s">
        <v>9818</v>
      </c>
    </row>
    <row r="2322" spans="1:4" x14ac:dyDescent="0.4">
      <c r="A2322" s="6">
        <v>6663</v>
      </c>
      <c r="B2322" s="3" t="s">
        <v>2459</v>
      </c>
      <c r="C2322" s="143" t="s">
        <v>9820</v>
      </c>
      <c r="D2322" s="141">
        <v>44185</v>
      </c>
    </row>
    <row r="2323" spans="1:4" x14ac:dyDescent="0.4">
      <c r="A2323" s="6">
        <v>6664</v>
      </c>
      <c r="B2323" s="3" t="s">
        <v>2460</v>
      </c>
      <c r="C2323" s="143" t="s">
        <v>9827</v>
      </c>
    </row>
    <row r="2324" spans="1:4" x14ac:dyDescent="0.4">
      <c r="A2324" s="6">
        <v>6666</v>
      </c>
      <c r="B2324" s="3" t="s">
        <v>2461</v>
      </c>
      <c r="C2324" s="143" t="s">
        <v>9815</v>
      </c>
    </row>
    <row r="2325" spans="1:4" x14ac:dyDescent="0.4">
      <c r="A2325" s="6">
        <v>6668</v>
      </c>
      <c r="B2325" s="3" t="s">
        <v>2462</v>
      </c>
      <c r="C2325" s="143" t="s">
        <v>9821</v>
      </c>
    </row>
    <row r="2326" spans="1:4" x14ac:dyDescent="0.4">
      <c r="A2326" s="6">
        <v>6670</v>
      </c>
      <c r="B2326" s="3" t="s">
        <v>2463</v>
      </c>
      <c r="C2326" s="143" t="s">
        <v>9815</v>
      </c>
    </row>
    <row r="2327" spans="1:4" x14ac:dyDescent="0.4">
      <c r="A2327" s="6">
        <v>6674</v>
      </c>
      <c r="B2327" s="3" t="s">
        <v>2464</v>
      </c>
      <c r="C2327" s="143" t="s">
        <v>9815</v>
      </c>
    </row>
    <row r="2328" spans="1:4" x14ac:dyDescent="0.4">
      <c r="A2328" s="6">
        <v>6675</v>
      </c>
      <c r="B2328" s="3" t="s">
        <v>2465</v>
      </c>
      <c r="C2328" s="143" t="s">
        <v>9815</v>
      </c>
    </row>
    <row r="2329" spans="1:4" x14ac:dyDescent="0.4">
      <c r="A2329" s="6">
        <v>6676</v>
      </c>
      <c r="B2329" s="3" t="s">
        <v>2466</v>
      </c>
      <c r="C2329" s="143" t="s">
        <v>9815</v>
      </c>
    </row>
    <row r="2330" spans="1:4" x14ac:dyDescent="0.4">
      <c r="A2330" s="6">
        <v>6677</v>
      </c>
      <c r="B2330" s="3" t="s">
        <v>2467</v>
      </c>
      <c r="C2330" s="143" t="s">
        <v>9825</v>
      </c>
    </row>
    <row r="2331" spans="1:4" x14ac:dyDescent="0.4">
      <c r="A2331" s="6">
        <v>6678</v>
      </c>
      <c r="B2331" s="3" t="s">
        <v>2468</v>
      </c>
      <c r="C2331" s="143" t="s">
        <v>9815</v>
      </c>
    </row>
    <row r="2332" spans="1:4" x14ac:dyDescent="0.4">
      <c r="A2332" s="6">
        <v>6694</v>
      </c>
      <c r="B2332" s="3" t="s">
        <v>2469</v>
      </c>
      <c r="C2332" s="143" t="s">
        <v>9820</v>
      </c>
    </row>
    <row r="2333" spans="1:4" x14ac:dyDescent="0.4">
      <c r="A2333" s="6">
        <v>6696</v>
      </c>
      <c r="B2333" s="3" t="s">
        <v>2470</v>
      </c>
      <c r="C2333" s="143" t="s">
        <v>9823</v>
      </c>
    </row>
    <row r="2334" spans="1:4" x14ac:dyDescent="0.4">
      <c r="A2334" s="6">
        <v>6697</v>
      </c>
      <c r="B2334" s="3" t="s">
        <v>2471</v>
      </c>
      <c r="C2334" s="143" t="s">
        <v>9820</v>
      </c>
    </row>
    <row r="2335" spans="1:4" x14ac:dyDescent="0.4">
      <c r="A2335" s="6">
        <v>6698</v>
      </c>
      <c r="B2335" s="3" t="s">
        <v>2472</v>
      </c>
      <c r="C2335" s="143" t="s">
        <v>9815</v>
      </c>
    </row>
    <row r="2336" spans="1:4" x14ac:dyDescent="0.4">
      <c r="A2336" s="6">
        <v>6699</v>
      </c>
      <c r="B2336" s="3" t="s">
        <v>2473</v>
      </c>
      <c r="C2336" s="143" t="s">
        <v>9815</v>
      </c>
    </row>
    <row r="2337" spans="1:3" x14ac:dyDescent="0.4">
      <c r="A2337" s="6">
        <v>6701</v>
      </c>
      <c r="B2337" s="3" t="s">
        <v>2474</v>
      </c>
      <c r="C2337" s="143" t="s">
        <v>9815</v>
      </c>
    </row>
    <row r="2338" spans="1:3" x14ac:dyDescent="0.4">
      <c r="A2338" s="6">
        <v>6702</v>
      </c>
      <c r="B2338" s="3" t="s">
        <v>2475</v>
      </c>
      <c r="C2338" s="143" t="s">
        <v>9815</v>
      </c>
    </row>
    <row r="2339" spans="1:3" x14ac:dyDescent="0.4">
      <c r="A2339" s="6">
        <v>6703</v>
      </c>
      <c r="B2339" s="3" t="s">
        <v>2476</v>
      </c>
      <c r="C2339" s="143" t="s">
        <v>9815</v>
      </c>
    </row>
    <row r="2340" spans="1:3" x14ac:dyDescent="0.4">
      <c r="A2340" s="6">
        <v>6704</v>
      </c>
      <c r="B2340" s="3" t="s">
        <v>2477</v>
      </c>
      <c r="C2340" s="143" t="s">
        <v>9815</v>
      </c>
    </row>
    <row r="2341" spans="1:3" x14ac:dyDescent="0.4">
      <c r="A2341" s="6">
        <v>6706</v>
      </c>
      <c r="B2341" s="3" t="s">
        <v>2478</v>
      </c>
      <c r="C2341" s="143" t="s">
        <v>9815</v>
      </c>
    </row>
    <row r="2342" spans="1:3" x14ac:dyDescent="0.4">
      <c r="A2342" s="6">
        <v>6707</v>
      </c>
      <c r="B2342" s="3" t="s">
        <v>2479</v>
      </c>
      <c r="C2342" s="143" t="s">
        <v>9815</v>
      </c>
    </row>
    <row r="2343" spans="1:3" x14ac:dyDescent="0.4">
      <c r="A2343" s="6">
        <v>6709</v>
      </c>
      <c r="B2343" s="3" t="s">
        <v>2480</v>
      </c>
      <c r="C2343" s="143" t="s">
        <v>9815</v>
      </c>
    </row>
    <row r="2344" spans="1:3" x14ac:dyDescent="0.4">
      <c r="A2344" s="6">
        <v>6715</v>
      </c>
      <c r="B2344" s="3" t="s">
        <v>2481</v>
      </c>
      <c r="C2344" s="143" t="s">
        <v>9815</v>
      </c>
    </row>
    <row r="2345" spans="1:3" x14ac:dyDescent="0.4">
      <c r="A2345" s="6">
        <v>6718</v>
      </c>
      <c r="B2345" s="3" t="s">
        <v>2482</v>
      </c>
      <c r="C2345" s="143" t="s">
        <v>9815</v>
      </c>
    </row>
    <row r="2346" spans="1:3" x14ac:dyDescent="0.4">
      <c r="A2346" s="6">
        <v>6721</v>
      </c>
      <c r="B2346" s="3" t="s">
        <v>2483</v>
      </c>
      <c r="C2346" s="143" t="s">
        <v>9826</v>
      </c>
    </row>
    <row r="2347" spans="1:3" x14ac:dyDescent="0.4">
      <c r="A2347" s="6">
        <v>6722</v>
      </c>
      <c r="B2347" s="3" t="s">
        <v>2484</v>
      </c>
      <c r="C2347" s="143" t="s">
        <v>9820</v>
      </c>
    </row>
    <row r="2348" spans="1:3" x14ac:dyDescent="0.4">
      <c r="A2348" s="6">
        <v>6723</v>
      </c>
      <c r="B2348" s="3" t="s">
        <v>2485</v>
      </c>
      <c r="C2348" s="143" t="s">
        <v>9820</v>
      </c>
    </row>
    <row r="2349" spans="1:3" x14ac:dyDescent="0.4">
      <c r="A2349" s="6">
        <v>6724</v>
      </c>
      <c r="B2349" s="3" t="s">
        <v>2486</v>
      </c>
      <c r="C2349" s="143" t="s">
        <v>9815</v>
      </c>
    </row>
    <row r="2350" spans="1:3" x14ac:dyDescent="0.4">
      <c r="A2350" s="6">
        <v>6727</v>
      </c>
      <c r="B2350" s="3" t="s">
        <v>2487</v>
      </c>
      <c r="C2350" s="143" t="s">
        <v>9815</v>
      </c>
    </row>
    <row r="2351" spans="1:3" x14ac:dyDescent="0.4">
      <c r="A2351" s="6">
        <v>6728</v>
      </c>
      <c r="B2351" s="3" t="s">
        <v>2488</v>
      </c>
      <c r="C2351" s="143" t="s">
        <v>9818</v>
      </c>
    </row>
    <row r="2352" spans="1:3" x14ac:dyDescent="0.4">
      <c r="A2352" s="6">
        <v>6730</v>
      </c>
      <c r="B2352" s="3" t="s">
        <v>2489</v>
      </c>
      <c r="C2352" s="143" t="s">
        <v>9815</v>
      </c>
    </row>
    <row r="2353" spans="1:3" x14ac:dyDescent="0.4">
      <c r="A2353" s="6">
        <v>6731</v>
      </c>
      <c r="B2353" s="3" t="s">
        <v>2490</v>
      </c>
      <c r="C2353" s="143" t="s">
        <v>9825</v>
      </c>
    </row>
    <row r="2354" spans="1:3" x14ac:dyDescent="0.4">
      <c r="A2354" s="6">
        <v>6734</v>
      </c>
      <c r="B2354" s="3" t="s">
        <v>2491</v>
      </c>
      <c r="C2354" s="143" t="s">
        <v>9822</v>
      </c>
    </row>
    <row r="2355" spans="1:3" x14ac:dyDescent="0.4">
      <c r="A2355" s="6">
        <v>6736</v>
      </c>
      <c r="B2355" s="3" t="s">
        <v>2492</v>
      </c>
      <c r="C2355" s="143" t="s">
        <v>9815</v>
      </c>
    </row>
    <row r="2356" spans="1:3" x14ac:dyDescent="0.4">
      <c r="A2356" s="6">
        <v>6737</v>
      </c>
      <c r="B2356" s="3" t="s">
        <v>2493</v>
      </c>
      <c r="C2356" s="143" t="s">
        <v>9815</v>
      </c>
    </row>
    <row r="2357" spans="1:3" x14ac:dyDescent="0.4">
      <c r="A2357" s="6">
        <v>6740</v>
      </c>
      <c r="B2357" s="3" t="s">
        <v>2494</v>
      </c>
      <c r="C2357" s="143" t="s">
        <v>9815</v>
      </c>
    </row>
    <row r="2358" spans="1:3" x14ac:dyDescent="0.4">
      <c r="A2358" s="6">
        <v>6741</v>
      </c>
      <c r="B2358" s="3" t="s">
        <v>2495</v>
      </c>
      <c r="C2358" s="143" t="s">
        <v>9815</v>
      </c>
    </row>
    <row r="2359" spans="1:3" x14ac:dyDescent="0.4">
      <c r="A2359" s="6">
        <v>6742</v>
      </c>
      <c r="B2359" s="3" t="s">
        <v>2496</v>
      </c>
      <c r="C2359" s="143" t="s">
        <v>9815</v>
      </c>
    </row>
    <row r="2360" spans="1:3" x14ac:dyDescent="0.4">
      <c r="A2360" s="6">
        <v>6743</v>
      </c>
      <c r="B2360" s="3" t="s">
        <v>2497</v>
      </c>
      <c r="C2360" s="143" t="s">
        <v>9815</v>
      </c>
    </row>
    <row r="2361" spans="1:3" x14ac:dyDescent="0.4">
      <c r="A2361" s="6">
        <v>6744</v>
      </c>
      <c r="B2361" s="3" t="s">
        <v>2498</v>
      </c>
      <c r="C2361" s="143" t="s">
        <v>9815</v>
      </c>
    </row>
    <row r="2362" spans="1:3" x14ac:dyDescent="0.4">
      <c r="A2362" s="6">
        <v>6745</v>
      </c>
      <c r="B2362" s="3" t="s">
        <v>2499</v>
      </c>
      <c r="C2362" s="143" t="s">
        <v>9815</v>
      </c>
    </row>
    <row r="2363" spans="1:3" x14ac:dyDescent="0.4">
      <c r="A2363" s="6">
        <v>6748</v>
      </c>
      <c r="B2363" s="3" t="s">
        <v>2500</v>
      </c>
      <c r="C2363" s="143" t="s">
        <v>9820</v>
      </c>
    </row>
    <row r="2364" spans="1:3" x14ac:dyDescent="0.4">
      <c r="A2364" s="6">
        <v>6750</v>
      </c>
      <c r="B2364" s="3" t="s">
        <v>2501</v>
      </c>
      <c r="C2364" s="143" t="s">
        <v>9815</v>
      </c>
    </row>
    <row r="2365" spans="1:3" x14ac:dyDescent="0.4">
      <c r="A2365" s="6">
        <v>6752</v>
      </c>
      <c r="B2365" s="3" t="s">
        <v>2502</v>
      </c>
      <c r="C2365" s="143" t="s">
        <v>9815</v>
      </c>
    </row>
    <row r="2366" spans="1:3" x14ac:dyDescent="0.4">
      <c r="A2366" s="6">
        <v>6753</v>
      </c>
      <c r="B2366" s="3" t="s">
        <v>2503</v>
      </c>
      <c r="C2366" s="143" t="s">
        <v>9815</v>
      </c>
    </row>
    <row r="2367" spans="1:3" x14ac:dyDescent="0.4">
      <c r="A2367" s="6">
        <v>6754</v>
      </c>
      <c r="B2367" s="3" t="s">
        <v>2504</v>
      </c>
      <c r="C2367" s="143" t="s">
        <v>9815</v>
      </c>
    </row>
    <row r="2368" spans="1:3" x14ac:dyDescent="0.4">
      <c r="A2368" s="6">
        <v>6755</v>
      </c>
      <c r="B2368" s="3" t="s">
        <v>2505</v>
      </c>
      <c r="C2368" s="143" t="s">
        <v>9815</v>
      </c>
    </row>
    <row r="2369" spans="1:3" x14ac:dyDescent="0.4">
      <c r="A2369" s="6">
        <v>6757</v>
      </c>
      <c r="B2369" s="3" t="s">
        <v>2506</v>
      </c>
      <c r="C2369" s="143" t="s">
        <v>9823</v>
      </c>
    </row>
    <row r="2370" spans="1:3" x14ac:dyDescent="0.4">
      <c r="A2370" s="6">
        <v>6758</v>
      </c>
      <c r="B2370" s="3" t="s">
        <v>2507</v>
      </c>
      <c r="C2370" s="143" t="s">
        <v>9815</v>
      </c>
    </row>
    <row r="2371" spans="1:3" x14ac:dyDescent="0.4">
      <c r="A2371" s="6">
        <v>6762</v>
      </c>
      <c r="B2371" s="3" t="s">
        <v>2508</v>
      </c>
      <c r="C2371" s="143" t="s">
        <v>9815</v>
      </c>
    </row>
    <row r="2372" spans="1:3" x14ac:dyDescent="0.4">
      <c r="A2372" s="6">
        <v>6763</v>
      </c>
      <c r="B2372" s="3" t="s">
        <v>2509</v>
      </c>
      <c r="C2372" s="143" t="s">
        <v>9815</v>
      </c>
    </row>
    <row r="2373" spans="1:3" x14ac:dyDescent="0.4">
      <c r="A2373" s="6">
        <v>6768</v>
      </c>
      <c r="B2373" s="3" t="s">
        <v>2510</v>
      </c>
      <c r="C2373" s="143" t="s">
        <v>9815</v>
      </c>
    </row>
    <row r="2374" spans="1:3" x14ac:dyDescent="0.4">
      <c r="A2374" s="6">
        <v>6769</v>
      </c>
      <c r="B2374" s="3" t="s">
        <v>2511</v>
      </c>
      <c r="C2374" s="143" t="s">
        <v>9820</v>
      </c>
    </row>
    <row r="2375" spans="1:3" x14ac:dyDescent="0.4">
      <c r="A2375" s="6">
        <v>6770</v>
      </c>
      <c r="B2375" s="3" t="s">
        <v>2512</v>
      </c>
      <c r="C2375" s="143" t="s">
        <v>9815</v>
      </c>
    </row>
    <row r="2376" spans="1:3" x14ac:dyDescent="0.4">
      <c r="A2376" s="6">
        <v>6771</v>
      </c>
      <c r="B2376" s="3" t="s">
        <v>2513</v>
      </c>
      <c r="C2376" s="143" t="s">
        <v>9815</v>
      </c>
    </row>
    <row r="2377" spans="1:3" x14ac:dyDescent="0.4">
      <c r="A2377" s="6">
        <v>6772</v>
      </c>
      <c r="B2377" s="3" t="s">
        <v>2514</v>
      </c>
      <c r="C2377" s="143" t="s">
        <v>9815</v>
      </c>
    </row>
    <row r="2378" spans="1:3" x14ac:dyDescent="0.4">
      <c r="A2378" s="6">
        <v>6775</v>
      </c>
      <c r="B2378" s="3" t="s">
        <v>2515</v>
      </c>
      <c r="C2378" s="143" t="s">
        <v>9815</v>
      </c>
    </row>
    <row r="2379" spans="1:3" x14ac:dyDescent="0.4">
      <c r="A2379" s="6">
        <v>6776</v>
      </c>
      <c r="B2379" s="3" t="s">
        <v>2516</v>
      </c>
      <c r="C2379" s="143" t="s">
        <v>9815</v>
      </c>
    </row>
    <row r="2380" spans="1:3" x14ac:dyDescent="0.4">
      <c r="A2380" s="6">
        <v>6777</v>
      </c>
      <c r="B2380" s="3" t="s">
        <v>2517</v>
      </c>
      <c r="C2380" s="143" t="s">
        <v>9815</v>
      </c>
    </row>
    <row r="2381" spans="1:3" x14ac:dyDescent="0.4">
      <c r="A2381" s="6">
        <v>6778</v>
      </c>
      <c r="B2381" s="3" t="s">
        <v>2518</v>
      </c>
      <c r="C2381" s="143" t="s">
        <v>9826</v>
      </c>
    </row>
    <row r="2382" spans="1:3" x14ac:dyDescent="0.4">
      <c r="A2382" s="6">
        <v>6779</v>
      </c>
      <c r="B2382" s="3" t="s">
        <v>2519</v>
      </c>
      <c r="C2382" s="143" t="s">
        <v>9815</v>
      </c>
    </row>
    <row r="2383" spans="1:3" x14ac:dyDescent="0.4">
      <c r="A2383" s="6">
        <v>6785</v>
      </c>
      <c r="B2383" s="3" t="s">
        <v>2520</v>
      </c>
      <c r="C2383" s="143" t="s">
        <v>9818</v>
      </c>
    </row>
    <row r="2384" spans="1:3" x14ac:dyDescent="0.4">
      <c r="A2384" s="6">
        <v>6786</v>
      </c>
      <c r="B2384" s="3" t="s">
        <v>2521</v>
      </c>
      <c r="C2384" s="143" t="s">
        <v>9815</v>
      </c>
    </row>
    <row r="2385" spans="1:3" x14ac:dyDescent="0.4">
      <c r="A2385" s="6">
        <v>6787</v>
      </c>
      <c r="B2385" s="3" t="s">
        <v>2522</v>
      </c>
      <c r="C2385" s="143" t="s">
        <v>9815</v>
      </c>
    </row>
    <row r="2386" spans="1:3" x14ac:dyDescent="0.4">
      <c r="A2386" s="6">
        <v>6788</v>
      </c>
      <c r="B2386" s="3" t="s">
        <v>2523</v>
      </c>
      <c r="C2386" s="143" t="s">
        <v>9815</v>
      </c>
    </row>
    <row r="2387" spans="1:3" x14ac:dyDescent="0.4">
      <c r="A2387" s="6">
        <v>6789</v>
      </c>
      <c r="B2387" s="3" t="s">
        <v>2524</v>
      </c>
      <c r="C2387" s="143" t="s">
        <v>9820</v>
      </c>
    </row>
    <row r="2388" spans="1:3" x14ac:dyDescent="0.4">
      <c r="A2388" s="6">
        <v>6794</v>
      </c>
      <c r="B2388" s="3" t="s">
        <v>2525</v>
      </c>
      <c r="C2388" s="143" t="s">
        <v>9815</v>
      </c>
    </row>
    <row r="2389" spans="1:3" x14ac:dyDescent="0.4">
      <c r="A2389" s="6">
        <v>6797</v>
      </c>
      <c r="B2389" s="3" t="s">
        <v>2526</v>
      </c>
      <c r="C2389" s="143" t="s">
        <v>9815</v>
      </c>
    </row>
    <row r="2390" spans="1:3" x14ac:dyDescent="0.4">
      <c r="A2390" s="6">
        <v>6798</v>
      </c>
      <c r="B2390" s="3" t="s">
        <v>2527</v>
      </c>
      <c r="C2390" s="143" t="s">
        <v>9815</v>
      </c>
    </row>
    <row r="2391" spans="1:3" x14ac:dyDescent="0.4">
      <c r="A2391" s="6">
        <v>6800</v>
      </c>
      <c r="B2391" s="3" t="s">
        <v>2528</v>
      </c>
      <c r="C2391" s="143" t="s">
        <v>9815</v>
      </c>
    </row>
    <row r="2392" spans="1:3" x14ac:dyDescent="0.4">
      <c r="A2392" s="6">
        <v>6803</v>
      </c>
      <c r="B2392" s="3" t="s">
        <v>2529</v>
      </c>
      <c r="C2392" s="143" t="s">
        <v>9815</v>
      </c>
    </row>
    <row r="2393" spans="1:3" x14ac:dyDescent="0.4">
      <c r="A2393" s="6">
        <v>6804</v>
      </c>
      <c r="B2393" s="3" t="s">
        <v>2530</v>
      </c>
      <c r="C2393" s="143" t="s">
        <v>9815</v>
      </c>
    </row>
    <row r="2394" spans="1:3" x14ac:dyDescent="0.4">
      <c r="A2394" s="6">
        <v>6806</v>
      </c>
      <c r="B2394" s="3" t="s">
        <v>2531</v>
      </c>
      <c r="C2394" s="143" t="s">
        <v>9815</v>
      </c>
    </row>
    <row r="2395" spans="1:3" x14ac:dyDescent="0.4">
      <c r="A2395" s="6">
        <v>6807</v>
      </c>
      <c r="B2395" s="3" t="s">
        <v>2532</v>
      </c>
      <c r="C2395" s="143" t="s">
        <v>9815</v>
      </c>
    </row>
    <row r="2396" spans="1:3" x14ac:dyDescent="0.4">
      <c r="A2396" s="6">
        <v>6809</v>
      </c>
      <c r="B2396" s="3" t="s">
        <v>2533</v>
      </c>
      <c r="C2396" s="143" t="s">
        <v>9815</v>
      </c>
    </row>
    <row r="2397" spans="1:3" x14ac:dyDescent="0.4">
      <c r="A2397" s="6">
        <v>6810</v>
      </c>
      <c r="B2397" s="3" t="s">
        <v>2534</v>
      </c>
      <c r="C2397" s="143" t="s">
        <v>9815</v>
      </c>
    </row>
    <row r="2398" spans="1:3" x14ac:dyDescent="0.4">
      <c r="A2398" s="6">
        <v>6814</v>
      </c>
      <c r="B2398" s="3" t="s">
        <v>2535</v>
      </c>
      <c r="C2398" s="143" t="s">
        <v>9822</v>
      </c>
    </row>
    <row r="2399" spans="1:3" x14ac:dyDescent="0.4">
      <c r="A2399" s="6">
        <v>6815</v>
      </c>
      <c r="B2399" s="3" t="s">
        <v>2536</v>
      </c>
      <c r="C2399" s="143" t="s">
        <v>9815</v>
      </c>
    </row>
    <row r="2400" spans="1:3" x14ac:dyDescent="0.4">
      <c r="A2400" s="6">
        <v>6817</v>
      </c>
      <c r="B2400" s="3" t="s">
        <v>2537</v>
      </c>
      <c r="C2400" s="143" t="s">
        <v>9820</v>
      </c>
    </row>
    <row r="2401" spans="1:3" x14ac:dyDescent="0.4">
      <c r="A2401" s="6">
        <v>6819</v>
      </c>
      <c r="B2401" s="3" t="s">
        <v>2538</v>
      </c>
      <c r="C2401" s="143" t="s">
        <v>9815</v>
      </c>
    </row>
    <row r="2402" spans="1:3" x14ac:dyDescent="0.4">
      <c r="A2402" s="6">
        <v>6820</v>
      </c>
      <c r="B2402" s="3" t="s">
        <v>2539</v>
      </c>
      <c r="C2402" s="143" t="s">
        <v>9815</v>
      </c>
    </row>
    <row r="2403" spans="1:3" x14ac:dyDescent="0.4">
      <c r="A2403" s="6">
        <v>6822</v>
      </c>
      <c r="B2403" s="3" t="s">
        <v>2540</v>
      </c>
      <c r="C2403" s="143" t="s">
        <v>9815</v>
      </c>
    </row>
    <row r="2404" spans="1:3" x14ac:dyDescent="0.4">
      <c r="A2404" s="6">
        <v>6823</v>
      </c>
      <c r="B2404" s="3" t="s">
        <v>2541</v>
      </c>
      <c r="C2404" s="143" t="s">
        <v>9815</v>
      </c>
    </row>
    <row r="2405" spans="1:3" x14ac:dyDescent="0.4">
      <c r="A2405" s="6">
        <v>6824</v>
      </c>
      <c r="B2405" s="3" t="s">
        <v>2542</v>
      </c>
      <c r="C2405" s="143" t="s">
        <v>9815</v>
      </c>
    </row>
    <row r="2406" spans="1:3" x14ac:dyDescent="0.4">
      <c r="A2406" s="6">
        <v>6826</v>
      </c>
      <c r="B2406" s="3" t="s">
        <v>2543</v>
      </c>
      <c r="C2406" s="143" t="s">
        <v>9815</v>
      </c>
    </row>
    <row r="2407" spans="1:3" x14ac:dyDescent="0.4">
      <c r="A2407" s="6">
        <v>6832</v>
      </c>
      <c r="B2407" s="3" t="s">
        <v>2544</v>
      </c>
      <c r="C2407" s="143" t="s">
        <v>9815</v>
      </c>
    </row>
    <row r="2408" spans="1:3" x14ac:dyDescent="0.4">
      <c r="A2408" s="6">
        <v>6834</v>
      </c>
      <c r="B2408" s="3" t="s">
        <v>2545</v>
      </c>
      <c r="C2408" s="143" t="s">
        <v>9815</v>
      </c>
    </row>
    <row r="2409" spans="1:3" x14ac:dyDescent="0.4">
      <c r="A2409" s="6">
        <v>6835</v>
      </c>
      <c r="B2409" s="3" t="s">
        <v>2546</v>
      </c>
      <c r="C2409" s="143" t="s">
        <v>9820</v>
      </c>
    </row>
    <row r="2410" spans="1:3" x14ac:dyDescent="0.4">
      <c r="A2410" s="6">
        <v>6836</v>
      </c>
      <c r="B2410" s="3" t="s">
        <v>2547</v>
      </c>
      <c r="C2410" s="143" t="s">
        <v>9815</v>
      </c>
    </row>
    <row r="2411" spans="1:3" x14ac:dyDescent="0.4">
      <c r="A2411" s="6">
        <v>6837</v>
      </c>
      <c r="B2411" s="3" t="s">
        <v>2548</v>
      </c>
      <c r="C2411" s="143" t="s">
        <v>9815</v>
      </c>
    </row>
    <row r="2412" spans="1:3" x14ac:dyDescent="0.4">
      <c r="A2412" s="6">
        <v>6838</v>
      </c>
      <c r="B2412" s="3" t="s">
        <v>2549</v>
      </c>
      <c r="C2412" s="143" t="s">
        <v>9815</v>
      </c>
    </row>
    <row r="2413" spans="1:3" x14ac:dyDescent="0.4">
      <c r="A2413" s="6">
        <v>6839</v>
      </c>
      <c r="B2413" s="3" t="s">
        <v>2550</v>
      </c>
      <c r="C2413" s="143" t="s">
        <v>9815</v>
      </c>
    </row>
    <row r="2414" spans="1:3" x14ac:dyDescent="0.4">
      <c r="A2414" s="6">
        <v>6840</v>
      </c>
      <c r="B2414" s="3" t="s">
        <v>2551</v>
      </c>
      <c r="C2414" s="143" t="s">
        <v>9815</v>
      </c>
    </row>
    <row r="2415" spans="1:3" x14ac:dyDescent="0.4">
      <c r="A2415" s="6">
        <v>6841</v>
      </c>
      <c r="B2415" s="3" t="s">
        <v>2552</v>
      </c>
      <c r="C2415" s="143" t="s">
        <v>9815</v>
      </c>
    </row>
    <row r="2416" spans="1:3" x14ac:dyDescent="0.4">
      <c r="A2416" s="6">
        <v>6844</v>
      </c>
      <c r="B2416" s="3" t="s">
        <v>2553</v>
      </c>
      <c r="C2416" s="143" t="s">
        <v>9815</v>
      </c>
    </row>
    <row r="2417" spans="1:4" x14ac:dyDescent="0.4">
      <c r="A2417" s="6">
        <v>6845</v>
      </c>
      <c r="B2417" s="3" t="s">
        <v>2554</v>
      </c>
      <c r="C2417" s="143" t="s">
        <v>9815</v>
      </c>
    </row>
    <row r="2418" spans="1:4" x14ac:dyDescent="0.4">
      <c r="A2418" s="6">
        <v>6846</v>
      </c>
      <c r="B2418" s="3" t="s">
        <v>2555</v>
      </c>
      <c r="C2418" s="143" t="s">
        <v>9815</v>
      </c>
    </row>
    <row r="2419" spans="1:4" x14ac:dyDescent="0.4">
      <c r="A2419" s="6">
        <v>6848</v>
      </c>
      <c r="B2419" s="3" t="s">
        <v>2556</v>
      </c>
      <c r="C2419" s="143" t="s">
        <v>9815</v>
      </c>
    </row>
    <row r="2420" spans="1:4" x14ac:dyDescent="0.4">
      <c r="A2420" s="6">
        <v>6849</v>
      </c>
      <c r="B2420" s="3" t="s">
        <v>2557</v>
      </c>
      <c r="C2420" s="143" t="s">
        <v>9815</v>
      </c>
    </row>
    <row r="2421" spans="1:4" x14ac:dyDescent="0.4">
      <c r="A2421" s="6">
        <v>6850</v>
      </c>
      <c r="B2421" s="3" t="s">
        <v>2558</v>
      </c>
      <c r="C2421" s="143" t="s">
        <v>9815</v>
      </c>
    </row>
    <row r="2422" spans="1:4" x14ac:dyDescent="0.4">
      <c r="A2422" s="6">
        <v>6852</v>
      </c>
      <c r="B2422" s="3" t="s">
        <v>2559</v>
      </c>
      <c r="C2422" s="143" t="s">
        <v>9815</v>
      </c>
    </row>
    <row r="2423" spans="1:4" x14ac:dyDescent="0.4">
      <c r="A2423" s="6">
        <v>6853</v>
      </c>
      <c r="B2423" s="3" t="s">
        <v>2560</v>
      </c>
      <c r="C2423" s="143" t="s">
        <v>9820</v>
      </c>
    </row>
    <row r="2424" spans="1:4" x14ac:dyDescent="0.4">
      <c r="A2424" s="6">
        <v>6855</v>
      </c>
      <c r="B2424" s="3" t="s">
        <v>2561</v>
      </c>
      <c r="C2424" s="143" t="s">
        <v>9815</v>
      </c>
    </row>
    <row r="2425" spans="1:4" x14ac:dyDescent="0.4">
      <c r="A2425" s="6">
        <v>6856</v>
      </c>
      <c r="B2425" s="3" t="s">
        <v>2562</v>
      </c>
      <c r="C2425" s="143" t="s">
        <v>9820</v>
      </c>
    </row>
    <row r="2426" spans="1:4" x14ac:dyDescent="0.4">
      <c r="A2426" s="6">
        <v>6857</v>
      </c>
      <c r="B2426" s="3" t="s">
        <v>2563</v>
      </c>
      <c r="C2426" s="143" t="s">
        <v>9815</v>
      </c>
    </row>
    <row r="2427" spans="1:4" x14ac:dyDescent="0.4">
      <c r="A2427" s="6">
        <v>6858</v>
      </c>
      <c r="B2427" s="3" t="s">
        <v>2564</v>
      </c>
      <c r="C2427" s="143" t="s">
        <v>9820</v>
      </c>
    </row>
    <row r="2428" spans="1:4" x14ac:dyDescent="0.4">
      <c r="A2428" s="6">
        <v>6859</v>
      </c>
      <c r="B2428" s="3" t="s">
        <v>2565</v>
      </c>
      <c r="C2428" s="143" t="s">
        <v>9815</v>
      </c>
    </row>
    <row r="2429" spans="1:4" x14ac:dyDescent="0.4">
      <c r="A2429" s="6">
        <v>6861</v>
      </c>
      <c r="B2429" s="3" t="s">
        <v>2566</v>
      </c>
      <c r="C2429" s="143" t="s">
        <v>9815</v>
      </c>
      <c r="D2429" s="141">
        <v>43910</v>
      </c>
    </row>
    <row r="2430" spans="1:4" x14ac:dyDescent="0.4">
      <c r="A2430" s="6">
        <v>6862</v>
      </c>
      <c r="B2430" s="3" t="s">
        <v>2567</v>
      </c>
      <c r="C2430" s="143" t="s">
        <v>9815</v>
      </c>
    </row>
    <row r="2431" spans="1:4" x14ac:dyDescent="0.4">
      <c r="A2431" s="6">
        <v>6863</v>
      </c>
      <c r="B2431" s="3" t="s">
        <v>2568</v>
      </c>
      <c r="C2431" s="143" t="s">
        <v>9815</v>
      </c>
    </row>
    <row r="2432" spans="1:4" x14ac:dyDescent="0.4">
      <c r="A2432" s="6">
        <v>6864</v>
      </c>
      <c r="B2432" s="3" t="s">
        <v>2569</v>
      </c>
      <c r="C2432" s="143" t="s">
        <v>9815</v>
      </c>
    </row>
    <row r="2433" spans="1:3" x14ac:dyDescent="0.4">
      <c r="A2433" s="6">
        <v>6866</v>
      </c>
      <c r="B2433" s="3" t="s">
        <v>2570</v>
      </c>
      <c r="C2433" s="143" t="s">
        <v>9820</v>
      </c>
    </row>
    <row r="2434" spans="1:3" x14ac:dyDescent="0.4">
      <c r="A2434" s="6">
        <v>6867</v>
      </c>
      <c r="B2434" s="3" t="s">
        <v>2571</v>
      </c>
      <c r="C2434" s="143" t="s">
        <v>9815</v>
      </c>
    </row>
    <row r="2435" spans="1:3" x14ac:dyDescent="0.4">
      <c r="A2435" s="6">
        <v>6869</v>
      </c>
      <c r="B2435" s="3" t="s">
        <v>2572</v>
      </c>
      <c r="C2435" s="143" t="s">
        <v>9815</v>
      </c>
    </row>
    <row r="2436" spans="1:3" x14ac:dyDescent="0.4">
      <c r="A2436" s="6">
        <v>6870</v>
      </c>
      <c r="B2436" s="3" t="s">
        <v>2573</v>
      </c>
      <c r="C2436" s="143" t="s">
        <v>9820</v>
      </c>
    </row>
    <row r="2437" spans="1:3" x14ac:dyDescent="0.4">
      <c r="A2437" s="6">
        <v>6871</v>
      </c>
      <c r="B2437" s="3" t="s">
        <v>2574</v>
      </c>
      <c r="C2437" s="143" t="s">
        <v>9820</v>
      </c>
    </row>
    <row r="2438" spans="1:3" x14ac:dyDescent="0.4">
      <c r="A2438" s="6">
        <v>6874</v>
      </c>
      <c r="B2438" s="3" t="s">
        <v>2575</v>
      </c>
      <c r="C2438" s="143" t="s">
        <v>9818</v>
      </c>
    </row>
    <row r="2439" spans="1:3" x14ac:dyDescent="0.4">
      <c r="A2439" s="6">
        <v>6875</v>
      </c>
      <c r="B2439" s="3" t="s">
        <v>2576</v>
      </c>
      <c r="C2439" s="143" t="s">
        <v>9815</v>
      </c>
    </row>
    <row r="2440" spans="1:3" x14ac:dyDescent="0.4">
      <c r="A2440" s="6">
        <v>6877</v>
      </c>
      <c r="B2440" s="3" t="s">
        <v>2577</v>
      </c>
      <c r="C2440" s="143" t="s">
        <v>9825</v>
      </c>
    </row>
    <row r="2441" spans="1:3" x14ac:dyDescent="0.4">
      <c r="A2441" s="6">
        <v>6879</v>
      </c>
      <c r="B2441" s="3" t="s">
        <v>2578</v>
      </c>
      <c r="C2441" s="143" t="s">
        <v>9815</v>
      </c>
    </row>
    <row r="2442" spans="1:3" x14ac:dyDescent="0.4">
      <c r="A2442" s="6">
        <v>6881</v>
      </c>
      <c r="B2442" s="3" t="s">
        <v>2579</v>
      </c>
      <c r="C2442" s="143" t="s">
        <v>9815</v>
      </c>
    </row>
    <row r="2443" spans="1:3" x14ac:dyDescent="0.4">
      <c r="A2443" s="6">
        <v>6882</v>
      </c>
      <c r="B2443" s="3" t="s">
        <v>2580</v>
      </c>
      <c r="C2443" s="143" t="s">
        <v>9815</v>
      </c>
    </row>
    <row r="2444" spans="1:3" x14ac:dyDescent="0.4">
      <c r="A2444" s="6">
        <v>6888</v>
      </c>
      <c r="B2444" s="3" t="s">
        <v>2581</v>
      </c>
      <c r="C2444" s="143" t="s">
        <v>9818</v>
      </c>
    </row>
    <row r="2445" spans="1:3" x14ac:dyDescent="0.4">
      <c r="A2445" s="6">
        <v>6889</v>
      </c>
      <c r="B2445" s="3" t="s">
        <v>2582</v>
      </c>
      <c r="C2445" s="143" t="s">
        <v>9815</v>
      </c>
    </row>
    <row r="2446" spans="1:3" x14ac:dyDescent="0.4">
      <c r="A2446" s="6">
        <v>6890</v>
      </c>
      <c r="B2446" s="3" t="s">
        <v>2583</v>
      </c>
      <c r="C2446" s="143" t="s">
        <v>9815</v>
      </c>
    </row>
    <row r="2447" spans="1:3" x14ac:dyDescent="0.4">
      <c r="A2447" s="6">
        <v>6894</v>
      </c>
      <c r="B2447" s="3" t="s">
        <v>2584</v>
      </c>
      <c r="C2447" s="143" t="s">
        <v>9815</v>
      </c>
    </row>
    <row r="2448" spans="1:3" x14ac:dyDescent="0.4">
      <c r="A2448" s="6">
        <v>6897</v>
      </c>
      <c r="B2448" s="3" t="s">
        <v>2585</v>
      </c>
      <c r="C2448" s="143" t="s">
        <v>9822</v>
      </c>
    </row>
    <row r="2449" spans="1:4" x14ac:dyDescent="0.4">
      <c r="A2449" s="6">
        <v>6898</v>
      </c>
      <c r="B2449" s="3" t="s">
        <v>2586</v>
      </c>
      <c r="C2449" s="143" t="s">
        <v>9823</v>
      </c>
    </row>
    <row r="2450" spans="1:4" x14ac:dyDescent="0.4">
      <c r="A2450" s="6">
        <v>6899</v>
      </c>
      <c r="B2450" s="3" t="s">
        <v>2587</v>
      </c>
      <c r="C2450" s="143" t="s">
        <v>9815</v>
      </c>
    </row>
    <row r="2451" spans="1:4" x14ac:dyDescent="0.4">
      <c r="A2451" s="6">
        <v>6901</v>
      </c>
      <c r="B2451" s="3" t="s">
        <v>2588</v>
      </c>
      <c r="C2451" s="143" t="s">
        <v>9815</v>
      </c>
    </row>
    <row r="2452" spans="1:4" x14ac:dyDescent="0.4">
      <c r="A2452" s="6">
        <v>6902</v>
      </c>
      <c r="B2452" s="3" t="s">
        <v>2589</v>
      </c>
      <c r="C2452" s="143" t="s">
        <v>9815</v>
      </c>
    </row>
    <row r="2453" spans="1:4" x14ac:dyDescent="0.4">
      <c r="A2453" s="6">
        <v>6904</v>
      </c>
      <c r="B2453" s="3" t="s">
        <v>2590</v>
      </c>
      <c r="C2453" s="143" t="s">
        <v>9815</v>
      </c>
    </row>
    <row r="2454" spans="1:4" x14ac:dyDescent="0.4">
      <c r="A2454" s="6">
        <v>6905</v>
      </c>
      <c r="B2454" s="3" t="s">
        <v>2591</v>
      </c>
      <c r="C2454" s="143" t="s">
        <v>9817</v>
      </c>
      <c r="D2454" s="141">
        <v>43971</v>
      </c>
    </row>
    <row r="2455" spans="1:4" x14ac:dyDescent="0.4">
      <c r="A2455" s="6">
        <v>6907</v>
      </c>
      <c r="B2455" s="3" t="s">
        <v>2592</v>
      </c>
      <c r="C2455" s="143" t="s">
        <v>9815</v>
      </c>
    </row>
    <row r="2456" spans="1:4" x14ac:dyDescent="0.4">
      <c r="A2456" s="6">
        <v>6908</v>
      </c>
      <c r="B2456" s="3" t="s">
        <v>2593</v>
      </c>
      <c r="C2456" s="143" t="s">
        <v>9815</v>
      </c>
    </row>
    <row r="2457" spans="1:4" x14ac:dyDescent="0.4">
      <c r="A2457" s="6">
        <v>6912</v>
      </c>
      <c r="B2457" s="3" t="s">
        <v>2594</v>
      </c>
      <c r="C2457" s="143" t="s">
        <v>9815</v>
      </c>
    </row>
    <row r="2458" spans="1:4" x14ac:dyDescent="0.4">
      <c r="A2458" s="6">
        <v>6914</v>
      </c>
      <c r="B2458" s="3" t="s">
        <v>2595</v>
      </c>
      <c r="C2458" s="143" t="s">
        <v>9820</v>
      </c>
    </row>
    <row r="2459" spans="1:4" x14ac:dyDescent="0.4">
      <c r="A2459" s="6">
        <v>6915</v>
      </c>
      <c r="B2459" s="3" t="s">
        <v>2596</v>
      </c>
      <c r="C2459" s="143" t="s">
        <v>9820</v>
      </c>
    </row>
    <row r="2460" spans="1:4" x14ac:dyDescent="0.4">
      <c r="A2460" s="6">
        <v>6916</v>
      </c>
      <c r="B2460" s="3" t="s">
        <v>2597</v>
      </c>
      <c r="C2460" s="143" t="s">
        <v>9818</v>
      </c>
    </row>
    <row r="2461" spans="1:4" x14ac:dyDescent="0.4">
      <c r="A2461" s="6">
        <v>6918</v>
      </c>
      <c r="B2461" s="3" t="s">
        <v>2598</v>
      </c>
      <c r="C2461" s="143" t="s">
        <v>9815</v>
      </c>
    </row>
    <row r="2462" spans="1:4" x14ac:dyDescent="0.4">
      <c r="A2462" s="6">
        <v>6919</v>
      </c>
      <c r="B2462" s="3" t="s">
        <v>2599</v>
      </c>
      <c r="C2462" s="143" t="s">
        <v>9815</v>
      </c>
    </row>
    <row r="2463" spans="1:4" x14ac:dyDescent="0.4">
      <c r="A2463" s="6">
        <v>6920</v>
      </c>
      <c r="B2463" s="3" t="s">
        <v>2600</v>
      </c>
      <c r="C2463" s="143" t="s">
        <v>9818</v>
      </c>
    </row>
    <row r="2464" spans="1:4" x14ac:dyDescent="0.4">
      <c r="A2464" s="6">
        <v>6923</v>
      </c>
      <c r="B2464" s="3" t="s">
        <v>2601</v>
      </c>
      <c r="C2464" s="143" t="s">
        <v>9815</v>
      </c>
    </row>
    <row r="2465" spans="1:3" x14ac:dyDescent="0.4">
      <c r="A2465" s="6">
        <v>6924</v>
      </c>
      <c r="B2465" s="3" t="s">
        <v>2602</v>
      </c>
      <c r="C2465" s="143" t="s">
        <v>9815</v>
      </c>
    </row>
    <row r="2466" spans="1:3" x14ac:dyDescent="0.4">
      <c r="A2466" s="6">
        <v>6925</v>
      </c>
      <c r="B2466" s="3" t="s">
        <v>2603</v>
      </c>
      <c r="C2466" s="143" t="s">
        <v>9815</v>
      </c>
    </row>
    <row r="2467" spans="1:3" x14ac:dyDescent="0.4">
      <c r="A2467" s="6">
        <v>6926</v>
      </c>
      <c r="B2467" s="3" t="s">
        <v>2604</v>
      </c>
      <c r="C2467" s="143" t="s">
        <v>9815</v>
      </c>
    </row>
    <row r="2468" spans="1:3" x14ac:dyDescent="0.4">
      <c r="A2468" s="6">
        <v>6927</v>
      </c>
      <c r="B2468" s="3" t="s">
        <v>2605</v>
      </c>
      <c r="C2468" s="143" t="s">
        <v>9815</v>
      </c>
    </row>
    <row r="2469" spans="1:3" x14ac:dyDescent="0.4">
      <c r="A2469" s="6">
        <v>6928</v>
      </c>
      <c r="B2469" s="3" t="s">
        <v>2606</v>
      </c>
      <c r="C2469" s="143" t="s">
        <v>9815</v>
      </c>
    </row>
    <row r="2470" spans="1:3" x14ac:dyDescent="0.4">
      <c r="A2470" s="6">
        <v>6929</v>
      </c>
      <c r="B2470" s="3" t="s">
        <v>2607</v>
      </c>
      <c r="C2470" s="143" t="s">
        <v>9820</v>
      </c>
    </row>
    <row r="2471" spans="1:3" x14ac:dyDescent="0.4">
      <c r="A2471" s="6">
        <v>6930</v>
      </c>
      <c r="B2471" s="3" t="s">
        <v>2608</v>
      </c>
      <c r="C2471" s="143" t="s">
        <v>9815</v>
      </c>
    </row>
    <row r="2472" spans="1:3" x14ac:dyDescent="0.4">
      <c r="A2472" s="6">
        <v>6932</v>
      </c>
      <c r="B2472" s="3" t="s">
        <v>2609</v>
      </c>
      <c r="C2472" s="143" t="s">
        <v>9815</v>
      </c>
    </row>
    <row r="2473" spans="1:3" x14ac:dyDescent="0.4">
      <c r="A2473" s="6">
        <v>6937</v>
      </c>
      <c r="B2473" s="3" t="s">
        <v>2610</v>
      </c>
      <c r="C2473" s="143" t="s">
        <v>9815</v>
      </c>
    </row>
    <row r="2474" spans="1:3" x14ac:dyDescent="0.4">
      <c r="A2474" s="6">
        <v>6938</v>
      </c>
      <c r="B2474" s="3" t="s">
        <v>2611</v>
      </c>
      <c r="C2474" s="143" t="s">
        <v>9815</v>
      </c>
    </row>
    <row r="2475" spans="1:3" x14ac:dyDescent="0.4">
      <c r="A2475" s="6">
        <v>6941</v>
      </c>
      <c r="B2475" s="3" t="s">
        <v>2612</v>
      </c>
      <c r="C2475" s="143" t="s">
        <v>9815</v>
      </c>
    </row>
    <row r="2476" spans="1:3" x14ac:dyDescent="0.4">
      <c r="A2476" s="6">
        <v>6942</v>
      </c>
      <c r="B2476" s="3" t="s">
        <v>2613</v>
      </c>
      <c r="C2476" s="143" t="s">
        <v>9815</v>
      </c>
    </row>
    <row r="2477" spans="1:3" x14ac:dyDescent="0.4">
      <c r="A2477" s="6">
        <v>6943</v>
      </c>
      <c r="B2477" s="3" t="s">
        <v>2614</v>
      </c>
      <c r="C2477" s="143" t="s">
        <v>9815</v>
      </c>
    </row>
    <row r="2478" spans="1:3" x14ac:dyDescent="0.4">
      <c r="A2478" s="6">
        <v>6944</v>
      </c>
      <c r="B2478" s="3" t="s">
        <v>2615</v>
      </c>
      <c r="C2478" s="143" t="s">
        <v>9815</v>
      </c>
    </row>
    <row r="2479" spans="1:3" x14ac:dyDescent="0.4">
      <c r="A2479" s="6">
        <v>6945</v>
      </c>
      <c r="B2479" s="3" t="s">
        <v>2616</v>
      </c>
      <c r="C2479" s="143" t="s">
        <v>9815</v>
      </c>
    </row>
    <row r="2480" spans="1:3" x14ac:dyDescent="0.4">
      <c r="A2480" s="6">
        <v>6946</v>
      </c>
      <c r="B2480" s="3" t="s">
        <v>2617</v>
      </c>
      <c r="C2480" s="143" t="s">
        <v>9815</v>
      </c>
    </row>
    <row r="2481" spans="1:3" x14ac:dyDescent="0.4">
      <c r="A2481" s="6">
        <v>6947</v>
      </c>
      <c r="B2481" s="3" t="s">
        <v>2618</v>
      </c>
      <c r="C2481" s="143" t="s">
        <v>9815</v>
      </c>
    </row>
    <row r="2482" spans="1:3" x14ac:dyDescent="0.4">
      <c r="A2482" s="6">
        <v>6951</v>
      </c>
      <c r="B2482" s="3" t="s">
        <v>2619</v>
      </c>
      <c r="C2482" s="143" t="s">
        <v>9815</v>
      </c>
    </row>
    <row r="2483" spans="1:3" x14ac:dyDescent="0.4">
      <c r="A2483" s="6">
        <v>6952</v>
      </c>
      <c r="B2483" s="3" t="s">
        <v>2620</v>
      </c>
      <c r="C2483" s="143" t="s">
        <v>9815</v>
      </c>
    </row>
    <row r="2484" spans="1:3" x14ac:dyDescent="0.4">
      <c r="A2484" s="6">
        <v>6954</v>
      </c>
      <c r="B2484" s="3" t="s">
        <v>2621</v>
      </c>
      <c r="C2484" s="143" t="s">
        <v>9815</v>
      </c>
    </row>
    <row r="2485" spans="1:3" x14ac:dyDescent="0.4">
      <c r="A2485" s="6">
        <v>6955</v>
      </c>
      <c r="B2485" s="3" t="s">
        <v>2622</v>
      </c>
      <c r="C2485" s="143" t="s">
        <v>9815</v>
      </c>
    </row>
    <row r="2486" spans="1:3" x14ac:dyDescent="0.4">
      <c r="A2486" s="6">
        <v>6957</v>
      </c>
      <c r="B2486" s="3" t="s">
        <v>2623</v>
      </c>
      <c r="C2486" s="143" t="s">
        <v>9815</v>
      </c>
    </row>
    <row r="2487" spans="1:3" x14ac:dyDescent="0.4">
      <c r="A2487" s="6">
        <v>6958</v>
      </c>
      <c r="B2487" s="3" t="s">
        <v>2624</v>
      </c>
      <c r="C2487" s="143" t="s">
        <v>9815</v>
      </c>
    </row>
    <row r="2488" spans="1:3" x14ac:dyDescent="0.4">
      <c r="A2488" s="6">
        <v>6960</v>
      </c>
      <c r="B2488" s="3" t="s">
        <v>2625</v>
      </c>
      <c r="C2488" s="143" t="s">
        <v>9815</v>
      </c>
    </row>
    <row r="2489" spans="1:3" x14ac:dyDescent="0.4">
      <c r="A2489" s="6">
        <v>6961</v>
      </c>
      <c r="B2489" s="3" t="s">
        <v>2626</v>
      </c>
      <c r="C2489" s="143" t="s">
        <v>9815</v>
      </c>
    </row>
    <row r="2490" spans="1:3" x14ac:dyDescent="0.4">
      <c r="A2490" s="6">
        <v>6962</v>
      </c>
      <c r="B2490" s="3" t="s">
        <v>2627</v>
      </c>
      <c r="C2490" s="143" t="s">
        <v>9815</v>
      </c>
    </row>
    <row r="2491" spans="1:3" x14ac:dyDescent="0.4">
      <c r="A2491" s="6">
        <v>6963</v>
      </c>
      <c r="B2491" s="3" t="s">
        <v>2628</v>
      </c>
      <c r="C2491" s="143" t="s">
        <v>9815</v>
      </c>
    </row>
    <row r="2492" spans="1:3" x14ac:dyDescent="0.4">
      <c r="A2492" s="6">
        <v>6964</v>
      </c>
      <c r="B2492" s="3" t="s">
        <v>2629</v>
      </c>
      <c r="C2492" s="143" t="s">
        <v>9815</v>
      </c>
    </row>
    <row r="2493" spans="1:3" x14ac:dyDescent="0.4">
      <c r="A2493" s="6">
        <v>6965</v>
      </c>
      <c r="B2493" s="3" t="s">
        <v>2630</v>
      </c>
      <c r="C2493" s="143" t="s">
        <v>9825</v>
      </c>
    </row>
    <row r="2494" spans="1:3" x14ac:dyDescent="0.4">
      <c r="A2494" s="6">
        <v>6966</v>
      </c>
      <c r="B2494" s="3" t="s">
        <v>2631</v>
      </c>
      <c r="C2494" s="143" t="s">
        <v>9823</v>
      </c>
    </row>
    <row r="2495" spans="1:3" x14ac:dyDescent="0.4">
      <c r="A2495" s="6">
        <v>6967</v>
      </c>
      <c r="B2495" s="3" t="s">
        <v>2632</v>
      </c>
      <c r="C2495" s="143" t="s">
        <v>9815</v>
      </c>
    </row>
    <row r="2496" spans="1:3" x14ac:dyDescent="0.4">
      <c r="A2496" s="6">
        <v>6969</v>
      </c>
      <c r="B2496" s="3" t="s">
        <v>2633</v>
      </c>
      <c r="C2496" s="143" t="s">
        <v>9815</v>
      </c>
    </row>
    <row r="2497" spans="1:3" x14ac:dyDescent="0.4">
      <c r="A2497" s="6">
        <v>6971</v>
      </c>
      <c r="B2497" s="3" t="s">
        <v>2634</v>
      </c>
      <c r="C2497" s="143" t="s">
        <v>9815</v>
      </c>
    </row>
    <row r="2498" spans="1:3" x14ac:dyDescent="0.4">
      <c r="A2498" s="6">
        <v>6973</v>
      </c>
      <c r="B2498" s="3" t="s">
        <v>2635</v>
      </c>
      <c r="C2498" s="143" t="s">
        <v>9815</v>
      </c>
    </row>
    <row r="2499" spans="1:3" x14ac:dyDescent="0.4">
      <c r="A2499" s="6">
        <v>6976</v>
      </c>
      <c r="B2499" s="3" t="s">
        <v>2636</v>
      </c>
      <c r="C2499" s="143" t="s">
        <v>9815</v>
      </c>
    </row>
    <row r="2500" spans="1:3" x14ac:dyDescent="0.4">
      <c r="A2500" s="6">
        <v>6977</v>
      </c>
      <c r="B2500" s="3" t="s">
        <v>2637</v>
      </c>
      <c r="C2500" s="143" t="s">
        <v>9820</v>
      </c>
    </row>
    <row r="2501" spans="1:3" x14ac:dyDescent="0.4">
      <c r="A2501" s="6">
        <v>6981</v>
      </c>
      <c r="B2501" s="3" t="s">
        <v>2638</v>
      </c>
      <c r="C2501" s="143" t="s">
        <v>9815</v>
      </c>
    </row>
    <row r="2502" spans="1:3" x14ac:dyDescent="0.4">
      <c r="A2502" s="6">
        <v>6982</v>
      </c>
      <c r="B2502" s="3" t="s">
        <v>2639</v>
      </c>
      <c r="C2502" s="143" t="s">
        <v>9815</v>
      </c>
    </row>
    <row r="2503" spans="1:3" x14ac:dyDescent="0.4">
      <c r="A2503" s="6">
        <v>6986</v>
      </c>
      <c r="B2503" s="3" t="s">
        <v>2640</v>
      </c>
      <c r="C2503" s="143" t="s">
        <v>9815</v>
      </c>
    </row>
    <row r="2504" spans="1:3" x14ac:dyDescent="0.4">
      <c r="A2504" s="6">
        <v>6988</v>
      </c>
      <c r="B2504" s="3" t="s">
        <v>2641</v>
      </c>
      <c r="C2504" s="143" t="s">
        <v>9815</v>
      </c>
    </row>
    <row r="2505" spans="1:3" x14ac:dyDescent="0.4">
      <c r="A2505" s="6">
        <v>6989</v>
      </c>
      <c r="B2505" s="3" t="s">
        <v>2642</v>
      </c>
      <c r="C2505" s="143" t="s">
        <v>9815</v>
      </c>
    </row>
    <row r="2506" spans="1:3" x14ac:dyDescent="0.4">
      <c r="A2506" s="6">
        <v>6993</v>
      </c>
      <c r="B2506" s="3" t="s">
        <v>2643</v>
      </c>
      <c r="C2506" s="143" t="s">
        <v>9815</v>
      </c>
    </row>
    <row r="2507" spans="1:3" x14ac:dyDescent="0.4">
      <c r="A2507" s="6">
        <v>6994</v>
      </c>
      <c r="B2507" s="3" t="s">
        <v>2644</v>
      </c>
      <c r="C2507" s="143" t="s">
        <v>9815</v>
      </c>
    </row>
    <row r="2508" spans="1:3" x14ac:dyDescent="0.4">
      <c r="A2508" s="6">
        <v>6995</v>
      </c>
      <c r="B2508" s="3" t="s">
        <v>2645</v>
      </c>
      <c r="C2508" s="143" t="s">
        <v>9815</v>
      </c>
    </row>
    <row r="2509" spans="1:3" x14ac:dyDescent="0.4">
      <c r="A2509" s="6">
        <v>6996</v>
      </c>
      <c r="B2509" s="3" t="s">
        <v>2646</v>
      </c>
      <c r="C2509" s="143" t="s">
        <v>9815</v>
      </c>
    </row>
    <row r="2510" spans="1:3" x14ac:dyDescent="0.4">
      <c r="A2510" s="6">
        <v>6997</v>
      </c>
      <c r="B2510" s="3" t="s">
        <v>2647</v>
      </c>
      <c r="C2510" s="143" t="s">
        <v>9815</v>
      </c>
    </row>
    <row r="2511" spans="1:3" x14ac:dyDescent="0.4">
      <c r="A2511" s="6">
        <v>6998</v>
      </c>
      <c r="B2511" s="3" t="s">
        <v>2648</v>
      </c>
      <c r="C2511" s="143" t="s">
        <v>9815</v>
      </c>
    </row>
    <row r="2512" spans="1:3" x14ac:dyDescent="0.4">
      <c r="A2512" s="6">
        <v>6999</v>
      </c>
      <c r="B2512" s="3" t="s">
        <v>2649</v>
      </c>
      <c r="C2512" s="143" t="s">
        <v>9815</v>
      </c>
    </row>
    <row r="2513" spans="1:3" x14ac:dyDescent="0.4">
      <c r="A2513" s="6">
        <v>7003</v>
      </c>
      <c r="B2513" s="3" t="s">
        <v>2650</v>
      </c>
      <c r="C2513" s="143" t="s">
        <v>9815</v>
      </c>
    </row>
    <row r="2514" spans="1:3" x14ac:dyDescent="0.4">
      <c r="A2514" s="6">
        <v>7004</v>
      </c>
      <c r="B2514" s="3" t="s">
        <v>2651</v>
      </c>
      <c r="C2514" s="143" t="s">
        <v>9815</v>
      </c>
    </row>
    <row r="2515" spans="1:3" x14ac:dyDescent="0.4">
      <c r="A2515" s="6">
        <v>7011</v>
      </c>
      <c r="B2515" s="3" t="s">
        <v>2652</v>
      </c>
      <c r="C2515" s="143" t="s">
        <v>9815</v>
      </c>
    </row>
    <row r="2516" spans="1:3" x14ac:dyDescent="0.4">
      <c r="A2516" s="6">
        <v>7012</v>
      </c>
      <c r="B2516" s="3" t="s">
        <v>2653</v>
      </c>
      <c r="C2516" s="143" t="s">
        <v>9815</v>
      </c>
    </row>
    <row r="2517" spans="1:3" x14ac:dyDescent="0.4">
      <c r="A2517" s="6">
        <v>7013</v>
      </c>
      <c r="B2517" s="3" t="s">
        <v>2654</v>
      </c>
      <c r="C2517" s="143" t="s">
        <v>9815</v>
      </c>
    </row>
    <row r="2518" spans="1:3" x14ac:dyDescent="0.4">
      <c r="A2518" s="6">
        <v>7014</v>
      </c>
      <c r="B2518" s="3" t="s">
        <v>2655</v>
      </c>
      <c r="C2518" s="143" t="s">
        <v>9815</v>
      </c>
    </row>
    <row r="2519" spans="1:3" x14ac:dyDescent="0.4">
      <c r="A2519" s="6">
        <v>7018</v>
      </c>
      <c r="B2519" s="3" t="s">
        <v>2656</v>
      </c>
      <c r="C2519" s="143" t="s">
        <v>9815</v>
      </c>
    </row>
    <row r="2520" spans="1:3" x14ac:dyDescent="0.4">
      <c r="A2520" s="6">
        <v>7021</v>
      </c>
      <c r="B2520" s="3" t="s">
        <v>2657</v>
      </c>
      <c r="C2520" s="143" t="s">
        <v>9815</v>
      </c>
    </row>
    <row r="2521" spans="1:3" x14ac:dyDescent="0.4">
      <c r="A2521" s="6">
        <v>7022</v>
      </c>
      <c r="B2521" s="3" t="s">
        <v>2658</v>
      </c>
      <c r="C2521" s="143" t="s">
        <v>9815</v>
      </c>
    </row>
    <row r="2522" spans="1:3" x14ac:dyDescent="0.4">
      <c r="A2522" s="6">
        <v>7030</v>
      </c>
      <c r="B2522" s="3" t="s">
        <v>2659</v>
      </c>
      <c r="C2522" s="143" t="s">
        <v>9825</v>
      </c>
    </row>
    <row r="2523" spans="1:3" x14ac:dyDescent="0.4">
      <c r="A2523" s="6">
        <v>7033</v>
      </c>
      <c r="B2523" s="3" t="s">
        <v>2660</v>
      </c>
      <c r="C2523" s="143" t="s">
        <v>9819</v>
      </c>
    </row>
    <row r="2524" spans="1:3" x14ac:dyDescent="0.4">
      <c r="A2524" s="6">
        <v>7034</v>
      </c>
      <c r="B2524" s="3" t="s">
        <v>2661</v>
      </c>
      <c r="C2524" s="143" t="s">
        <v>9819</v>
      </c>
    </row>
    <row r="2525" spans="1:3" x14ac:dyDescent="0.4">
      <c r="A2525" s="6">
        <v>7035</v>
      </c>
      <c r="B2525" s="3" t="s">
        <v>2662</v>
      </c>
      <c r="C2525" s="143" t="s">
        <v>9821</v>
      </c>
    </row>
    <row r="2526" spans="1:3" x14ac:dyDescent="0.4">
      <c r="A2526" s="6">
        <v>7036</v>
      </c>
      <c r="B2526" s="3" t="s">
        <v>2663</v>
      </c>
      <c r="C2526" s="143" t="s">
        <v>9820</v>
      </c>
    </row>
    <row r="2527" spans="1:3" x14ac:dyDescent="0.4">
      <c r="A2527" s="6">
        <v>7037</v>
      </c>
      <c r="B2527" s="3" t="s">
        <v>2664</v>
      </c>
      <c r="C2527" s="143" t="s">
        <v>9820</v>
      </c>
    </row>
    <row r="2528" spans="1:3" x14ac:dyDescent="0.4">
      <c r="A2528" s="6">
        <v>7038</v>
      </c>
      <c r="B2528" s="3" t="s">
        <v>2665</v>
      </c>
      <c r="C2528" s="143" t="s">
        <v>9820</v>
      </c>
    </row>
    <row r="2529" spans="1:3" x14ac:dyDescent="0.4">
      <c r="A2529" s="6">
        <v>7039</v>
      </c>
      <c r="B2529" s="3" t="s">
        <v>2666</v>
      </c>
      <c r="C2529" s="143" t="s">
        <v>9820</v>
      </c>
    </row>
    <row r="2530" spans="1:3" x14ac:dyDescent="0.4">
      <c r="A2530" s="6">
        <v>7040</v>
      </c>
      <c r="B2530" s="3" t="s">
        <v>2667</v>
      </c>
      <c r="C2530" s="143" t="s">
        <v>9815</v>
      </c>
    </row>
    <row r="2531" spans="1:3" x14ac:dyDescent="0.4">
      <c r="A2531" s="6">
        <v>7041</v>
      </c>
      <c r="B2531" s="3" t="s">
        <v>2668</v>
      </c>
      <c r="C2531" s="143" t="s">
        <v>9825</v>
      </c>
    </row>
    <row r="2532" spans="1:3" x14ac:dyDescent="0.4">
      <c r="A2532" s="6">
        <v>7042</v>
      </c>
      <c r="B2532" s="3" t="s">
        <v>2669</v>
      </c>
      <c r="C2532" s="143" t="s">
        <v>9825</v>
      </c>
    </row>
    <row r="2533" spans="1:3" x14ac:dyDescent="0.4">
      <c r="A2533" s="6">
        <v>7043</v>
      </c>
      <c r="B2533" s="3" t="s">
        <v>2670</v>
      </c>
      <c r="C2533" s="143" t="s">
        <v>9820</v>
      </c>
    </row>
    <row r="2534" spans="1:3" x14ac:dyDescent="0.4">
      <c r="A2534" s="6">
        <v>7044</v>
      </c>
      <c r="B2534" s="3" t="s">
        <v>2671</v>
      </c>
      <c r="C2534" s="143" t="s">
        <v>9820</v>
      </c>
    </row>
    <row r="2535" spans="1:3" x14ac:dyDescent="0.4">
      <c r="A2535" s="6">
        <v>7045</v>
      </c>
      <c r="B2535" s="3" t="s">
        <v>2672</v>
      </c>
      <c r="C2535" s="143" t="s">
        <v>9815</v>
      </c>
    </row>
    <row r="2536" spans="1:3" x14ac:dyDescent="0.4">
      <c r="A2536" s="6">
        <v>7046</v>
      </c>
      <c r="B2536" s="3" t="s">
        <v>2673</v>
      </c>
      <c r="C2536" s="143" t="s">
        <v>9815</v>
      </c>
    </row>
    <row r="2537" spans="1:3" x14ac:dyDescent="0.4">
      <c r="A2537" s="6">
        <v>7047</v>
      </c>
      <c r="B2537" s="3" t="s">
        <v>2674</v>
      </c>
      <c r="C2537" s="143" t="s">
        <v>9815</v>
      </c>
    </row>
    <row r="2538" spans="1:3" x14ac:dyDescent="0.4">
      <c r="A2538" s="6">
        <v>7048</v>
      </c>
      <c r="B2538" s="3" t="s">
        <v>2675</v>
      </c>
      <c r="C2538" s="143" t="s">
        <v>9820</v>
      </c>
    </row>
    <row r="2539" spans="1:3" x14ac:dyDescent="0.4">
      <c r="A2539" s="6">
        <v>7049</v>
      </c>
      <c r="B2539" s="3" t="s">
        <v>2676</v>
      </c>
      <c r="C2539" s="143" t="s">
        <v>9822</v>
      </c>
    </row>
    <row r="2540" spans="1:3" x14ac:dyDescent="0.4">
      <c r="A2540" s="6">
        <v>7050</v>
      </c>
      <c r="B2540" s="3" t="s">
        <v>2677</v>
      </c>
      <c r="C2540" s="143" t="s">
        <v>9824</v>
      </c>
    </row>
    <row r="2541" spans="1:3" x14ac:dyDescent="0.4">
      <c r="A2541" s="6">
        <v>7057</v>
      </c>
      <c r="B2541" s="3" t="s">
        <v>2678</v>
      </c>
      <c r="C2541" s="143" t="s">
        <v>9815</v>
      </c>
    </row>
    <row r="2542" spans="1:3" x14ac:dyDescent="0.4">
      <c r="A2542" s="6">
        <v>7058</v>
      </c>
      <c r="B2542" s="3" t="s">
        <v>2679</v>
      </c>
      <c r="C2542" s="143" t="s">
        <v>9815</v>
      </c>
    </row>
    <row r="2543" spans="1:3" x14ac:dyDescent="0.4">
      <c r="A2543" s="6">
        <v>7059</v>
      </c>
      <c r="B2543" s="3" t="s">
        <v>2680</v>
      </c>
      <c r="C2543" s="143" t="s">
        <v>9815</v>
      </c>
    </row>
    <row r="2544" spans="1:3" x14ac:dyDescent="0.4">
      <c r="A2544" s="6">
        <v>7060</v>
      </c>
      <c r="B2544" s="3" t="s">
        <v>2681</v>
      </c>
      <c r="C2544" s="143" t="s">
        <v>9815</v>
      </c>
    </row>
    <row r="2545" spans="1:3" x14ac:dyDescent="0.4">
      <c r="A2545" s="6">
        <v>7061</v>
      </c>
      <c r="B2545" s="3" t="s">
        <v>2682</v>
      </c>
      <c r="C2545" s="143" t="s">
        <v>9820</v>
      </c>
    </row>
    <row r="2546" spans="1:3" x14ac:dyDescent="0.4">
      <c r="A2546" s="6">
        <v>7062</v>
      </c>
      <c r="B2546" s="3" t="s">
        <v>2683</v>
      </c>
      <c r="C2546" s="143" t="s">
        <v>9815</v>
      </c>
    </row>
    <row r="2547" spans="1:3" x14ac:dyDescent="0.4">
      <c r="A2547" s="6">
        <v>7063</v>
      </c>
      <c r="B2547" s="3" t="s">
        <v>2684</v>
      </c>
      <c r="C2547" s="143" t="s">
        <v>9818</v>
      </c>
    </row>
    <row r="2548" spans="1:3" x14ac:dyDescent="0.4">
      <c r="A2548" s="6">
        <v>7064</v>
      </c>
      <c r="B2548" s="3" t="s">
        <v>2685</v>
      </c>
      <c r="C2548" s="143" t="s">
        <v>9823</v>
      </c>
    </row>
    <row r="2549" spans="1:3" x14ac:dyDescent="0.4">
      <c r="A2549" s="6">
        <v>7065</v>
      </c>
      <c r="B2549" s="3" t="s">
        <v>2686</v>
      </c>
      <c r="C2549" s="143" t="s">
        <v>9821</v>
      </c>
    </row>
    <row r="2550" spans="1:3" x14ac:dyDescent="0.4">
      <c r="A2550" s="6">
        <v>7066</v>
      </c>
      <c r="B2550" s="3" t="s">
        <v>2687</v>
      </c>
      <c r="C2550" s="143" t="s">
        <v>9825</v>
      </c>
    </row>
    <row r="2551" spans="1:3" x14ac:dyDescent="0.4">
      <c r="A2551" s="6">
        <v>7067</v>
      </c>
      <c r="B2551" s="3" t="s">
        <v>2688</v>
      </c>
      <c r="C2551" s="143" t="s">
        <v>9815</v>
      </c>
    </row>
    <row r="2552" spans="1:3" x14ac:dyDescent="0.4">
      <c r="A2552" s="6">
        <v>7068</v>
      </c>
      <c r="B2552" s="3" t="s">
        <v>2689</v>
      </c>
      <c r="C2552" s="143" t="s">
        <v>9817</v>
      </c>
    </row>
    <row r="2553" spans="1:3" x14ac:dyDescent="0.4">
      <c r="A2553" s="6">
        <v>7069</v>
      </c>
      <c r="B2553" s="3" t="s">
        <v>2690</v>
      </c>
      <c r="C2553" s="143" t="s">
        <v>9825</v>
      </c>
    </row>
    <row r="2554" spans="1:3" x14ac:dyDescent="0.4">
      <c r="A2554" s="6">
        <v>7070</v>
      </c>
      <c r="B2554" s="3" t="s">
        <v>2691</v>
      </c>
      <c r="C2554" s="143" t="s">
        <v>9815</v>
      </c>
    </row>
    <row r="2555" spans="1:3" x14ac:dyDescent="0.4">
      <c r="A2555" s="6">
        <v>7071</v>
      </c>
      <c r="B2555" s="3" t="s">
        <v>2692</v>
      </c>
      <c r="C2555" s="143" t="s">
        <v>9825</v>
      </c>
    </row>
    <row r="2556" spans="1:3" x14ac:dyDescent="0.4">
      <c r="A2556" s="6">
        <v>7072</v>
      </c>
      <c r="B2556" s="3" t="s">
        <v>2693</v>
      </c>
      <c r="C2556" s="143" t="s">
        <v>9825</v>
      </c>
    </row>
    <row r="2557" spans="1:3" x14ac:dyDescent="0.4">
      <c r="A2557" s="6">
        <v>7073</v>
      </c>
      <c r="B2557" s="3" t="s">
        <v>2694</v>
      </c>
      <c r="C2557" s="143" t="s">
        <v>9823</v>
      </c>
    </row>
    <row r="2558" spans="1:3" x14ac:dyDescent="0.4">
      <c r="A2558" s="6">
        <v>7074</v>
      </c>
      <c r="B2558" s="3" t="s">
        <v>2695</v>
      </c>
      <c r="C2558" s="143" t="s">
        <v>9827</v>
      </c>
    </row>
    <row r="2559" spans="1:3" x14ac:dyDescent="0.4">
      <c r="A2559" s="6">
        <v>7076</v>
      </c>
      <c r="B2559" s="3" t="s">
        <v>2696</v>
      </c>
      <c r="C2559" s="143" t="s">
        <v>9825</v>
      </c>
    </row>
    <row r="2560" spans="1:3" x14ac:dyDescent="0.4">
      <c r="A2560" s="6">
        <v>7077</v>
      </c>
      <c r="B2560" s="3" t="s">
        <v>2697</v>
      </c>
      <c r="C2560" s="143" t="s">
        <v>9822</v>
      </c>
    </row>
    <row r="2561" spans="1:3" x14ac:dyDescent="0.4">
      <c r="A2561" s="6">
        <v>7078</v>
      </c>
      <c r="B2561" s="3" t="s">
        <v>2698</v>
      </c>
      <c r="C2561" s="143" t="s">
        <v>9815</v>
      </c>
    </row>
    <row r="2562" spans="1:3" x14ac:dyDescent="0.4">
      <c r="A2562" s="6">
        <v>7079</v>
      </c>
      <c r="B2562" s="3" t="s">
        <v>2699</v>
      </c>
      <c r="C2562" s="143" t="s">
        <v>9815</v>
      </c>
    </row>
    <row r="2563" spans="1:3" x14ac:dyDescent="0.4">
      <c r="A2563" s="6">
        <v>7080</v>
      </c>
      <c r="B2563" s="3" t="s">
        <v>2700</v>
      </c>
      <c r="C2563" s="143" t="s">
        <v>9820</v>
      </c>
    </row>
    <row r="2564" spans="1:3" x14ac:dyDescent="0.4">
      <c r="A2564" s="6">
        <v>7081</v>
      </c>
      <c r="B2564" s="3" t="s">
        <v>2701</v>
      </c>
      <c r="C2564" s="143" t="s">
        <v>9820</v>
      </c>
    </row>
    <row r="2565" spans="1:3" x14ac:dyDescent="0.4">
      <c r="A2565" s="6">
        <v>7082</v>
      </c>
      <c r="B2565" s="3" t="s">
        <v>2702</v>
      </c>
      <c r="C2565" s="143" t="s">
        <v>9820</v>
      </c>
    </row>
    <row r="2566" spans="1:3" x14ac:dyDescent="0.4">
      <c r="A2566" s="6">
        <v>7083</v>
      </c>
      <c r="B2566" s="3" t="s">
        <v>2703</v>
      </c>
      <c r="C2566" s="143" t="s">
        <v>9827</v>
      </c>
    </row>
    <row r="2567" spans="1:3" x14ac:dyDescent="0.4">
      <c r="A2567" s="6">
        <v>7084</v>
      </c>
      <c r="B2567" s="3" t="s">
        <v>2704</v>
      </c>
      <c r="C2567" s="143" t="s">
        <v>9815</v>
      </c>
    </row>
    <row r="2568" spans="1:3" x14ac:dyDescent="0.4">
      <c r="A2568" s="6">
        <v>7085</v>
      </c>
      <c r="B2568" s="3" t="s">
        <v>2705</v>
      </c>
      <c r="C2568" s="143" t="s">
        <v>9821</v>
      </c>
    </row>
    <row r="2569" spans="1:3" x14ac:dyDescent="0.4">
      <c r="A2569" s="6">
        <v>7086</v>
      </c>
      <c r="B2569" s="3" t="s">
        <v>2706</v>
      </c>
      <c r="C2569" s="143" t="s">
        <v>9817</v>
      </c>
    </row>
    <row r="2570" spans="1:3" x14ac:dyDescent="0.4">
      <c r="A2570" s="6">
        <v>7087</v>
      </c>
      <c r="B2570" s="3" t="s">
        <v>2707</v>
      </c>
      <c r="C2570" s="143" t="s">
        <v>9815</v>
      </c>
    </row>
    <row r="2571" spans="1:3" x14ac:dyDescent="0.4">
      <c r="A2571" s="6">
        <v>7088</v>
      </c>
      <c r="B2571" s="3" t="s">
        <v>2708</v>
      </c>
      <c r="C2571" s="143" t="s">
        <v>9815</v>
      </c>
    </row>
    <row r="2572" spans="1:3" x14ac:dyDescent="0.4">
      <c r="A2572" s="6">
        <v>7089</v>
      </c>
      <c r="B2572" s="3" t="s">
        <v>2709</v>
      </c>
      <c r="C2572" s="143" t="s">
        <v>9815</v>
      </c>
    </row>
    <row r="2573" spans="1:3" x14ac:dyDescent="0.4">
      <c r="A2573" s="6">
        <v>7090</v>
      </c>
      <c r="B2573" s="3" t="s">
        <v>2710</v>
      </c>
      <c r="C2573" s="143" t="s">
        <v>9815</v>
      </c>
    </row>
    <row r="2574" spans="1:3" x14ac:dyDescent="0.4">
      <c r="A2574" s="6">
        <v>7091</v>
      </c>
      <c r="B2574" s="3" t="s">
        <v>2711</v>
      </c>
      <c r="C2574" s="143" t="s">
        <v>9815</v>
      </c>
    </row>
    <row r="2575" spans="1:3" x14ac:dyDescent="0.4">
      <c r="A2575" s="6">
        <v>7093</v>
      </c>
      <c r="B2575" s="3" t="s">
        <v>2712</v>
      </c>
      <c r="C2575" s="143" t="s">
        <v>9820</v>
      </c>
    </row>
    <row r="2576" spans="1:3" x14ac:dyDescent="0.4">
      <c r="A2576" s="6">
        <v>7094</v>
      </c>
      <c r="B2576" s="3" t="s">
        <v>2713</v>
      </c>
      <c r="C2576" s="143" t="s">
        <v>9815</v>
      </c>
    </row>
    <row r="2577" spans="1:3" x14ac:dyDescent="0.4">
      <c r="A2577" s="6">
        <v>7095</v>
      </c>
      <c r="B2577" s="3" t="s">
        <v>2714</v>
      </c>
      <c r="C2577" s="143" t="s">
        <v>9824</v>
      </c>
    </row>
    <row r="2578" spans="1:3" x14ac:dyDescent="0.4">
      <c r="A2578" s="6">
        <v>7097</v>
      </c>
      <c r="B2578" s="3" t="s">
        <v>2715</v>
      </c>
      <c r="C2578" s="143" t="s">
        <v>9826</v>
      </c>
    </row>
    <row r="2579" spans="1:3" x14ac:dyDescent="0.4">
      <c r="A2579" s="6">
        <v>7102</v>
      </c>
      <c r="B2579" s="3" t="s">
        <v>2716</v>
      </c>
      <c r="C2579" s="143" t="s">
        <v>9815</v>
      </c>
    </row>
    <row r="2580" spans="1:3" x14ac:dyDescent="0.4">
      <c r="A2580" s="6">
        <v>7105</v>
      </c>
      <c r="B2580" s="3" t="s">
        <v>2717</v>
      </c>
      <c r="C2580" s="143" t="s">
        <v>9815</v>
      </c>
    </row>
    <row r="2581" spans="1:3" x14ac:dyDescent="0.4">
      <c r="A2581" s="6">
        <v>7122</v>
      </c>
      <c r="B2581" s="3" t="s">
        <v>2718</v>
      </c>
      <c r="C2581" s="143" t="s">
        <v>9815</v>
      </c>
    </row>
    <row r="2582" spans="1:3" x14ac:dyDescent="0.4">
      <c r="A2582" s="6">
        <v>7148</v>
      </c>
      <c r="B2582" s="3" t="s">
        <v>2719</v>
      </c>
      <c r="C2582" s="143" t="s">
        <v>9825</v>
      </c>
    </row>
    <row r="2583" spans="1:3" x14ac:dyDescent="0.4">
      <c r="A2583" s="6">
        <v>7150</v>
      </c>
      <c r="B2583" s="3" t="s">
        <v>2720</v>
      </c>
      <c r="C2583" s="143" t="s">
        <v>9815</v>
      </c>
    </row>
    <row r="2584" spans="1:3" x14ac:dyDescent="0.4">
      <c r="A2584" s="6">
        <v>7157</v>
      </c>
      <c r="B2584" s="3" t="s">
        <v>2721</v>
      </c>
      <c r="C2584" s="143" t="s">
        <v>9815</v>
      </c>
    </row>
    <row r="2585" spans="1:3" x14ac:dyDescent="0.4">
      <c r="A2585" s="6">
        <v>7161</v>
      </c>
      <c r="B2585" s="3" t="s">
        <v>2722</v>
      </c>
      <c r="C2585" s="143" t="s">
        <v>9815</v>
      </c>
    </row>
    <row r="2586" spans="1:3" x14ac:dyDescent="0.4">
      <c r="A2586" s="6">
        <v>7162</v>
      </c>
      <c r="B2586" s="3" t="s">
        <v>2723</v>
      </c>
      <c r="C2586" s="143" t="s">
        <v>9815</v>
      </c>
    </row>
    <row r="2587" spans="1:3" x14ac:dyDescent="0.4">
      <c r="A2587" s="6">
        <v>7164</v>
      </c>
      <c r="B2587" s="3" t="s">
        <v>2724</v>
      </c>
      <c r="C2587" s="143" t="s">
        <v>9815</v>
      </c>
    </row>
    <row r="2588" spans="1:3" x14ac:dyDescent="0.4">
      <c r="A2588" s="6">
        <v>7167</v>
      </c>
      <c r="B2588" s="3" t="s">
        <v>2725</v>
      </c>
      <c r="C2588" s="143" t="s">
        <v>9815</v>
      </c>
    </row>
    <row r="2589" spans="1:3" x14ac:dyDescent="0.4">
      <c r="A2589" s="6">
        <v>7169</v>
      </c>
      <c r="B2589" s="3" t="s">
        <v>2726</v>
      </c>
      <c r="C2589" s="143" t="s">
        <v>9815</v>
      </c>
    </row>
    <row r="2590" spans="1:3" x14ac:dyDescent="0.4">
      <c r="A2590" s="6">
        <v>7172</v>
      </c>
      <c r="B2590" s="3" t="s">
        <v>2727</v>
      </c>
      <c r="C2590" s="143" t="s">
        <v>9820</v>
      </c>
    </row>
    <row r="2591" spans="1:3" x14ac:dyDescent="0.4">
      <c r="A2591" s="6">
        <v>7173</v>
      </c>
      <c r="B2591" s="3" t="s">
        <v>2728</v>
      </c>
      <c r="C2591" s="143" t="s">
        <v>9815</v>
      </c>
    </row>
    <row r="2592" spans="1:3" x14ac:dyDescent="0.4">
      <c r="A2592" s="6">
        <v>7175</v>
      </c>
      <c r="B2592" s="3" t="s">
        <v>2729</v>
      </c>
      <c r="C2592" s="143" t="s">
        <v>9815</v>
      </c>
    </row>
    <row r="2593" spans="1:3" x14ac:dyDescent="0.4">
      <c r="A2593" s="6">
        <v>7177</v>
      </c>
      <c r="B2593" s="3" t="s">
        <v>2730</v>
      </c>
      <c r="C2593" s="143" t="s">
        <v>9820</v>
      </c>
    </row>
    <row r="2594" spans="1:3" x14ac:dyDescent="0.4">
      <c r="A2594" s="6">
        <v>7180</v>
      </c>
      <c r="B2594" s="3" t="s">
        <v>2731</v>
      </c>
      <c r="C2594" s="143" t="s">
        <v>9815</v>
      </c>
    </row>
    <row r="2595" spans="1:3" x14ac:dyDescent="0.4">
      <c r="A2595" s="6">
        <v>7181</v>
      </c>
      <c r="B2595" s="3" t="s">
        <v>2732</v>
      </c>
      <c r="C2595" s="143" t="s">
        <v>9815</v>
      </c>
    </row>
    <row r="2596" spans="1:3" x14ac:dyDescent="0.4">
      <c r="A2596" s="6">
        <v>7182</v>
      </c>
      <c r="B2596" s="3" t="s">
        <v>2733</v>
      </c>
      <c r="C2596" s="143" t="s">
        <v>9815</v>
      </c>
    </row>
    <row r="2597" spans="1:3" x14ac:dyDescent="0.4">
      <c r="A2597" s="6">
        <v>7183</v>
      </c>
      <c r="B2597" s="3" t="s">
        <v>2734</v>
      </c>
      <c r="C2597" s="143" t="s">
        <v>9815</v>
      </c>
    </row>
    <row r="2598" spans="1:3" x14ac:dyDescent="0.4">
      <c r="A2598" s="6">
        <v>7184</v>
      </c>
      <c r="B2598" s="3" t="s">
        <v>2735</v>
      </c>
      <c r="C2598" s="143" t="s">
        <v>9815</v>
      </c>
    </row>
    <row r="2599" spans="1:3" x14ac:dyDescent="0.4">
      <c r="A2599" s="6">
        <v>7185</v>
      </c>
      <c r="B2599" s="3" t="s">
        <v>2736</v>
      </c>
      <c r="C2599" s="143" t="s">
        <v>9815</v>
      </c>
    </row>
    <row r="2600" spans="1:3" x14ac:dyDescent="0.4">
      <c r="A2600" s="6">
        <v>7186</v>
      </c>
      <c r="B2600" s="3" t="s">
        <v>2737</v>
      </c>
      <c r="C2600" s="143" t="s">
        <v>9815</v>
      </c>
    </row>
    <row r="2601" spans="1:3" x14ac:dyDescent="0.4">
      <c r="A2601" s="6">
        <v>7187</v>
      </c>
      <c r="B2601" s="3" t="s">
        <v>2738</v>
      </c>
      <c r="C2601" s="143" t="s">
        <v>9815</v>
      </c>
    </row>
    <row r="2602" spans="1:3" x14ac:dyDescent="0.4">
      <c r="A2602" s="6">
        <v>7189</v>
      </c>
      <c r="B2602" s="3" t="s">
        <v>2739</v>
      </c>
      <c r="C2602" s="143" t="s">
        <v>9815</v>
      </c>
    </row>
    <row r="2603" spans="1:3" x14ac:dyDescent="0.4">
      <c r="A2603" s="6">
        <v>7190</v>
      </c>
      <c r="B2603" s="3" t="s">
        <v>2740</v>
      </c>
      <c r="C2603" s="143" t="s">
        <v>9820</v>
      </c>
    </row>
    <row r="2604" spans="1:3" x14ac:dyDescent="0.4">
      <c r="A2604" s="6">
        <v>7191</v>
      </c>
      <c r="B2604" s="3" t="s">
        <v>2741</v>
      </c>
      <c r="C2604" s="143" t="s">
        <v>9815</v>
      </c>
    </row>
    <row r="2605" spans="1:3" x14ac:dyDescent="0.4">
      <c r="A2605" s="6">
        <v>7192</v>
      </c>
      <c r="B2605" s="3" t="s">
        <v>2742</v>
      </c>
      <c r="C2605" s="143" t="s">
        <v>9815</v>
      </c>
    </row>
    <row r="2606" spans="1:3" x14ac:dyDescent="0.4">
      <c r="A2606" s="6">
        <v>7196</v>
      </c>
      <c r="B2606" s="3" t="s">
        <v>2743</v>
      </c>
      <c r="C2606" s="143" t="s">
        <v>9823</v>
      </c>
    </row>
    <row r="2607" spans="1:3" x14ac:dyDescent="0.4">
      <c r="A2607" s="6">
        <v>7198</v>
      </c>
      <c r="B2607" s="3" t="s">
        <v>2744</v>
      </c>
      <c r="C2607" s="143" t="s">
        <v>9815</v>
      </c>
    </row>
    <row r="2608" spans="1:3" x14ac:dyDescent="0.4">
      <c r="A2608" s="6">
        <v>7199</v>
      </c>
      <c r="B2608" s="3" t="s">
        <v>2745</v>
      </c>
      <c r="C2608" s="143" t="s">
        <v>9815</v>
      </c>
    </row>
    <row r="2609" spans="1:3" x14ac:dyDescent="0.4">
      <c r="A2609" s="6">
        <v>7201</v>
      </c>
      <c r="B2609" s="3" t="s">
        <v>2746</v>
      </c>
      <c r="C2609" s="143" t="s">
        <v>9815</v>
      </c>
    </row>
    <row r="2610" spans="1:3" x14ac:dyDescent="0.4">
      <c r="A2610" s="6">
        <v>7202</v>
      </c>
      <c r="B2610" s="3" t="s">
        <v>2747</v>
      </c>
      <c r="C2610" s="143" t="s">
        <v>9815</v>
      </c>
    </row>
    <row r="2611" spans="1:3" x14ac:dyDescent="0.4">
      <c r="A2611" s="6">
        <v>7203</v>
      </c>
      <c r="B2611" s="3" t="s">
        <v>2748</v>
      </c>
      <c r="C2611" s="143" t="s">
        <v>9815</v>
      </c>
    </row>
    <row r="2612" spans="1:3" x14ac:dyDescent="0.4">
      <c r="A2612" s="6">
        <v>7205</v>
      </c>
      <c r="B2612" s="3" t="s">
        <v>2749</v>
      </c>
      <c r="C2612" s="143" t="s">
        <v>9815</v>
      </c>
    </row>
    <row r="2613" spans="1:3" x14ac:dyDescent="0.4">
      <c r="A2613" s="6">
        <v>7208</v>
      </c>
      <c r="B2613" s="3" t="s">
        <v>2750</v>
      </c>
      <c r="C2613" s="143" t="s">
        <v>9815</v>
      </c>
    </row>
    <row r="2614" spans="1:3" x14ac:dyDescent="0.4">
      <c r="A2614" s="6">
        <v>7211</v>
      </c>
      <c r="B2614" s="3" t="s">
        <v>2751</v>
      </c>
      <c r="C2614" s="143" t="s">
        <v>9815</v>
      </c>
    </row>
    <row r="2615" spans="1:3" x14ac:dyDescent="0.4">
      <c r="A2615" s="6">
        <v>7212</v>
      </c>
      <c r="B2615" s="3" t="s">
        <v>2752</v>
      </c>
      <c r="C2615" s="143" t="s">
        <v>9815</v>
      </c>
    </row>
    <row r="2616" spans="1:3" x14ac:dyDescent="0.4">
      <c r="A2616" s="6">
        <v>7213</v>
      </c>
      <c r="B2616" s="3" t="s">
        <v>2753</v>
      </c>
      <c r="C2616" s="143" t="s">
        <v>9815</v>
      </c>
    </row>
    <row r="2617" spans="1:3" x14ac:dyDescent="0.4">
      <c r="A2617" s="6">
        <v>7214</v>
      </c>
      <c r="B2617" s="3" t="s">
        <v>2754</v>
      </c>
      <c r="C2617" s="143" t="s">
        <v>9815</v>
      </c>
    </row>
    <row r="2618" spans="1:3" x14ac:dyDescent="0.4">
      <c r="A2618" s="6">
        <v>7215</v>
      </c>
      <c r="B2618" s="3" t="s">
        <v>2755</v>
      </c>
      <c r="C2618" s="143" t="s">
        <v>9815</v>
      </c>
    </row>
    <row r="2619" spans="1:3" x14ac:dyDescent="0.4">
      <c r="A2619" s="6">
        <v>7217</v>
      </c>
      <c r="B2619" s="3" t="s">
        <v>2756</v>
      </c>
      <c r="C2619" s="143" t="s">
        <v>9815</v>
      </c>
    </row>
    <row r="2620" spans="1:3" x14ac:dyDescent="0.4">
      <c r="A2620" s="6">
        <v>7218</v>
      </c>
      <c r="B2620" s="3" t="s">
        <v>2757</v>
      </c>
      <c r="C2620" s="143" t="s">
        <v>9815</v>
      </c>
    </row>
    <row r="2621" spans="1:3" x14ac:dyDescent="0.4">
      <c r="A2621" s="6">
        <v>7219</v>
      </c>
      <c r="B2621" s="3" t="s">
        <v>2758</v>
      </c>
      <c r="C2621" s="143" t="s">
        <v>9821</v>
      </c>
    </row>
    <row r="2622" spans="1:3" x14ac:dyDescent="0.4">
      <c r="A2622" s="6">
        <v>7220</v>
      </c>
      <c r="B2622" s="3" t="s">
        <v>2759</v>
      </c>
      <c r="C2622" s="143" t="s">
        <v>9815</v>
      </c>
    </row>
    <row r="2623" spans="1:3" x14ac:dyDescent="0.4">
      <c r="A2623" s="6">
        <v>7222</v>
      </c>
      <c r="B2623" s="3" t="s">
        <v>2760</v>
      </c>
      <c r="C2623" s="143" t="s">
        <v>9815</v>
      </c>
    </row>
    <row r="2624" spans="1:3" x14ac:dyDescent="0.4">
      <c r="A2624" s="6">
        <v>7224</v>
      </c>
      <c r="B2624" s="3" t="s">
        <v>2761</v>
      </c>
      <c r="C2624" s="143" t="s">
        <v>9815</v>
      </c>
    </row>
    <row r="2625" spans="1:3" x14ac:dyDescent="0.4">
      <c r="A2625" s="6">
        <v>7226</v>
      </c>
      <c r="B2625" s="3" t="s">
        <v>2762</v>
      </c>
      <c r="C2625" s="143" t="s">
        <v>9815</v>
      </c>
    </row>
    <row r="2626" spans="1:3" x14ac:dyDescent="0.4">
      <c r="A2626" s="6">
        <v>7227</v>
      </c>
      <c r="B2626" s="3" t="s">
        <v>2763</v>
      </c>
      <c r="C2626" s="143" t="s">
        <v>9827</v>
      </c>
    </row>
    <row r="2627" spans="1:3" x14ac:dyDescent="0.4">
      <c r="A2627" s="6">
        <v>7228</v>
      </c>
      <c r="B2627" s="3" t="s">
        <v>2764</v>
      </c>
      <c r="C2627" s="143" t="s">
        <v>9820</v>
      </c>
    </row>
    <row r="2628" spans="1:3" x14ac:dyDescent="0.4">
      <c r="A2628" s="6">
        <v>7229</v>
      </c>
      <c r="B2628" s="3" t="s">
        <v>2765</v>
      </c>
      <c r="C2628" s="143" t="s">
        <v>9815</v>
      </c>
    </row>
    <row r="2629" spans="1:3" x14ac:dyDescent="0.4">
      <c r="A2629" s="6">
        <v>7230</v>
      </c>
      <c r="B2629" s="3" t="s">
        <v>2766</v>
      </c>
      <c r="C2629" s="143" t="s">
        <v>9815</v>
      </c>
    </row>
    <row r="2630" spans="1:3" x14ac:dyDescent="0.4">
      <c r="A2630" s="6">
        <v>7231</v>
      </c>
      <c r="B2630" s="3" t="s">
        <v>2767</v>
      </c>
      <c r="C2630" s="143" t="s">
        <v>9815</v>
      </c>
    </row>
    <row r="2631" spans="1:3" x14ac:dyDescent="0.4">
      <c r="A2631" s="6">
        <v>7235</v>
      </c>
      <c r="B2631" s="3" t="s">
        <v>2768</v>
      </c>
      <c r="C2631" s="143" t="s">
        <v>9815</v>
      </c>
    </row>
    <row r="2632" spans="1:3" x14ac:dyDescent="0.4">
      <c r="A2632" s="6">
        <v>7236</v>
      </c>
      <c r="B2632" s="3" t="s">
        <v>2769</v>
      </c>
      <c r="C2632" s="143" t="s">
        <v>9815</v>
      </c>
    </row>
    <row r="2633" spans="1:3" x14ac:dyDescent="0.4">
      <c r="A2633" s="6">
        <v>7238</v>
      </c>
      <c r="B2633" s="3" t="s">
        <v>2770</v>
      </c>
      <c r="C2633" s="143" t="s">
        <v>9815</v>
      </c>
    </row>
    <row r="2634" spans="1:3" x14ac:dyDescent="0.4">
      <c r="A2634" s="6">
        <v>7239</v>
      </c>
      <c r="B2634" s="3" t="s">
        <v>2771</v>
      </c>
      <c r="C2634" s="143" t="s">
        <v>9815</v>
      </c>
    </row>
    <row r="2635" spans="1:3" x14ac:dyDescent="0.4">
      <c r="A2635" s="6">
        <v>7240</v>
      </c>
      <c r="B2635" s="3" t="s">
        <v>2772</v>
      </c>
      <c r="C2635" s="143" t="s">
        <v>9815</v>
      </c>
    </row>
    <row r="2636" spans="1:3" x14ac:dyDescent="0.4">
      <c r="A2636" s="6">
        <v>7241</v>
      </c>
      <c r="B2636" s="3" t="s">
        <v>2773</v>
      </c>
      <c r="C2636" s="143" t="s">
        <v>9815</v>
      </c>
    </row>
    <row r="2637" spans="1:3" x14ac:dyDescent="0.4">
      <c r="A2637" s="6">
        <v>7242</v>
      </c>
      <c r="B2637" s="3" t="s">
        <v>2774</v>
      </c>
      <c r="C2637" s="143" t="s">
        <v>9815</v>
      </c>
    </row>
    <row r="2638" spans="1:3" x14ac:dyDescent="0.4">
      <c r="A2638" s="6">
        <v>7244</v>
      </c>
      <c r="B2638" s="3" t="s">
        <v>2775</v>
      </c>
      <c r="C2638" s="143" t="s">
        <v>9820</v>
      </c>
    </row>
    <row r="2639" spans="1:3" x14ac:dyDescent="0.4">
      <c r="A2639" s="6">
        <v>7245</v>
      </c>
      <c r="B2639" s="3" t="s">
        <v>2776</v>
      </c>
      <c r="C2639" s="143" t="s">
        <v>9815</v>
      </c>
    </row>
    <row r="2640" spans="1:3" x14ac:dyDescent="0.4">
      <c r="A2640" s="6">
        <v>7246</v>
      </c>
      <c r="B2640" s="3" t="s">
        <v>2777</v>
      </c>
      <c r="C2640" s="143" t="s">
        <v>9815</v>
      </c>
    </row>
    <row r="2641" spans="1:3" x14ac:dyDescent="0.4">
      <c r="A2641" s="6">
        <v>7247</v>
      </c>
      <c r="B2641" s="3" t="s">
        <v>2778</v>
      </c>
      <c r="C2641" s="143" t="s">
        <v>9815</v>
      </c>
    </row>
    <row r="2642" spans="1:3" x14ac:dyDescent="0.4">
      <c r="A2642" s="6">
        <v>7249</v>
      </c>
      <c r="B2642" s="3" t="s">
        <v>2779</v>
      </c>
      <c r="C2642" s="143" t="s">
        <v>9815</v>
      </c>
    </row>
    <row r="2643" spans="1:3" x14ac:dyDescent="0.4">
      <c r="A2643" s="6">
        <v>7250</v>
      </c>
      <c r="B2643" s="3" t="s">
        <v>2780</v>
      </c>
      <c r="C2643" s="143" t="s">
        <v>9815</v>
      </c>
    </row>
    <row r="2644" spans="1:3" x14ac:dyDescent="0.4">
      <c r="A2644" s="6">
        <v>7251</v>
      </c>
      <c r="B2644" s="3" t="s">
        <v>2781</v>
      </c>
      <c r="C2644" s="143" t="s">
        <v>9815</v>
      </c>
    </row>
    <row r="2645" spans="1:3" x14ac:dyDescent="0.4">
      <c r="A2645" s="6">
        <v>7254</v>
      </c>
      <c r="B2645" s="3" t="s">
        <v>2782</v>
      </c>
      <c r="C2645" s="143" t="s">
        <v>9815</v>
      </c>
    </row>
    <row r="2646" spans="1:3" x14ac:dyDescent="0.4">
      <c r="A2646" s="6">
        <v>7255</v>
      </c>
      <c r="B2646" s="3" t="s">
        <v>2783</v>
      </c>
      <c r="C2646" s="143" t="s">
        <v>9815</v>
      </c>
    </row>
    <row r="2647" spans="1:3" x14ac:dyDescent="0.4">
      <c r="A2647" s="6">
        <v>7256</v>
      </c>
      <c r="B2647" s="3" t="s">
        <v>2784</v>
      </c>
      <c r="C2647" s="143" t="s">
        <v>9815</v>
      </c>
    </row>
    <row r="2648" spans="1:3" x14ac:dyDescent="0.4">
      <c r="A2648" s="6">
        <v>7259</v>
      </c>
      <c r="B2648" s="3" t="s">
        <v>2785</v>
      </c>
      <c r="C2648" s="143" t="s">
        <v>9815</v>
      </c>
    </row>
    <row r="2649" spans="1:3" x14ac:dyDescent="0.4">
      <c r="A2649" s="6">
        <v>7261</v>
      </c>
      <c r="B2649" s="3" t="s">
        <v>2786</v>
      </c>
      <c r="C2649" s="143" t="s">
        <v>9815</v>
      </c>
    </row>
    <row r="2650" spans="1:3" x14ac:dyDescent="0.4">
      <c r="A2650" s="6">
        <v>7264</v>
      </c>
      <c r="B2650" s="3" t="s">
        <v>2787</v>
      </c>
      <c r="C2650" s="143" t="s">
        <v>9815</v>
      </c>
    </row>
    <row r="2651" spans="1:3" x14ac:dyDescent="0.4">
      <c r="A2651" s="6">
        <v>7265</v>
      </c>
      <c r="B2651" s="3" t="s">
        <v>2788</v>
      </c>
      <c r="C2651" s="143" t="s">
        <v>9819</v>
      </c>
    </row>
    <row r="2652" spans="1:3" x14ac:dyDescent="0.4">
      <c r="A2652" s="6">
        <v>7266</v>
      </c>
      <c r="B2652" s="3" t="s">
        <v>2789</v>
      </c>
      <c r="C2652" s="143" t="s">
        <v>9815</v>
      </c>
    </row>
    <row r="2653" spans="1:3" x14ac:dyDescent="0.4">
      <c r="A2653" s="6">
        <v>7267</v>
      </c>
      <c r="B2653" s="3" t="s">
        <v>2790</v>
      </c>
      <c r="C2653" s="143" t="s">
        <v>9815</v>
      </c>
    </row>
    <row r="2654" spans="1:3" x14ac:dyDescent="0.4">
      <c r="A2654" s="6">
        <v>7268</v>
      </c>
      <c r="B2654" s="3" t="s">
        <v>2791</v>
      </c>
      <c r="C2654" s="143" t="s">
        <v>9815</v>
      </c>
    </row>
    <row r="2655" spans="1:3" x14ac:dyDescent="0.4">
      <c r="A2655" s="6">
        <v>7269</v>
      </c>
      <c r="B2655" s="3" t="s">
        <v>2792</v>
      </c>
      <c r="C2655" s="143" t="s">
        <v>9815</v>
      </c>
    </row>
    <row r="2656" spans="1:3" x14ac:dyDescent="0.4">
      <c r="A2656" s="6">
        <v>7270</v>
      </c>
      <c r="B2656" s="3" t="s">
        <v>2793</v>
      </c>
      <c r="C2656" s="143" t="s">
        <v>9815</v>
      </c>
    </row>
    <row r="2657" spans="1:3" x14ac:dyDescent="0.4">
      <c r="A2657" s="6">
        <v>7271</v>
      </c>
      <c r="B2657" s="3" t="s">
        <v>2794</v>
      </c>
      <c r="C2657" s="143" t="s">
        <v>9815</v>
      </c>
    </row>
    <row r="2658" spans="1:3" x14ac:dyDescent="0.4">
      <c r="A2658" s="6">
        <v>7272</v>
      </c>
      <c r="B2658" s="3" t="s">
        <v>2795</v>
      </c>
      <c r="C2658" s="143" t="s">
        <v>9820</v>
      </c>
    </row>
    <row r="2659" spans="1:3" x14ac:dyDescent="0.4">
      <c r="A2659" s="6">
        <v>7273</v>
      </c>
      <c r="B2659" s="3" t="s">
        <v>2796</v>
      </c>
      <c r="C2659" s="143" t="s">
        <v>9815</v>
      </c>
    </row>
    <row r="2660" spans="1:3" x14ac:dyDescent="0.4">
      <c r="A2660" s="6">
        <v>7274</v>
      </c>
      <c r="B2660" s="3" t="s">
        <v>2797</v>
      </c>
      <c r="C2660" s="143" t="s">
        <v>9815</v>
      </c>
    </row>
    <row r="2661" spans="1:3" x14ac:dyDescent="0.4">
      <c r="A2661" s="6">
        <v>7276</v>
      </c>
      <c r="B2661" s="3" t="s">
        <v>2798</v>
      </c>
      <c r="C2661" s="143" t="s">
        <v>9815</v>
      </c>
    </row>
    <row r="2662" spans="1:3" x14ac:dyDescent="0.4">
      <c r="A2662" s="6">
        <v>7277</v>
      </c>
      <c r="B2662" s="3" t="s">
        <v>2799</v>
      </c>
      <c r="C2662" s="143" t="s">
        <v>9815</v>
      </c>
    </row>
    <row r="2663" spans="1:3" x14ac:dyDescent="0.4">
      <c r="A2663" s="6">
        <v>7278</v>
      </c>
      <c r="B2663" s="3" t="s">
        <v>2800</v>
      </c>
      <c r="C2663" s="143" t="s">
        <v>9815</v>
      </c>
    </row>
    <row r="2664" spans="1:3" x14ac:dyDescent="0.4">
      <c r="A2664" s="6">
        <v>7279</v>
      </c>
      <c r="B2664" s="3" t="s">
        <v>2801</v>
      </c>
      <c r="C2664" s="143" t="s">
        <v>9819</v>
      </c>
    </row>
    <row r="2665" spans="1:3" x14ac:dyDescent="0.4">
      <c r="A2665" s="6">
        <v>7280</v>
      </c>
      <c r="B2665" s="3" t="s">
        <v>2802</v>
      </c>
      <c r="C2665" s="143" t="s">
        <v>9815</v>
      </c>
    </row>
    <row r="2666" spans="1:3" x14ac:dyDescent="0.4">
      <c r="A2666" s="6">
        <v>7282</v>
      </c>
      <c r="B2666" s="3" t="s">
        <v>2803</v>
      </c>
      <c r="C2666" s="143" t="s">
        <v>9815</v>
      </c>
    </row>
    <row r="2667" spans="1:3" x14ac:dyDescent="0.4">
      <c r="A2667" s="6">
        <v>7283</v>
      </c>
      <c r="B2667" s="3" t="s">
        <v>2804</v>
      </c>
      <c r="C2667" s="143" t="s">
        <v>9815</v>
      </c>
    </row>
    <row r="2668" spans="1:3" x14ac:dyDescent="0.4">
      <c r="A2668" s="6">
        <v>7284</v>
      </c>
      <c r="B2668" s="3" t="s">
        <v>2805</v>
      </c>
      <c r="C2668" s="143" t="s">
        <v>9815</v>
      </c>
    </row>
    <row r="2669" spans="1:3" x14ac:dyDescent="0.4">
      <c r="A2669" s="6">
        <v>7287</v>
      </c>
      <c r="B2669" s="3" t="s">
        <v>2806</v>
      </c>
      <c r="C2669" s="143" t="s">
        <v>9815</v>
      </c>
    </row>
    <row r="2670" spans="1:3" x14ac:dyDescent="0.4">
      <c r="A2670" s="6">
        <v>7291</v>
      </c>
      <c r="B2670" s="3" t="s">
        <v>2807</v>
      </c>
      <c r="C2670" s="143" t="s">
        <v>9815</v>
      </c>
    </row>
    <row r="2671" spans="1:3" x14ac:dyDescent="0.4">
      <c r="A2671" s="6">
        <v>7292</v>
      </c>
      <c r="B2671" s="3" t="s">
        <v>2808</v>
      </c>
      <c r="C2671" s="143" t="s">
        <v>9815</v>
      </c>
    </row>
    <row r="2672" spans="1:3" x14ac:dyDescent="0.4">
      <c r="A2672" s="6">
        <v>7294</v>
      </c>
      <c r="B2672" s="3" t="s">
        <v>2809</v>
      </c>
      <c r="C2672" s="143" t="s">
        <v>9815</v>
      </c>
    </row>
    <row r="2673" spans="1:3" x14ac:dyDescent="0.4">
      <c r="A2673" s="6">
        <v>7296</v>
      </c>
      <c r="B2673" s="3" t="s">
        <v>2810</v>
      </c>
      <c r="C2673" s="143" t="s">
        <v>9815</v>
      </c>
    </row>
    <row r="2674" spans="1:3" x14ac:dyDescent="0.4">
      <c r="A2674" s="6">
        <v>7297</v>
      </c>
      <c r="B2674" s="3" t="s">
        <v>2811</v>
      </c>
      <c r="C2674" s="143" t="s">
        <v>9815</v>
      </c>
    </row>
    <row r="2675" spans="1:3" x14ac:dyDescent="0.4">
      <c r="A2675" s="6">
        <v>7298</v>
      </c>
      <c r="B2675" s="3" t="s">
        <v>2812</v>
      </c>
      <c r="C2675" s="143" t="s">
        <v>9815</v>
      </c>
    </row>
    <row r="2676" spans="1:3" x14ac:dyDescent="0.4">
      <c r="A2676" s="6">
        <v>7299</v>
      </c>
      <c r="B2676" s="3" t="s">
        <v>2813</v>
      </c>
      <c r="C2676" s="143" t="s">
        <v>9815</v>
      </c>
    </row>
    <row r="2677" spans="1:3" x14ac:dyDescent="0.4">
      <c r="A2677" s="6">
        <v>7305</v>
      </c>
      <c r="B2677" s="3" t="s">
        <v>2814</v>
      </c>
      <c r="C2677" s="143" t="s">
        <v>9815</v>
      </c>
    </row>
    <row r="2678" spans="1:3" x14ac:dyDescent="0.4">
      <c r="A2678" s="6">
        <v>7309</v>
      </c>
      <c r="B2678" s="3" t="s">
        <v>2815</v>
      </c>
      <c r="C2678" s="143" t="s">
        <v>9820</v>
      </c>
    </row>
    <row r="2679" spans="1:3" x14ac:dyDescent="0.4">
      <c r="A2679" s="6">
        <v>7313</v>
      </c>
      <c r="B2679" s="3" t="s">
        <v>2816</v>
      </c>
      <c r="C2679" s="143" t="s">
        <v>9815</v>
      </c>
    </row>
    <row r="2680" spans="1:3" x14ac:dyDescent="0.4">
      <c r="A2680" s="6">
        <v>7314</v>
      </c>
      <c r="B2680" s="3" t="s">
        <v>2817</v>
      </c>
      <c r="C2680" s="143" t="s">
        <v>9820</v>
      </c>
    </row>
    <row r="2681" spans="1:3" x14ac:dyDescent="0.4">
      <c r="A2681" s="6">
        <v>7315</v>
      </c>
      <c r="B2681" s="3" t="s">
        <v>2818</v>
      </c>
      <c r="C2681" s="143" t="s">
        <v>9815</v>
      </c>
    </row>
    <row r="2682" spans="1:3" x14ac:dyDescent="0.4">
      <c r="A2682" s="6">
        <v>7317</v>
      </c>
      <c r="B2682" s="3" t="s">
        <v>2819</v>
      </c>
      <c r="C2682" s="143" t="s">
        <v>9815</v>
      </c>
    </row>
    <row r="2683" spans="1:3" x14ac:dyDescent="0.4">
      <c r="A2683" s="6">
        <v>7320</v>
      </c>
      <c r="B2683" s="3" t="s">
        <v>2820</v>
      </c>
      <c r="C2683" s="143" t="s">
        <v>9818</v>
      </c>
    </row>
    <row r="2684" spans="1:3" x14ac:dyDescent="0.4">
      <c r="A2684" s="6">
        <v>7321</v>
      </c>
      <c r="B2684" s="3" t="s">
        <v>2821</v>
      </c>
      <c r="C2684" s="143" t="s">
        <v>9815</v>
      </c>
    </row>
    <row r="2685" spans="1:3" x14ac:dyDescent="0.4">
      <c r="A2685" s="6">
        <v>7322</v>
      </c>
      <c r="B2685" s="3" t="s">
        <v>2822</v>
      </c>
      <c r="C2685" s="143" t="s">
        <v>9815</v>
      </c>
    </row>
    <row r="2686" spans="1:3" x14ac:dyDescent="0.4">
      <c r="A2686" s="6">
        <v>7323</v>
      </c>
      <c r="B2686" s="3" t="s">
        <v>2823</v>
      </c>
      <c r="C2686" s="143" t="s">
        <v>9815</v>
      </c>
    </row>
    <row r="2687" spans="1:3" x14ac:dyDescent="0.4">
      <c r="A2687" s="6">
        <v>7325</v>
      </c>
      <c r="B2687" s="3" t="s">
        <v>2824</v>
      </c>
      <c r="C2687" s="143" t="s">
        <v>9818</v>
      </c>
    </row>
    <row r="2688" spans="1:3" x14ac:dyDescent="0.4">
      <c r="A2688" s="6">
        <v>7326</v>
      </c>
      <c r="B2688" s="3" t="s">
        <v>2825</v>
      </c>
      <c r="C2688" s="143" t="s">
        <v>9815</v>
      </c>
    </row>
    <row r="2689" spans="1:4" x14ac:dyDescent="0.4">
      <c r="A2689" s="6">
        <v>7327</v>
      </c>
      <c r="B2689" s="3" t="s">
        <v>2826</v>
      </c>
      <c r="C2689" s="143" t="s">
        <v>9815</v>
      </c>
    </row>
    <row r="2690" spans="1:4" x14ac:dyDescent="0.4">
      <c r="A2690" s="6">
        <v>7399</v>
      </c>
      <c r="B2690" s="3" t="s">
        <v>2827</v>
      </c>
      <c r="C2690" s="143" t="s">
        <v>9815</v>
      </c>
    </row>
    <row r="2691" spans="1:4" x14ac:dyDescent="0.4">
      <c r="A2691" s="6">
        <v>7404</v>
      </c>
      <c r="B2691" s="3" t="s">
        <v>2828</v>
      </c>
      <c r="C2691" s="143" t="s">
        <v>9815</v>
      </c>
    </row>
    <row r="2692" spans="1:4" x14ac:dyDescent="0.4">
      <c r="A2692" s="6">
        <v>7408</v>
      </c>
      <c r="B2692" s="3" t="s">
        <v>2829</v>
      </c>
      <c r="C2692" s="143" t="s">
        <v>9815</v>
      </c>
    </row>
    <row r="2693" spans="1:4" x14ac:dyDescent="0.4">
      <c r="A2693" s="6">
        <v>7412</v>
      </c>
      <c r="B2693" s="3" t="s">
        <v>2830</v>
      </c>
      <c r="C2693" s="143" t="s">
        <v>9815</v>
      </c>
    </row>
    <row r="2694" spans="1:4" x14ac:dyDescent="0.4">
      <c r="A2694" s="6">
        <v>7413</v>
      </c>
      <c r="B2694" s="3" t="s">
        <v>2831</v>
      </c>
      <c r="C2694" s="143" t="s">
        <v>9815</v>
      </c>
    </row>
    <row r="2695" spans="1:4" x14ac:dyDescent="0.4">
      <c r="A2695" s="6">
        <v>7414</v>
      </c>
      <c r="B2695" s="3" t="s">
        <v>2832</v>
      </c>
      <c r="C2695" s="143" t="s">
        <v>9815</v>
      </c>
    </row>
    <row r="2696" spans="1:4" x14ac:dyDescent="0.4">
      <c r="A2696" s="6">
        <v>7416</v>
      </c>
      <c r="B2696" s="3" t="s">
        <v>2833</v>
      </c>
      <c r="C2696" s="143" t="s">
        <v>9815</v>
      </c>
    </row>
    <row r="2697" spans="1:4" x14ac:dyDescent="0.4">
      <c r="A2697" s="6">
        <v>7417</v>
      </c>
      <c r="B2697" s="3" t="s">
        <v>2834</v>
      </c>
      <c r="C2697" s="143" t="s">
        <v>9815</v>
      </c>
    </row>
    <row r="2698" spans="1:4" x14ac:dyDescent="0.4">
      <c r="A2698" s="6">
        <v>7419</v>
      </c>
      <c r="B2698" s="3" t="s">
        <v>2835</v>
      </c>
      <c r="C2698" s="143" t="s">
        <v>9815</v>
      </c>
    </row>
    <row r="2699" spans="1:4" x14ac:dyDescent="0.4">
      <c r="A2699" s="6">
        <v>7420</v>
      </c>
      <c r="B2699" s="3" t="s">
        <v>2836</v>
      </c>
      <c r="C2699" s="143" t="s">
        <v>9817</v>
      </c>
    </row>
    <row r="2700" spans="1:4" x14ac:dyDescent="0.4">
      <c r="A2700" s="6">
        <v>7421</v>
      </c>
      <c r="B2700" s="3" t="s">
        <v>2837</v>
      </c>
      <c r="C2700" s="143" t="s">
        <v>9815</v>
      </c>
    </row>
    <row r="2701" spans="1:4" x14ac:dyDescent="0.4">
      <c r="A2701" s="6">
        <v>7422</v>
      </c>
      <c r="B2701" s="3" t="s">
        <v>2838</v>
      </c>
      <c r="C2701" s="143" t="s">
        <v>9820</v>
      </c>
      <c r="D2701" s="141">
        <v>44185</v>
      </c>
    </row>
    <row r="2702" spans="1:4" x14ac:dyDescent="0.4">
      <c r="A2702" s="6">
        <v>7425</v>
      </c>
      <c r="B2702" s="3" t="s">
        <v>2839</v>
      </c>
      <c r="C2702" s="143" t="s">
        <v>9820</v>
      </c>
    </row>
    <row r="2703" spans="1:4" x14ac:dyDescent="0.4">
      <c r="A2703" s="6">
        <v>7426</v>
      </c>
      <c r="B2703" s="3" t="s">
        <v>2840</v>
      </c>
      <c r="C2703" s="143" t="s">
        <v>9815</v>
      </c>
    </row>
    <row r="2704" spans="1:4" x14ac:dyDescent="0.4">
      <c r="A2704" s="6">
        <v>7427</v>
      </c>
      <c r="B2704" s="3" t="s">
        <v>2841</v>
      </c>
      <c r="C2704" s="143" t="s">
        <v>9822</v>
      </c>
    </row>
    <row r="2705" spans="1:3" x14ac:dyDescent="0.4">
      <c r="A2705" s="6">
        <v>7433</v>
      </c>
      <c r="B2705" s="3" t="s">
        <v>2842</v>
      </c>
      <c r="C2705" s="143" t="s">
        <v>9815</v>
      </c>
    </row>
    <row r="2706" spans="1:3" x14ac:dyDescent="0.4">
      <c r="A2706" s="6">
        <v>7434</v>
      </c>
      <c r="B2706" s="3" t="s">
        <v>2843</v>
      </c>
      <c r="C2706" s="143" t="s">
        <v>9817</v>
      </c>
    </row>
    <row r="2707" spans="1:3" x14ac:dyDescent="0.4">
      <c r="A2707" s="6">
        <v>7435</v>
      </c>
      <c r="B2707" s="3" t="s">
        <v>2844</v>
      </c>
      <c r="C2707" s="143" t="s">
        <v>9824</v>
      </c>
    </row>
    <row r="2708" spans="1:3" x14ac:dyDescent="0.4">
      <c r="A2708" s="6">
        <v>7438</v>
      </c>
      <c r="B2708" s="3" t="s">
        <v>2845</v>
      </c>
      <c r="C2708" s="143" t="s">
        <v>9815</v>
      </c>
    </row>
    <row r="2709" spans="1:3" x14ac:dyDescent="0.4">
      <c r="A2709" s="6">
        <v>7441</v>
      </c>
      <c r="B2709" s="3" t="s">
        <v>2846</v>
      </c>
      <c r="C2709" s="143" t="s">
        <v>9815</v>
      </c>
    </row>
    <row r="2710" spans="1:3" x14ac:dyDescent="0.4">
      <c r="A2710" s="6">
        <v>7442</v>
      </c>
      <c r="B2710" s="3" t="s">
        <v>2847</v>
      </c>
      <c r="C2710" s="143" t="s">
        <v>9815</v>
      </c>
    </row>
    <row r="2711" spans="1:3" x14ac:dyDescent="0.4">
      <c r="A2711" s="6">
        <v>7443</v>
      </c>
      <c r="B2711" s="3" t="s">
        <v>2848</v>
      </c>
      <c r="C2711" s="143" t="s">
        <v>9815</v>
      </c>
    </row>
    <row r="2712" spans="1:3" x14ac:dyDescent="0.4">
      <c r="A2712" s="6">
        <v>7444</v>
      </c>
      <c r="B2712" s="3" t="s">
        <v>2849</v>
      </c>
      <c r="C2712" s="143" t="s">
        <v>9815</v>
      </c>
    </row>
    <row r="2713" spans="1:3" x14ac:dyDescent="0.4">
      <c r="A2713" s="6">
        <v>7445</v>
      </c>
      <c r="B2713" s="3" t="s">
        <v>2850</v>
      </c>
      <c r="C2713" s="143" t="s">
        <v>9821</v>
      </c>
    </row>
    <row r="2714" spans="1:3" x14ac:dyDescent="0.4">
      <c r="A2714" s="6">
        <v>7446</v>
      </c>
      <c r="B2714" s="3" t="s">
        <v>2851</v>
      </c>
      <c r="C2714" s="143" t="s">
        <v>9825</v>
      </c>
    </row>
    <row r="2715" spans="1:3" x14ac:dyDescent="0.4">
      <c r="A2715" s="6">
        <v>7447</v>
      </c>
      <c r="B2715" s="3" t="s">
        <v>2852</v>
      </c>
      <c r="C2715" s="143" t="s">
        <v>9821</v>
      </c>
    </row>
    <row r="2716" spans="1:3" x14ac:dyDescent="0.4">
      <c r="A2716" s="6">
        <v>7448</v>
      </c>
      <c r="B2716" s="3" t="s">
        <v>2853</v>
      </c>
      <c r="C2716" s="143" t="s">
        <v>9815</v>
      </c>
    </row>
    <row r="2717" spans="1:3" x14ac:dyDescent="0.4">
      <c r="A2717" s="6">
        <v>7450</v>
      </c>
      <c r="B2717" s="3" t="s">
        <v>2854</v>
      </c>
      <c r="C2717" s="143" t="s">
        <v>9822</v>
      </c>
    </row>
    <row r="2718" spans="1:3" x14ac:dyDescent="0.4">
      <c r="A2718" s="6">
        <v>7451</v>
      </c>
      <c r="B2718" s="3" t="s">
        <v>2855</v>
      </c>
      <c r="C2718" s="143" t="s">
        <v>9815</v>
      </c>
    </row>
    <row r="2719" spans="1:3" x14ac:dyDescent="0.4">
      <c r="A2719" s="6">
        <v>7453</v>
      </c>
      <c r="B2719" s="3" t="s">
        <v>2856</v>
      </c>
      <c r="C2719" s="143" t="s">
        <v>9821</v>
      </c>
    </row>
    <row r="2720" spans="1:3" x14ac:dyDescent="0.4">
      <c r="A2720" s="6">
        <v>7455</v>
      </c>
      <c r="B2720" s="3" t="s">
        <v>2857</v>
      </c>
      <c r="C2720" s="143" t="s">
        <v>9815</v>
      </c>
    </row>
    <row r="2721" spans="1:3" x14ac:dyDescent="0.4">
      <c r="A2721" s="6">
        <v>7456</v>
      </c>
      <c r="B2721" s="3" t="s">
        <v>2858</v>
      </c>
      <c r="C2721" s="143" t="s">
        <v>9815</v>
      </c>
    </row>
    <row r="2722" spans="1:3" x14ac:dyDescent="0.4">
      <c r="A2722" s="6">
        <v>7458</v>
      </c>
      <c r="B2722" s="3" t="s">
        <v>2859</v>
      </c>
      <c r="C2722" s="143" t="s">
        <v>9815</v>
      </c>
    </row>
    <row r="2723" spans="1:3" x14ac:dyDescent="0.4">
      <c r="A2723" s="6">
        <v>7459</v>
      </c>
      <c r="B2723" s="3" t="s">
        <v>2860</v>
      </c>
      <c r="C2723" s="143" t="s">
        <v>9815</v>
      </c>
    </row>
    <row r="2724" spans="1:3" x14ac:dyDescent="0.4">
      <c r="A2724" s="6">
        <v>7460</v>
      </c>
      <c r="B2724" s="3" t="s">
        <v>2861</v>
      </c>
      <c r="C2724" s="143" t="s">
        <v>9815</v>
      </c>
    </row>
    <row r="2725" spans="1:3" x14ac:dyDescent="0.4">
      <c r="A2725" s="6">
        <v>7461</v>
      </c>
      <c r="B2725" s="3" t="s">
        <v>2862</v>
      </c>
      <c r="C2725" s="143" t="s">
        <v>9815</v>
      </c>
    </row>
    <row r="2726" spans="1:3" x14ac:dyDescent="0.4">
      <c r="A2726" s="6">
        <v>7462</v>
      </c>
      <c r="B2726" s="3" t="s">
        <v>2863</v>
      </c>
      <c r="C2726" s="143" t="s">
        <v>9815</v>
      </c>
    </row>
    <row r="2727" spans="1:3" x14ac:dyDescent="0.4">
      <c r="A2727" s="6">
        <v>7463</v>
      </c>
      <c r="B2727" s="3" t="s">
        <v>2864</v>
      </c>
      <c r="C2727" s="143" t="s">
        <v>9815</v>
      </c>
    </row>
    <row r="2728" spans="1:3" x14ac:dyDescent="0.4">
      <c r="A2728" s="6">
        <v>7464</v>
      </c>
      <c r="B2728" s="3" t="s">
        <v>2865</v>
      </c>
      <c r="C2728" s="143" t="s">
        <v>9815</v>
      </c>
    </row>
    <row r="2729" spans="1:3" x14ac:dyDescent="0.4">
      <c r="A2729" s="6">
        <v>7466</v>
      </c>
      <c r="B2729" s="3" t="s">
        <v>2866</v>
      </c>
      <c r="C2729" s="143" t="s">
        <v>9815</v>
      </c>
    </row>
    <row r="2730" spans="1:3" x14ac:dyDescent="0.4">
      <c r="A2730" s="6">
        <v>7467</v>
      </c>
      <c r="B2730" s="3" t="s">
        <v>2867</v>
      </c>
      <c r="C2730" s="143" t="s">
        <v>9815</v>
      </c>
    </row>
    <row r="2731" spans="1:3" x14ac:dyDescent="0.4">
      <c r="A2731" s="6">
        <v>7472</v>
      </c>
      <c r="B2731" s="3" t="s">
        <v>2868</v>
      </c>
      <c r="C2731" s="143" t="s">
        <v>9815</v>
      </c>
    </row>
    <row r="2732" spans="1:3" x14ac:dyDescent="0.4">
      <c r="A2732" s="6">
        <v>7475</v>
      </c>
      <c r="B2732" s="3" t="s">
        <v>2869</v>
      </c>
      <c r="C2732" s="143" t="s">
        <v>9815</v>
      </c>
    </row>
    <row r="2733" spans="1:3" x14ac:dyDescent="0.4">
      <c r="A2733" s="6">
        <v>7476</v>
      </c>
      <c r="B2733" s="3" t="s">
        <v>2870</v>
      </c>
      <c r="C2733" s="143" t="s">
        <v>9815</v>
      </c>
    </row>
    <row r="2734" spans="1:3" x14ac:dyDescent="0.4">
      <c r="A2734" s="6">
        <v>7477</v>
      </c>
      <c r="B2734" s="3" t="s">
        <v>2871</v>
      </c>
      <c r="C2734" s="143" t="s">
        <v>9815</v>
      </c>
    </row>
    <row r="2735" spans="1:3" x14ac:dyDescent="0.4">
      <c r="A2735" s="6">
        <v>7480</v>
      </c>
      <c r="B2735" s="3" t="s">
        <v>2872</v>
      </c>
      <c r="C2735" s="143" t="s">
        <v>9815</v>
      </c>
    </row>
    <row r="2736" spans="1:3" x14ac:dyDescent="0.4">
      <c r="A2736" s="6">
        <v>7481</v>
      </c>
      <c r="B2736" s="3" t="s">
        <v>2873</v>
      </c>
      <c r="C2736" s="143" t="s">
        <v>9815</v>
      </c>
    </row>
    <row r="2737" spans="1:4" x14ac:dyDescent="0.4">
      <c r="A2737" s="6">
        <v>7482</v>
      </c>
      <c r="B2737" s="3" t="s">
        <v>2874</v>
      </c>
      <c r="C2737" s="143" t="s">
        <v>9815</v>
      </c>
    </row>
    <row r="2738" spans="1:4" x14ac:dyDescent="0.4">
      <c r="A2738" s="6">
        <v>7483</v>
      </c>
      <c r="B2738" s="3" t="s">
        <v>2875</v>
      </c>
      <c r="C2738" s="143" t="s">
        <v>9815</v>
      </c>
    </row>
    <row r="2739" spans="1:4" x14ac:dyDescent="0.4">
      <c r="A2739" s="6">
        <v>7485</v>
      </c>
      <c r="B2739" s="3" t="s">
        <v>2876</v>
      </c>
      <c r="C2739" s="143" t="s">
        <v>9822</v>
      </c>
    </row>
    <row r="2740" spans="1:4" x14ac:dyDescent="0.4">
      <c r="A2740" s="6">
        <v>7486</v>
      </c>
      <c r="B2740" s="3" t="s">
        <v>2877</v>
      </c>
      <c r="C2740" s="143" t="s">
        <v>9815</v>
      </c>
    </row>
    <row r="2741" spans="1:4" x14ac:dyDescent="0.4">
      <c r="A2741" s="6">
        <v>7487</v>
      </c>
      <c r="B2741" s="3" t="s">
        <v>2878</v>
      </c>
      <c r="C2741" s="143" t="s">
        <v>9817</v>
      </c>
    </row>
    <row r="2742" spans="1:4" x14ac:dyDescent="0.4">
      <c r="A2742" s="6">
        <v>7488</v>
      </c>
      <c r="B2742" s="3" t="s">
        <v>2879</v>
      </c>
      <c r="C2742" s="143" t="s">
        <v>9824</v>
      </c>
      <c r="D2742" s="141">
        <v>43941</v>
      </c>
    </row>
    <row r="2743" spans="1:4" x14ac:dyDescent="0.4">
      <c r="A2743" s="6">
        <v>7490</v>
      </c>
      <c r="B2743" s="3" t="s">
        <v>2880</v>
      </c>
      <c r="C2743" s="143" t="s">
        <v>9815</v>
      </c>
    </row>
    <row r="2744" spans="1:4" x14ac:dyDescent="0.4">
      <c r="A2744" s="6">
        <v>7494</v>
      </c>
      <c r="B2744" s="3" t="s">
        <v>2881</v>
      </c>
      <c r="C2744" s="143" t="s">
        <v>9825</v>
      </c>
    </row>
    <row r="2745" spans="1:4" x14ac:dyDescent="0.4">
      <c r="A2745" s="6">
        <v>7500</v>
      </c>
      <c r="B2745" s="3" t="s">
        <v>2882</v>
      </c>
      <c r="C2745" s="143" t="s">
        <v>9818</v>
      </c>
    </row>
    <row r="2746" spans="1:4" x14ac:dyDescent="0.4">
      <c r="A2746" s="6">
        <v>7501</v>
      </c>
      <c r="B2746" s="3" t="s">
        <v>2883</v>
      </c>
      <c r="C2746" s="143" t="s">
        <v>9827</v>
      </c>
    </row>
    <row r="2747" spans="1:4" x14ac:dyDescent="0.4">
      <c r="A2747" s="6">
        <v>7502</v>
      </c>
      <c r="B2747" s="3" t="s">
        <v>2884</v>
      </c>
      <c r="C2747" s="143" t="s">
        <v>9815</v>
      </c>
    </row>
    <row r="2748" spans="1:4" x14ac:dyDescent="0.4">
      <c r="A2748" s="6">
        <v>7504</v>
      </c>
      <c r="B2748" s="3" t="s">
        <v>2885</v>
      </c>
      <c r="C2748" s="143" t="s">
        <v>9815</v>
      </c>
    </row>
    <row r="2749" spans="1:4" x14ac:dyDescent="0.4">
      <c r="A2749" s="6">
        <v>7505</v>
      </c>
      <c r="B2749" s="3" t="s">
        <v>2886</v>
      </c>
      <c r="C2749" s="143" t="s">
        <v>9825</v>
      </c>
    </row>
    <row r="2750" spans="1:4" x14ac:dyDescent="0.4">
      <c r="A2750" s="6">
        <v>7506</v>
      </c>
      <c r="B2750" s="3" t="s">
        <v>2887</v>
      </c>
      <c r="C2750" s="143" t="s">
        <v>9815</v>
      </c>
    </row>
    <row r="2751" spans="1:4" x14ac:dyDescent="0.4">
      <c r="A2751" s="6">
        <v>7508</v>
      </c>
      <c r="B2751" s="3" t="s">
        <v>2888</v>
      </c>
      <c r="C2751" s="143" t="s">
        <v>9815</v>
      </c>
    </row>
    <row r="2752" spans="1:4" x14ac:dyDescent="0.4">
      <c r="A2752" s="6">
        <v>7509</v>
      </c>
      <c r="B2752" s="3" t="s">
        <v>2889</v>
      </c>
      <c r="C2752" s="143" t="s">
        <v>9815</v>
      </c>
    </row>
    <row r="2753" spans="1:3" x14ac:dyDescent="0.4">
      <c r="A2753" s="6">
        <v>7510</v>
      </c>
      <c r="B2753" s="3" t="s">
        <v>2890</v>
      </c>
      <c r="C2753" s="143" t="s">
        <v>9815</v>
      </c>
    </row>
    <row r="2754" spans="1:3" x14ac:dyDescent="0.4">
      <c r="A2754" s="6">
        <v>7512</v>
      </c>
      <c r="B2754" s="3" t="s">
        <v>2891</v>
      </c>
      <c r="C2754" s="143" t="s">
        <v>9822</v>
      </c>
    </row>
    <row r="2755" spans="1:3" x14ac:dyDescent="0.4">
      <c r="A2755" s="6">
        <v>7513</v>
      </c>
      <c r="B2755" s="3" t="s">
        <v>2892</v>
      </c>
      <c r="C2755" s="143" t="s">
        <v>9821</v>
      </c>
    </row>
    <row r="2756" spans="1:3" x14ac:dyDescent="0.4">
      <c r="A2756" s="6">
        <v>7514</v>
      </c>
      <c r="B2756" s="3" t="s">
        <v>2893</v>
      </c>
      <c r="C2756" s="143" t="s">
        <v>9821</v>
      </c>
    </row>
    <row r="2757" spans="1:3" x14ac:dyDescent="0.4">
      <c r="A2757" s="6">
        <v>7515</v>
      </c>
      <c r="B2757" s="3" t="s">
        <v>2894</v>
      </c>
      <c r="C2757" s="143" t="s">
        <v>9822</v>
      </c>
    </row>
    <row r="2758" spans="1:3" x14ac:dyDescent="0.4">
      <c r="A2758" s="6">
        <v>7516</v>
      </c>
      <c r="B2758" s="3" t="s">
        <v>2895</v>
      </c>
      <c r="C2758" s="143" t="s">
        <v>9822</v>
      </c>
    </row>
    <row r="2759" spans="1:3" x14ac:dyDescent="0.4">
      <c r="A2759" s="6">
        <v>7518</v>
      </c>
      <c r="B2759" s="3" t="s">
        <v>2896</v>
      </c>
      <c r="C2759" s="143" t="s">
        <v>9815</v>
      </c>
    </row>
    <row r="2760" spans="1:3" x14ac:dyDescent="0.4">
      <c r="A2760" s="6">
        <v>7519</v>
      </c>
      <c r="B2760" s="3" t="s">
        <v>2897</v>
      </c>
      <c r="C2760" s="143" t="s">
        <v>9815</v>
      </c>
    </row>
    <row r="2761" spans="1:3" x14ac:dyDescent="0.4">
      <c r="A2761" s="6">
        <v>7520</v>
      </c>
      <c r="B2761" s="3" t="s">
        <v>2898</v>
      </c>
      <c r="C2761" s="143" t="s">
        <v>9822</v>
      </c>
    </row>
    <row r="2762" spans="1:3" x14ac:dyDescent="0.4">
      <c r="A2762" s="6">
        <v>7521</v>
      </c>
      <c r="B2762" s="3" t="s">
        <v>2899</v>
      </c>
      <c r="C2762" s="143" t="s">
        <v>9815</v>
      </c>
    </row>
    <row r="2763" spans="1:3" x14ac:dyDescent="0.4">
      <c r="A2763" s="6">
        <v>7522</v>
      </c>
      <c r="B2763" s="3" t="s">
        <v>2900</v>
      </c>
      <c r="C2763" s="143" t="s">
        <v>9815</v>
      </c>
    </row>
    <row r="2764" spans="1:3" x14ac:dyDescent="0.4">
      <c r="A2764" s="6">
        <v>7523</v>
      </c>
      <c r="B2764" s="3" t="s">
        <v>2901</v>
      </c>
      <c r="C2764" s="143" t="s">
        <v>9815</v>
      </c>
    </row>
    <row r="2765" spans="1:3" x14ac:dyDescent="0.4">
      <c r="A2765" s="6">
        <v>7524</v>
      </c>
      <c r="B2765" s="3" t="s">
        <v>2902</v>
      </c>
      <c r="C2765" s="143" t="s">
        <v>9815</v>
      </c>
    </row>
    <row r="2766" spans="1:3" x14ac:dyDescent="0.4">
      <c r="A2766" s="6">
        <v>7525</v>
      </c>
      <c r="B2766" s="3" t="s">
        <v>2903</v>
      </c>
      <c r="C2766" s="143" t="s">
        <v>9815</v>
      </c>
    </row>
    <row r="2767" spans="1:3" x14ac:dyDescent="0.4">
      <c r="A2767" s="6">
        <v>7527</v>
      </c>
      <c r="B2767" s="3" t="s">
        <v>2904</v>
      </c>
      <c r="C2767" s="143" t="s">
        <v>9825</v>
      </c>
    </row>
    <row r="2768" spans="1:3" x14ac:dyDescent="0.4">
      <c r="A2768" s="6">
        <v>7531</v>
      </c>
      <c r="B2768" s="3" t="s">
        <v>2905</v>
      </c>
      <c r="C2768" s="143" t="s">
        <v>9820</v>
      </c>
    </row>
    <row r="2769" spans="1:4" x14ac:dyDescent="0.4">
      <c r="A2769" s="6">
        <v>7532</v>
      </c>
      <c r="B2769" s="3" t="s">
        <v>2906</v>
      </c>
      <c r="C2769" s="143" t="s">
        <v>9818</v>
      </c>
    </row>
    <row r="2770" spans="1:4" x14ac:dyDescent="0.4">
      <c r="A2770" s="6">
        <v>7533</v>
      </c>
      <c r="B2770" s="3" t="s">
        <v>2907</v>
      </c>
      <c r="C2770" s="143" t="s">
        <v>9824</v>
      </c>
    </row>
    <row r="2771" spans="1:4" x14ac:dyDescent="0.4">
      <c r="A2771" s="6">
        <v>7537</v>
      </c>
      <c r="B2771" s="3" t="s">
        <v>2908</v>
      </c>
      <c r="C2771" s="143" t="s">
        <v>9815</v>
      </c>
    </row>
    <row r="2772" spans="1:4" x14ac:dyDescent="0.4">
      <c r="A2772" s="6">
        <v>7538</v>
      </c>
      <c r="B2772" s="3" t="s">
        <v>2909</v>
      </c>
      <c r="C2772" s="143" t="s">
        <v>9815</v>
      </c>
    </row>
    <row r="2773" spans="1:4" x14ac:dyDescent="0.4">
      <c r="A2773" s="6">
        <v>7539</v>
      </c>
      <c r="B2773" s="3" t="s">
        <v>2910</v>
      </c>
      <c r="C2773" s="143" t="s">
        <v>9825</v>
      </c>
    </row>
    <row r="2774" spans="1:4" x14ac:dyDescent="0.4">
      <c r="A2774" s="6">
        <v>7544</v>
      </c>
      <c r="B2774" s="3" t="s">
        <v>2911</v>
      </c>
      <c r="C2774" s="143" t="s">
        <v>9822</v>
      </c>
    </row>
    <row r="2775" spans="1:4" x14ac:dyDescent="0.4">
      <c r="A2775" s="6">
        <v>7545</v>
      </c>
      <c r="B2775" s="3" t="s">
        <v>2912</v>
      </c>
      <c r="C2775" s="143" t="s">
        <v>9822</v>
      </c>
      <c r="D2775" s="141">
        <v>43881</v>
      </c>
    </row>
    <row r="2776" spans="1:4" x14ac:dyDescent="0.4">
      <c r="A2776" s="6">
        <v>7550</v>
      </c>
      <c r="B2776" s="3" t="s">
        <v>2913</v>
      </c>
      <c r="C2776" s="143" t="s">
        <v>9815</v>
      </c>
    </row>
    <row r="2777" spans="1:4" x14ac:dyDescent="0.4">
      <c r="A2777" s="6">
        <v>7551</v>
      </c>
      <c r="B2777" s="3" t="s">
        <v>2914</v>
      </c>
      <c r="C2777" s="143" t="s">
        <v>9815</v>
      </c>
    </row>
    <row r="2778" spans="1:4" x14ac:dyDescent="0.4">
      <c r="A2778" s="6">
        <v>7552</v>
      </c>
      <c r="B2778" s="3" t="s">
        <v>2915</v>
      </c>
      <c r="C2778" s="143" t="s">
        <v>9815</v>
      </c>
    </row>
    <row r="2779" spans="1:4" x14ac:dyDescent="0.4">
      <c r="A2779" s="6">
        <v>7554</v>
      </c>
      <c r="B2779" s="3" t="s">
        <v>2916</v>
      </c>
      <c r="C2779" s="143" t="s">
        <v>9815</v>
      </c>
    </row>
    <row r="2780" spans="1:4" x14ac:dyDescent="0.4">
      <c r="A2780" s="6">
        <v>7555</v>
      </c>
      <c r="B2780" s="3" t="s">
        <v>2917</v>
      </c>
      <c r="C2780" s="143" t="s">
        <v>9815</v>
      </c>
    </row>
    <row r="2781" spans="1:4" x14ac:dyDescent="0.4">
      <c r="A2781" s="6">
        <v>7559</v>
      </c>
      <c r="B2781" s="3" t="s">
        <v>2918</v>
      </c>
      <c r="C2781" s="143" t="s">
        <v>9815</v>
      </c>
    </row>
    <row r="2782" spans="1:4" x14ac:dyDescent="0.4">
      <c r="A2782" s="6">
        <v>7561</v>
      </c>
      <c r="B2782" s="3" t="s">
        <v>2919</v>
      </c>
      <c r="C2782" s="143" t="s">
        <v>9815</v>
      </c>
    </row>
    <row r="2783" spans="1:4" x14ac:dyDescent="0.4">
      <c r="A2783" s="6">
        <v>7562</v>
      </c>
      <c r="B2783" s="3" t="s">
        <v>2920</v>
      </c>
      <c r="C2783" s="143" t="s">
        <v>9815</v>
      </c>
    </row>
    <row r="2784" spans="1:4" x14ac:dyDescent="0.4">
      <c r="A2784" s="6">
        <v>7564</v>
      </c>
      <c r="B2784" s="3" t="s">
        <v>2921</v>
      </c>
      <c r="C2784" s="143" t="s">
        <v>9815</v>
      </c>
    </row>
    <row r="2785" spans="1:4" x14ac:dyDescent="0.4">
      <c r="A2785" s="6">
        <v>7565</v>
      </c>
      <c r="B2785" s="3" t="s">
        <v>2922</v>
      </c>
      <c r="C2785" s="143" t="s">
        <v>9815</v>
      </c>
    </row>
    <row r="2786" spans="1:4" x14ac:dyDescent="0.4">
      <c r="A2786" s="6">
        <v>7567</v>
      </c>
      <c r="B2786" s="3" t="s">
        <v>2923</v>
      </c>
      <c r="C2786" s="143" t="s">
        <v>9815</v>
      </c>
    </row>
    <row r="2787" spans="1:4" x14ac:dyDescent="0.4">
      <c r="A2787" s="6">
        <v>7570</v>
      </c>
      <c r="B2787" s="3" t="s">
        <v>2924</v>
      </c>
      <c r="C2787" s="143" t="s">
        <v>9815</v>
      </c>
    </row>
    <row r="2788" spans="1:4" x14ac:dyDescent="0.4">
      <c r="A2788" s="6">
        <v>7571</v>
      </c>
      <c r="B2788" s="3" t="s">
        <v>2925</v>
      </c>
      <c r="C2788" s="143" t="s">
        <v>9815</v>
      </c>
    </row>
    <row r="2789" spans="1:4" x14ac:dyDescent="0.4">
      <c r="A2789" s="6">
        <v>7575</v>
      </c>
      <c r="B2789" s="3" t="s">
        <v>2926</v>
      </c>
      <c r="C2789" s="143" t="s">
        <v>9815</v>
      </c>
    </row>
    <row r="2790" spans="1:4" x14ac:dyDescent="0.4">
      <c r="A2790" s="6">
        <v>7577</v>
      </c>
      <c r="B2790" s="3" t="s">
        <v>2927</v>
      </c>
      <c r="C2790" s="143" t="s">
        <v>9815</v>
      </c>
    </row>
    <row r="2791" spans="1:4" x14ac:dyDescent="0.4">
      <c r="A2791" s="6">
        <v>7578</v>
      </c>
      <c r="B2791" s="3" t="s">
        <v>2928</v>
      </c>
      <c r="C2791" s="143" t="s">
        <v>9815</v>
      </c>
    </row>
    <row r="2792" spans="1:4" x14ac:dyDescent="0.4">
      <c r="A2792" s="6">
        <v>7581</v>
      </c>
      <c r="B2792" s="3" t="s">
        <v>2929</v>
      </c>
      <c r="C2792" s="143" t="s">
        <v>9821</v>
      </c>
    </row>
    <row r="2793" spans="1:4" x14ac:dyDescent="0.4">
      <c r="A2793" s="6">
        <v>7585</v>
      </c>
      <c r="B2793" s="3" t="s">
        <v>2930</v>
      </c>
      <c r="C2793" s="143" t="s">
        <v>9818</v>
      </c>
    </row>
    <row r="2794" spans="1:4" x14ac:dyDescent="0.4">
      <c r="A2794" s="6">
        <v>7587</v>
      </c>
      <c r="B2794" s="3" t="s">
        <v>2931</v>
      </c>
      <c r="C2794" s="143" t="s">
        <v>9820</v>
      </c>
    </row>
    <row r="2795" spans="1:4" x14ac:dyDescent="0.4">
      <c r="A2795" s="6">
        <v>7590</v>
      </c>
      <c r="B2795" s="3" t="s">
        <v>2932</v>
      </c>
      <c r="C2795" s="143" t="s">
        <v>9823</v>
      </c>
      <c r="D2795" s="141">
        <v>43850</v>
      </c>
    </row>
    <row r="2796" spans="1:4" x14ac:dyDescent="0.4">
      <c r="A2796" s="6">
        <v>7591</v>
      </c>
      <c r="B2796" s="3" t="s">
        <v>2933</v>
      </c>
      <c r="C2796" s="143" t="s">
        <v>9815</v>
      </c>
    </row>
    <row r="2797" spans="1:4" x14ac:dyDescent="0.4">
      <c r="A2797" s="6">
        <v>7593</v>
      </c>
      <c r="B2797" s="3" t="s">
        <v>2934</v>
      </c>
      <c r="C2797" s="143" t="s">
        <v>9815</v>
      </c>
    </row>
    <row r="2798" spans="1:4" x14ac:dyDescent="0.4">
      <c r="A2798" s="6">
        <v>7594</v>
      </c>
      <c r="B2798" s="3" t="s">
        <v>2935</v>
      </c>
      <c r="C2798" s="143" t="s">
        <v>9827</v>
      </c>
    </row>
    <row r="2799" spans="1:4" x14ac:dyDescent="0.4">
      <c r="A2799" s="6">
        <v>7595</v>
      </c>
      <c r="B2799" s="3" t="s">
        <v>2936</v>
      </c>
      <c r="C2799" s="143" t="s">
        <v>9815</v>
      </c>
    </row>
    <row r="2800" spans="1:4" x14ac:dyDescent="0.4">
      <c r="A2800" s="6">
        <v>7596</v>
      </c>
      <c r="B2800" s="3" t="s">
        <v>2937</v>
      </c>
      <c r="C2800" s="143" t="s">
        <v>9815</v>
      </c>
    </row>
    <row r="2801" spans="1:3" x14ac:dyDescent="0.4">
      <c r="A2801" s="6">
        <v>7597</v>
      </c>
      <c r="B2801" s="3" t="s">
        <v>2938</v>
      </c>
      <c r="C2801" s="143" t="s">
        <v>9815</v>
      </c>
    </row>
    <row r="2802" spans="1:3" x14ac:dyDescent="0.4">
      <c r="A2802" s="6">
        <v>7599</v>
      </c>
      <c r="B2802" s="3" t="s">
        <v>2939</v>
      </c>
      <c r="C2802" s="143" t="s">
        <v>9822</v>
      </c>
    </row>
    <row r="2803" spans="1:3" x14ac:dyDescent="0.4">
      <c r="A2803" s="6">
        <v>7600</v>
      </c>
      <c r="B2803" s="3" t="s">
        <v>2940</v>
      </c>
      <c r="C2803" s="143" t="s">
        <v>9815</v>
      </c>
    </row>
    <row r="2804" spans="1:3" x14ac:dyDescent="0.4">
      <c r="A2804" s="6">
        <v>7601</v>
      </c>
      <c r="B2804" s="3" t="s">
        <v>2941</v>
      </c>
      <c r="C2804" s="143" t="s">
        <v>9822</v>
      </c>
    </row>
    <row r="2805" spans="1:3" x14ac:dyDescent="0.4">
      <c r="A2805" s="6">
        <v>7602</v>
      </c>
      <c r="B2805" s="3" t="s">
        <v>2942</v>
      </c>
      <c r="C2805" s="143" t="s">
        <v>9815</v>
      </c>
    </row>
    <row r="2806" spans="1:3" x14ac:dyDescent="0.4">
      <c r="A2806" s="6">
        <v>7603</v>
      </c>
      <c r="B2806" s="3" t="s">
        <v>2943</v>
      </c>
      <c r="C2806" s="143" t="s">
        <v>9822</v>
      </c>
    </row>
    <row r="2807" spans="1:3" x14ac:dyDescent="0.4">
      <c r="A2807" s="6">
        <v>7604</v>
      </c>
      <c r="B2807" s="3" t="s">
        <v>2944</v>
      </c>
      <c r="C2807" s="143" t="s">
        <v>9824</v>
      </c>
    </row>
    <row r="2808" spans="1:3" x14ac:dyDescent="0.4">
      <c r="A2808" s="6">
        <v>7605</v>
      </c>
      <c r="B2808" s="3" t="s">
        <v>2945</v>
      </c>
      <c r="C2808" s="143" t="s">
        <v>9819</v>
      </c>
    </row>
    <row r="2809" spans="1:3" x14ac:dyDescent="0.4">
      <c r="A2809" s="6">
        <v>7606</v>
      </c>
      <c r="B2809" s="3" t="s">
        <v>2946</v>
      </c>
      <c r="C2809" s="143" t="s">
        <v>9815</v>
      </c>
    </row>
    <row r="2810" spans="1:3" x14ac:dyDescent="0.4">
      <c r="A2810" s="6">
        <v>7607</v>
      </c>
      <c r="B2810" s="3" t="s">
        <v>2947</v>
      </c>
      <c r="C2810" s="143" t="s">
        <v>9821</v>
      </c>
    </row>
    <row r="2811" spans="1:3" x14ac:dyDescent="0.4">
      <c r="A2811" s="6">
        <v>7608</v>
      </c>
      <c r="B2811" s="3" t="s">
        <v>2948</v>
      </c>
      <c r="C2811" s="143" t="s">
        <v>9822</v>
      </c>
    </row>
    <row r="2812" spans="1:3" x14ac:dyDescent="0.4">
      <c r="A2812" s="6">
        <v>7609</v>
      </c>
      <c r="B2812" s="3" t="s">
        <v>2949</v>
      </c>
      <c r="C2812" s="143" t="s">
        <v>9820</v>
      </c>
    </row>
    <row r="2813" spans="1:3" x14ac:dyDescent="0.4">
      <c r="A2813" s="6">
        <v>7610</v>
      </c>
      <c r="B2813" s="3" t="s">
        <v>2950</v>
      </c>
      <c r="C2813" s="143" t="s">
        <v>9822</v>
      </c>
    </row>
    <row r="2814" spans="1:3" x14ac:dyDescent="0.4">
      <c r="A2814" s="6">
        <v>7611</v>
      </c>
      <c r="B2814" s="3" t="s">
        <v>2951</v>
      </c>
      <c r="C2814" s="143" t="s">
        <v>9822</v>
      </c>
    </row>
    <row r="2815" spans="1:3" x14ac:dyDescent="0.4">
      <c r="A2815" s="6">
        <v>7612</v>
      </c>
      <c r="B2815" s="3" t="s">
        <v>2952</v>
      </c>
      <c r="C2815" s="143" t="s">
        <v>9815</v>
      </c>
    </row>
    <row r="2816" spans="1:3" x14ac:dyDescent="0.4">
      <c r="A2816" s="6">
        <v>7613</v>
      </c>
      <c r="B2816" s="3" t="s">
        <v>2953</v>
      </c>
      <c r="C2816" s="143" t="s">
        <v>9820</v>
      </c>
    </row>
    <row r="2817" spans="1:3" x14ac:dyDescent="0.4">
      <c r="A2817" s="6">
        <v>7614</v>
      </c>
      <c r="B2817" s="3" t="s">
        <v>2954</v>
      </c>
      <c r="C2817" s="143" t="s">
        <v>9823</v>
      </c>
    </row>
    <row r="2818" spans="1:3" x14ac:dyDescent="0.4">
      <c r="A2818" s="6">
        <v>7615</v>
      </c>
      <c r="B2818" s="3" t="s">
        <v>2955</v>
      </c>
      <c r="C2818" s="143" t="s">
        <v>9815</v>
      </c>
    </row>
    <row r="2819" spans="1:3" x14ac:dyDescent="0.4">
      <c r="A2819" s="6">
        <v>7616</v>
      </c>
      <c r="B2819" s="3" t="s">
        <v>2956</v>
      </c>
      <c r="C2819" s="143" t="s">
        <v>9815</v>
      </c>
    </row>
    <row r="2820" spans="1:3" x14ac:dyDescent="0.4">
      <c r="A2820" s="6">
        <v>7618</v>
      </c>
      <c r="B2820" s="3" t="s">
        <v>2957</v>
      </c>
      <c r="C2820" s="143" t="s">
        <v>9815</v>
      </c>
    </row>
    <row r="2821" spans="1:3" x14ac:dyDescent="0.4">
      <c r="A2821" s="6">
        <v>7619</v>
      </c>
      <c r="B2821" s="3" t="s">
        <v>2958</v>
      </c>
      <c r="C2821" s="143" t="s">
        <v>9815</v>
      </c>
    </row>
    <row r="2822" spans="1:3" x14ac:dyDescent="0.4">
      <c r="A2822" s="6">
        <v>7621</v>
      </c>
      <c r="B2822" s="3" t="s">
        <v>2959</v>
      </c>
      <c r="C2822" s="143" t="s">
        <v>9815</v>
      </c>
    </row>
    <row r="2823" spans="1:3" x14ac:dyDescent="0.4">
      <c r="A2823" s="6">
        <v>7623</v>
      </c>
      <c r="B2823" s="3" t="s">
        <v>2960</v>
      </c>
      <c r="C2823" s="143" t="s">
        <v>9824</v>
      </c>
    </row>
    <row r="2824" spans="1:3" x14ac:dyDescent="0.4">
      <c r="A2824" s="6">
        <v>7624</v>
      </c>
      <c r="B2824" s="3" t="s">
        <v>2961</v>
      </c>
      <c r="C2824" s="143" t="s">
        <v>9822</v>
      </c>
    </row>
    <row r="2825" spans="1:3" x14ac:dyDescent="0.4">
      <c r="A2825" s="6">
        <v>7625</v>
      </c>
      <c r="B2825" s="3" t="s">
        <v>2962</v>
      </c>
      <c r="C2825" s="143" t="s">
        <v>9820</v>
      </c>
    </row>
    <row r="2826" spans="1:3" x14ac:dyDescent="0.4">
      <c r="A2826" s="6">
        <v>7628</v>
      </c>
      <c r="B2826" s="3" t="s">
        <v>2963</v>
      </c>
      <c r="C2826" s="143" t="s">
        <v>9815</v>
      </c>
    </row>
    <row r="2827" spans="1:3" x14ac:dyDescent="0.4">
      <c r="A2827" s="6">
        <v>7630</v>
      </c>
      <c r="B2827" s="3" t="s">
        <v>2964</v>
      </c>
      <c r="C2827" s="143" t="s">
        <v>9822</v>
      </c>
    </row>
    <row r="2828" spans="1:3" x14ac:dyDescent="0.4">
      <c r="A2828" s="6">
        <v>7634</v>
      </c>
      <c r="B2828" s="3" t="s">
        <v>2965</v>
      </c>
      <c r="C2828" s="143" t="s">
        <v>9815</v>
      </c>
    </row>
    <row r="2829" spans="1:3" x14ac:dyDescent="0.4">
      <c r="A2829" s="6">
        <v>7635</v>
      </c>
      <c r="B2829" s="3" t="s">
        <v>2966</v>
      </c>
      <c r="C2829" s="143" t="s">
        <v>9815</v>
      </c>
    </row>
    <row r="2830" spans="1:3" x14ac:dyDescent="0.4">
      <c r="A2830" s="6">
        <v>7636</v>
      </c>
      <c r="B2830" s="3" t="s">
        <v>2967</v>
      </c>
      <c r="C2830" s="143" t="s">
        <v>9818</v>
      </c>
    </row>
    <row r="2831" spans="1:3" x14ac:dyDescent="0.4">
      <c r="A2831" s="6">
        <v>7637</v>
      </c>
      <c r="B2831" s="3" t="s">
        <v>2968</v>
      </c>
      <c r="C2831" s="143" t="s">
        <v>9815</v>
      </c>
    </row>
    <row r="2832" spans="1:3" x14ac:dyDescent="0.4">
      <c r="A2832" s="6">
        <v>7638</v>
      </c>
      <c r="B2832" s="3" t="s">
        <v>2969</v>
      </c>
      <c r="C2832" s="143" t="s">
        <v>9815</v>
      </c>
    </row>
    <row r="2833" spans="1:4" x14ac:dyDescent="0.4">
      <c r="A2833" s="6">
        <v>7640</v>
      </c>
      <c r="B2833" s="3" t="s">
        <v>2970</v>
      </c>
      <c r="C2833" s="143" t="s">
        <v>9819</v>
      </c>
    </row>
    <row r="2834" spans="1:4" x14ac:dyDescent="0.4">
      <c r="A2834" s="6">
        <v>7643</v>
      </c>
      <c r="B2834" s="3" t="s">
        <v>2971</v>
      </c>
      <c r="C2834" s="143" t="s">
        <v>9825</v>
      </c>
    </row>
    <row r="2835" spans="1:4" x14ac:dyDescent="0.4">
      <c r="A2835" s="6">
        <v>7646</v>
      </c>
      <c r="B2835" s="3" t="s">
        <v>2972</v>
      </c>
      <c r="C2835" s="143">
        <v>44094</v>
      </c>
      <c r="D2835" s="141">
        <v>44094</v>
      </c>
    </row>
    <row r="2836" spans="1:4" x14ac:dyDescent="0.4">
      <c r="A2836" s="6">
        <v>7647</v>
      </c>
      <c r="B2836" s="3" t="s">
        <v>2973</v>
      </c>
      <c r="C2836" s="143" t="s">
        <v>9815</v>
      </c>
    </row>
    <row r="2837" spans="1:4" x14ac:dyDescent="0.4">
      <c r="A2837" s="6">
        <v>7649</v>
      </c>
      <c r="B2837" s="3" t="s">
        <v>2974</v>
      </c>
      <c r="C2837" s="143" t="s">
        <v>9822</v>
      </c>
    </row>
    <row r="2838" spans="1:4" x14ac:dyDescent="0.4">
      <c r="A2838" s="6">
        <v>7670</v>
      </c>
      <c r="B2838" s="3" t="s">
        <v>2975</v>
      </c>
      <c r="C2838" s="143" t="s">
        <v>9815</v>
      </c>
    </row>
    <row r="2839" spans="1:4" x14ac:dyDescent="0.4">
      <c r="A2839" s="6">
        <v>7671</v>
      </c>
      <c r="B2839" s="3" t="s">
        <v>2976</v>
      </c>
      <c r="C2839" s="143" t="s">
        <v>9818</v>
      </c>
    </row>
    <row r="2840" spans="1:4" x14ac:dyDescent="0.4">
      <c r="A2840" s="6">
        <v>7673</v>
      </c>
      <c r="B2840" s="3" t="s">
        <v>2977</v>
      </c>
      <c r="C2840" s="143" t="s">
        <v>9817</v>
      </c>
    </row>
    <row r="2841" spans="1:4" x14ac:dyDescent="0.4">
      <c r="A2841" s="6">
        <v>7674</v>
      </c>
      <c r="B2841" s="3" t="s">
        <v>2978</v>
      </c>
      <c r="C2841" s="143" t="s">
        <v>9818</v>
      </c>
    </row>
    <row r="2842" spans="1:4" x14ac:dyDescent="0.4">
      <c r="A2842" s="6">
        <v>7675</v>
      </c>
      <c r="B2842" s="3" t="s">
        <v>2979</v>
      </c>
      <c r="C2842" s="143" t="s">
        <v>9820</v>
      </c>
    </row>
    <row r="2843" spans="1:4" x14ac:dyDescent="0.4">
      <c r="A2843" s="6">
        <v>7676</v>
      </c>
      <c r="B2843" s="3" t="s">
        <v>2980</v>
      </c>
      <c r="C2843" s="143" t="s">
        <v>9825</v>
      </c>
    </row>
    <row r="2844" spans="1:4" x14ac:dyDescent="0.4">
      <c r="A2844" s="6">
        <v>7677</v>
      </c>
      <c r="B2844" s="3" t="s">
        <v>2981</v>
      </c>
      <c r="C2844" s="143" t="s">
        <v>9815</v>
      </c>
    </row>
    <row r="2845" spans="1:4" x14ac:dyDescent="0.4">
      <c r="A2845" s="6">
        <v>7678</v>
      </c>
      <c r="B2845" s="3" t="s">
        <v>2982</v>
      </c>
      <c r="C2845" s="143" t="s">
        <v>9815</v>
      </c>
    </row>
    <row r="2846" spans="1:4" x14ac:dyDescent="0.4">
      <c r="A2846" s="6">
        <v>7679</v>
      </c>
      <c r="B2846" s="3" t="s">
        <v>2983</v>
      </c>
      <c r="C2846" s="143" t="s">
        <v>9822</v>
      </c>
    </row>
    <row r="2847" spans="1:4" x14ac:dyDescent="0.4">
      <c r="A2847" s="6">
        <v>7681</v>
      </c>
      <c r="B2847" s="3" t="s">
        <v>2984</v>
      </c>
      <c r="C2847" s="143" t="s">
        <v>9825</v>
      </c>
    </row>
    <row r="2848" spans="1:4" x14ac:dyDescent="0.4">
      <c r="A2848" s="6">
        <v>7682</v>
      </c>
      <c r="B2848" s="3" t="s">
        <v>2985</v>
      </c>
      <c r="C2848" s="143" t="s">
        <v>9826</v>
      </c>
    </row>
    <row r="2849" spans="1:3" x14ac:dyDescent="0.4">
      <c r="A2849" s="6">
        <v>7683</v>
      </c>
      <c r="B2849" s="3" t="s">
        <v>2986</v>
      </c>
      <c r="C2849" s="143" t="s">
        <v>9823</v>
      </c>
    </row>
    <row r="2850" spans="1:3" x14ac:dyDescent="0.4">
      <c r="A2850" s="6">
        <v>7685</v>
      </c>
      <c r="B2850" s="3" t="s">
        <v>2987</v>
      </c>
      <c r="C2850" s="143" t="s">
        <v>9820</v>
      </c>
    </row>
    <row r="2851" spans="1:3" x14ac:dyDescent="0.4">
      <c r="A2851" s="6">
        <v>7686</v>
      </c>
      <c r="B2851" s="3" t="s">
        <v>2988</v>
      </c>
      <c r="C2851" s="143" t="s">
        <v>9815</v>
      </c>
    </row>
    <row r="2852" spans="1:3" x14ac:dyDescent="0.4">
      <c r="A2852" s="6">
        <v>7687</v>
      </c>
      <c r="B2852" s="3" t="s">
        <v>2989</v>
      </c>
      <c r="C2852" s="143" t="s">
        <v>9815</v>
      </c>
    </row>
    <row r="2853" spans="1:3" x14ac:dyDescent="0.4">
      <c r="A2853" s="6">
        <v>7688</v>
      </c>
      <c r="B2853" s="3" t="s">
        <v>2990</v>
      </c>
      <c r="C2853" s="143" t="s">
        <v>9815</v>
      </c>
    </row>
    <row r="2854" spans="1:3" x14ac:dyDescent="0.4">
      <c r="A2854" s="6">
        <v>7701</v>
      </c>
      <c r="B2854" s="3" t="s">
        <v>2991</v>
      </c>
      <c r="C2854" s="143" t="s">
        <v>9815</v>
      </c>
    </row>
    <row r="2855" spans="1:3" x14ac:dyDescent="0.4">
      <c r="A2855" s="6">
        <v>7702</v>
      </c>
      <c r="B2855" s="3" t="s">
        <v>2992</v>
      </c>
      <c r="C2855" s="143" t="s">
        <v>9815</v>
      </c>
    </row>
    <row r="2856" spans="1:3" x14ac:dyDescent="0.4">
      <c r="A2856" s="6">
        <v>7703</v>
      </c>
      <c r="B2856" s="3" t="s">
        <v>2993</v>
      </c>
      <c r="C2856" s="143" t="s">
        <v>9815</v>
      </c>
    </row>
    <row r="2857" spans="1:3" x14ac:dyDescent="0.4">
      <c r="A2857" s="6">
        <v>7705</v>
      </c>
      <c r="B2857" s="3" t="s">
        <v>2994</v>
      </c>
      <c r="C2857" s="143" t="s">
        <v>9815</v>
      </c>
    </row>
    <row r="2858" spans="1:3" x14ac:dyDescent="0.4">
      <c r="A2858" s="6">
        <v>7707</v>
      </c>
      <c r="B2858" s="3" t="s">
        <v>2995</v>
      </c>
      <c r="C2858" s="143" t="s">
        <v>9818</v>
      </c>
    </row>
    <row r="2859" spans="1:3" x14ac:dyDescent="0.4">
      <c r="A2859" s="6">
        <v>7709</v>
      </c>
      <c r="B2859" s="3" t="s">
        <v>2996</v>
      </c>
      <c r="C2859" s="143" t="s">
        <v>9815</v>
      </c>
    </row>
    <row r="2860" spans="1:3" x14ac:dyDescent="0.4">
      <c r="A2860" s="6">
        <v>7711</v>
      </c>
      <c r="B2860" s="3" t="s">
        <v>2997</v>
      </c>
      <c r="C2860" s="143" t="s">
        <v>9825</v>
      </c>
    </row>
    <row r="2861" spans="1:3" x14ac:dyDescent="0.4">
      <c r="A2861" s="6">
        <v>7713</v>
      </c>
      <c r="B2861" s="3" t="s">
        <v>2998</v>
      </c>
      <c r="C2861" s="143" t="s">
        <v>9817</v>
      </c>
    </row>
    <row r="2862" spans="1:3" x14ac:dyDescent="0.4">
      <c r="A2862" s="6">
        <v>7715</v>
      </c>
      <c r="B2862" s="3" t="s">
        <v>2999</v>
      </c>
      <c r="C2862" s="143" t="s">
        <v>9815</v>
      </c>
    </row>
    <row r="2863" spans="1:3" x14ac:dyDescent="0.4">
      <c r="A2863" s="6">
        <v>7716</v>
      </c>
      <c r="B2863" s="3" t="s">
        <v>3000</v>
      </c>
      <c r="C2863" s="143" t="s">
        <v>9820</v>
      </c>
    </row>
    <row r="2864" spans="1:3" x14ac:dyDescent="0.4">
      <c r="A2864" s="6">
        <v>7717</v>
      </c>
      <c r="B2864" s="3" t="s">
        <v>3001</v>
      </c>
      <c r="C2864" s="143" t="s">
        <v>9815</v>
      </c>
    </row>
    <row r="2865" spans="1:3" x14ac:dyDescent="0.4">
      <c r="A2865" s="6">
        <v>7718</v>
      </c>
      <c r="B2865" s="3" t="s">
        <v>3002</v>
      </c>
      <c r="C2865" s="143" t="s">
        <v>9820</v>
      </c>
    </row>
    <row r="2866" spans="1:3" x14ac:dyDescent="0.4">
      <c r="A2866" s="6">
        <v>7719</v>
      </c>
      <c r="B2866" s="3" t="s">
        <v>3003</v>
      </c>
      <c r="C2866" s="143" t="s">
        <v>9822</v>
      </c>
    </row>
    <row r="2867" spans="1:3" x14ac:dyDescent="0.4">
      <c r="A2867" s="6">
        <v>7721</v>
      </c>
      <c r="B2867" s="3" t="s">
        <v>3004</v>
      </c>
      <c r="C2867" s="143" t="s">
        <v>9815</v>
      </c>
    </row>
    <row r="2868" spans="1:3" x14ac:dyDescent="0.4">
      <c r="A2868" s="6">
        <v>7722</v>
      </c>
      <c r="B2868" s="3" t="s">
        <v>3005</v>
      </c>
      <c r="C2868" s="143" t="s">
        <v>9815</v>
      </c>
    </row>
    <row r="2869" spans="1:3" x14ac:dyDescent="0.4">
      <c r="A2869" s="6">
        <v>7723</v>
      </c>
      <c r="B2869" s="3" t="s">
        <v>3006</v>
      </c>
      <c r="C2869" s="143" t="s">
        <v>9815</v>
      </c>
    </row>
    <row r="2870" spans="1:3" x14ac:dyDescent="0.4">
      <c r="A2870" s="6">
        <v>7725</v>
      </c>
      <c r="B2870" s="3" t="s">
        <v>3007</v>
      </c>
      <c r="C2870" s="143" t="s">
        <v>9817</v>
      </c>
    </row>
    <row r="2871" spans="1:3" x14ac:dyDescent="0.4">
      <c r="A2871" s="6">
        <v>7726</v>
      </c>
      <c r="B2871" s="3" t="s">
        <v>3008</v>
      </c>
      <c r="C2871" s="143" t="s">
        <v>9815</v>
      </c>
    </row>
    <row r="2872" spans="1:3" x14ac:dyDescent="0.4">
      <c r="A2872" s="6">
        <v>7727</v>
      </c>
      <c r="B2872" s="3" t="s">
        <v>3009</v>
      </c>
      <c r="C2872" s="143" t="s">
        <v>9815</v>
      </c>
    </row>
    <row r="2873" spans="1:3" x14ac:dyDescent="0.4">
      <c r="A2873" s="6">
        <v>7729</v>
      </c>
      <c r="B2873" s="3" t="s">
        <v>3010</v>
      </c>
      <c r="C2873" s="143" t="s">
        <v>9815</v>
      </c>
    </row>
    <row r="2874" spans="1:3" x14ac:dyDescent="0.4">
      <c r="A2874" s="6">
        <v>7730</v>
      </c>
      <c r="B2874" s="3" t="s">
        <v>3011</v>
      </c>
      <c r="C2874" s="143" t="s">
        <v>9821</v>
      </c>
    </row>
    <row r="2875" spans="1:3" x14ac:dyDescent="0.4">
      <c r="A2875" s="6">
        <v>7731</v>
      </c>
      <c r="B2875" s="3" t="s">
        <v>3012</v>
      </c>
      <c r="C2875" s="143" t="s">
        <v>9815</v>
      </c>
    </row>
    <row r="2876" spans="1:3" x14ac:dyDescent="0.4">
      <c r="A2876" s="6">
        <v>7732</v>
      </c>
      <c r="B2876" s="3" t="s">
        <v>3013</v>
      </c>
      <c r="C2876" s="143" t="s">
        <v>9815</v>
      </c>
    </row>
    <row r="2877" spans="1:3" x14ac:dyDescent="0.4">
      <c r="A2877" s="6">
        <v>7733</v>
      </c>
      <c r="B2877" s="3" t="s">
        <v>3014</v>
      </c>
      <c r="C2877" s="143" t="s">
        <v>9815</v>
      </c>
    </row>
    <row r="2878" spans="1:3" x14ac:dyDescent="0.4">
      <c r="A2878" s="6">
        <v>7734</v>
      </c>
      <c r="B2878" s="3" t="s">
        <v>3015</v>
      </c>
      <c r="C2878" s="143" t="s">
        <v>9815</v>
      </c>
    </row>
    <row r="2879" spans="1:3" x14ac:dyDescent="0.4">
      <c r="A2879" s="6">
        <v>7735</v>
      </c>
      <c r="B2879" s="3" t="s">
        <v>3016</v>
      </c>
      <c r="C2879" s="143" t="s">
        <v>9815</v>
      </c>
    </row>
    <row r="2880" spans="1:3" x14ac:dyDescent="0.4">
      <c r="A2880" s="6">
        <v>7739</v>
      </c>
      <c r="B2880" s="3" t="s">
        <v>3017</v>
      </c>
      <c r="C2880" s="143" t="s">
        <v>9820</v>
      </c>
    </row>
    <row r="2881" spans="1:3" x14ac:dyDescent="0.4">
      <c r="A2881" s="6">
        <v>7740</v>
      </c>
      <c r="B2881" s="3" t="s">
        <v>3018</v>
      </c>
      <c r="C2881" s="143" t="s">
        <v>9820</v>
      </c>
    </row>
    <row r="2882" spans="1:3" x14ac:dyDescent="0.4">
      <c r="A2882" s="6">
        <v>7741</v>
      </c>
      <c r="B2882" s="3" t="s">
        <v>3019</v>
      </c>
      <c r="C2882" s="143" t="s">
        <v>9815</v>
      </c>
    </row>
    <row r="2883" spans="1:3" x14ac:dyDescent="0.4">
      <c r="A2883" s="6">
        <v>7743</v>
      </c>
      <c r="B2883" s="3" t="s">
        <v>3020</v>
      </c>
      <c r="C2883" s="143" t="s">
        <v>9815</v>
      </c>
    </row>
    <row r="2884" spans="1:3" x14ac:dyDescent="0.4">
      <c r="A2884" s="6">
        <v>7744</v>
      </c>
      <c r="B2884" s="3" t="s">
        <v>3021</v>
      </c>
      <c r="C2884" s="143" t="s">
        <v>9820</v>
      </c>
    </row>
    <row r="2885" spans="1:3" x14ac:dyDescent="0.4">
      <c r="A2885" s="6">
        <v>7745</v>
      </c>
      <c r="B2885" s="3" t="s">
        <v>3022</v>
      </c>
      <c r="C2885" s="143" t="s">
        <v>9815</v>
      </c>
    </row>
    <row r="2886" spans="1:3" x14ac:dyDescent="0.4">
      <c r="A2886" s="6">
        <v>7746</v>
      </c>
      <c r="B2886" s="3" t="s">
        <v>3023</v>
      </c>
      <c r="C2886" s="143" t="s">
        <v>9815</v>
      </c>
    </row>
    <row r="2887" spans="1:3" x14ac:dyDescent="0.4">
      <c r="A2887" s="6">
        <v>7747</v>
      </c>
      <c r="B2887" s="3" t="s">
        <v>3024</v>
      </c>
      <c r="C2887" s="143" t="s">
        <v>9818</v>
      </c>
    </row>
    <row r="2888" spans="1:3" x14ac:dyDescent="0.4">
      <c r="A2888" s="6">
        <v>7748</v>
      </c>
      <c r="B2888" s="3" t="s">
        <v>3025</v>
      </c>
      <c r="C2888" s="143" t="s">
        <v>9815</v>
      </c>
    </row>
    <row r="2889" spans="1:3" x14ac:dyDescent="0.4">
      <c r="A2889" s="6">
        <v>7749</v>
      </c>
      <c r="B2889" s="3" t="s">
        <v>3026</v>
      </c>
      <c r="C2889" s="143" t="s">
        <v>9815</v>
      </c>
    </row>
    <row r="2890" spans="1:3" x14ac:dyDescent="0.4">
      <c r="A2890" s="6">
        <v>7751</v>
      </c>
      <c r="B2890" s="3" t="s">
        <v>3027</v>
      </c>
      <c r="C2890" s="143" t="s">
        <v>9820</v>
      </c>
    </row>
    <row r="2891" spans="1:3" x14ac:dyDescent="0.4">
      <c r="A2891" s="6">
        <v>7752</v>
      </c>
      <c r="B2891" s="3" t="s">
        <v>3028</v>
      </c>
      <c r="C2891" s="143" t="s">
        <v>9815</v>
      </c>
    </row>
    <row r="2892" spans="1:3" x14ac:dyDescent="0.4">
      <c r="A2892" s="6">
        <v>7758</v>
      </c>
      <c r="B2892" s="3" t="s">
        <v>3029</v>
      </c>
      <c r="C2892" s="143" t="s">
        <v>9815</v>
      </c>
    </row>
    <row r="2893" spans="1:3" x14ac:dyDescent="0.4">
      <c r="A2893" s="6">
        <v>7760</v>
      </c>
      <c r="B2893" s="3" t="s">
        <v>3030</v>
      </c>
      <c r="C2893" s="143" t="s">
        <v>9825</v>
      </c>
    </row>
    <row r="2894" spans="1:3" x14ac:dyDescent="0.4">
      <c r="A2894" s="6">
        <v>7762</v>
      </c>
      <c r="B2894" s="3" t="s">
        <v>3031</v>
      </c>
      <c r="C2894" s="143" t="s">
        <v>9815</v>
      </c>
    </row>
    <row r="2895" spans="1:3" x14ac:dyDescent="0.4">
      <c r="A2895" s="6">
        <v>7768</v>
      </c>
      <c r="B2895" s="3" t="s">
        <v>3032</v>
      </c>
      <c r="C2895" s="143" t="s">
        <v>9815</v>
      </c>
    </row>
    <row r="2896" spans="1:3" x14ac:dyDescent="0.4">
      <c r="A2896" s="6">
        <v>7769</v>
      </c>
      <c r="B2896" s="3" t="s">
        <v>3033</v>
      </c>
      <c r="C2896" s="143" t="s">
        <v>9815</v>
      </c>
    </row>
    <row r="2897" spans="1:3" x14ac:dyDescent="0.4">
      <c r="A2897" s="6">
        <v>7771</v>
      </c>
      <c r="B2897" s="3" t="s">
        <v>3034</v>
      </c>
      <c r="C2897" s="143" t="s">
        <v>9815</v>
      </c>
    </row>
    <row r="2898" spans="1:3" x14ac:dyDescent="0.4">
      <c r="A2898" s="6">
        <v>7774</v>
      </c>
      <c r="B2898" s="3" t="s">
        <v>3035</v>
      </c>
      <c r="C2898" s="143" t="s">
        <v>9815</v>
      </c>
    </row>
    <row r="2899" spans="1:3" x14ac:dyDescent="0.4">
      <c r="A2899" s="6">
        <v>7775</v>
      </c>
      <c r="B2899" s="3" t="s">
        <v>3036</v>
      </c>
      <c r="C2899" s="143" t="s">
        <v>9815</v>
      </c>
    </row>
    <row r="2900" spans="1:3" x14ac:dyDescent="0.4">
      <c r="A2900" s="6">
        <v>7776</v>
      </c>
      <c r="B2900" s="3" t="s">
        <v>3037</v>
      </c>
      <c r="C2900" s="143" t="s">
        <v>9820</v>
      </c>
    </row>
    <row r="2901" spans="1:3" x14ac:dyDescent="0.4">
      <c r="A2901" s="6">
        <v>7777</v>
      </c>
      <c r="B2901" s="3" t="s">
        <v>3038</v>
      </c>
      <c r="C2901" s="143" t="s">
        <v>9824</v>
      </c>
    </row>
    <row r="2902" spans="1:3" x14ac:dyDescent="0.4">
      <c r="A2902" s="6">
        <v>7779</v>
      </c>
      <c r="B2902" s="3" t="s">
        <v>3039</v>
      </c>
      <c r="C2902" s="143" t="s">
        <v>9815</v>
      </c>
    </row>
    <row r="2903" spans="1:3" x14ac:dyDescent="0.4">
      <c r="A2903" s="6">
        <v>7780</v>
      </c>
      <c r="B2903" s="3" t="s">
        <v>3040</v>
      </c>
      <c r="C2903" s="143" t="s">
        <v>9815</v>
      </c>
    </row>
    <row r="2904" spans="1:3" x14ac:dyDescent="0.4">
      <c r="A2904" s="6">
        <v>7781</v>
      </c>
      <c r="B2904" s="3" t="s">
        <v>3041</v>
      </c>
      <c r="C2904" s="143" t="s">
        <v>9818</v>
      </c>
    </row>
    <row r="2905" spans="1:3" x14ac:dyDescent="0.4">
      <c r="A2905" s="6">
        <v>7782</v>
      </c>
      <c r="B2905" s="3" t="s">
        <v>3042</v>
      </c>
      <c r="C2905" s="143" t="s">
        <v>9820</v>
      </c>
    </row>
    <row r="2906" spans="1:3" x14ac:dyDescent="0.4">
      <c r="A2906" s="6">
        <v>7800</v>
      </c>
      <c r="B2906" s="3" t="s">
        <v>3043</v>
      </c>
      <c r="C2906" s="143" t="s">
        <v>9825</v>
      </c>
    </row>
    <row r="2907" spans="1:3" x14ac:dyDescent="0.4">
      <c r="A2907" s="6">
        <v>7803</v>
      </c>
      <c r="B2907" s="3" t="s">
        <v>3044</v>
      </c>
      <c r="C2907" s="143" t="s">
        <v>9826</v>
      </c>
    </row>
    <row r="2908" spans="1:3" x14ac:dyDescent="0.4">
      <c r="A2908" s="6">
        <v>7804</v>
      </c>
      <c r="B2908" s="3" t="s">
        <v>3045</v>
      </c>
      <c r="C2908" s="143" t="s">
        <v>9819</v>
      </c>
    </row>
    <row r="2909" spans="1:3" x14ac:dyDescent="0.4">
      <c r="A2909" s="6">
        <v>7805</v>
      </c>
      <c r="B2909" s="3" t="s">
        <v>3046</v>
      </c>
      <c r="C2909" s="143" t="s">
        <v>9819</v>
      </c>
    </row>
    <row r="2910" spans="1:3" x14ac:dyDescent="0.4">
      <c r="A2910" s="6">
        <v>7806</v>
      </c>
      <c r="B2910" s="3" t="s">
        <v>3047</v>
      </c>
      <c r="C2910" s="143" t="s">
        <v>9825</v>
      </c>
    </row>
    <row r="2911" spans="1:3" x14ac:dyDescent="0.4">
      <c r="A2911" s="6">
        <v>7807</v>
      </c>
      <c r="B2911" s="3" t="s">
        <v>3048</v>
      </c>
      <c r="C2911" s="143" t="s">
        <v>9822</v>
      </c>
    </row>
    <row r="2912" spans="1:3" x14ac:dyDescent="0.4">
      <c r="A2912" s="6">
        <v>7808</v>
      </c>
      <c r="B2912" s="3" t="s">
        <v>3049</v>
      </c>
      <c r="C2912" s="143" t="s">
        <v>9817</v>
      </c>
    </row>
    <row r="2913" spans="1:4" x14ac:dyDescent="0.4">
      <c r="A2913" s="6">
        <v>7809</v>
      </c>
      <c r="B2913" s="3" t="s">
        <v>3050</v>
      </c>
      <c r="C2913" s="143" t="s">
        <v>9818</v>
      </c>
    </row>
    <row r="2914" spans="1:4" x14ac:dyDescent="0.4">
      <c r="A2914" s="6">
        <v>7810</v>
      </c>
      <c r="B2914" s="3" t="s">
        <v>3051</v>
      </c>
      <c r="C2914" s="143" t="s">
        <v>9826</v>
      </c>
    </row>
    <row r="2915" spans="1:4" x14ac:dyDescent="0.4">
      <c r="A2915" s="6">
        <v>7811</v>
      </c>
      <c r="B2915" s="3" t="s">
        <v>3052</v>
      </c>
      <c r="C2915" s="143" t="s">
        <v>9822</v>
      </c>
    </row>
    <row r="2916" spans="1:4" x14ac:dyDescent="0.4">
      <c r="A2916" s="6">
        <v>7812</v>
      </c>
      <c r="B2916" s="3" t="s">
        <v>3053</v>
      </c>
      <c r="C2916" s="143" t="s">
        <v>9818</v>
      </c>
    </row>
    <row r="2917" spans="1:4" x14ac:dyDescent="0.4">
      <c r="A2917" s="6">
        <v>7813</v>
      </c>
      <c r="B2917" s="3" t="s">
        <v>3054</v>
      </c>
      <c r="C2917" s="143" t="s">
        <v>9818</v>
      </c>
    </row>
    <row r="2918" spans="1:4" x14ac:dyDescent="0.4">
      <c r="A2918" s="6">
        <v>7814</v>
      </c>
      <c r="B2918" s="3" t="s">
        <v>3055</v>
      </c>
      <c r="C2918" s="143" t="s">
        <v>9820</v>
      </c>
    </row>
    <row r="2919" spans="1:4" x14ac:dyDescent="0.4">
      <c r="A2919" s="6">
        <v>7815</v>
      </c>
      <c r="B2919" s="3" t="s">
        <v>3056</v>
      </c>
      <c r="C2919" s="143" t="s">
        <v>9815</v>
      </c>
    </row>
    <row r="2920" spans="1:4" x14ac:dyDescent="0.4">
      <c r="A2920" s="6">
        <v>7816</v>
      </c>
      <c r="B2920" s="3" t="s">
        <v>3057</v>
      </c>
      <c r="C2920" s="143" t="s">
        <v>9820</v>
      </c>
    </row>
    <row r="2921" spans="1:4" x14ac:dyDescent="0.4">
      <c r="A2921" s="6">
        <v>7817</v>
      </c>
      <c r="B2921" s="3" t="s">
        <v>3058</v>
      </c>
      <c r="C2921" s="143" t="s">
        <v>9815</v>
      </c>
    </row>
    <row r="2922" spans="1:4" x14ac:dyDescent="0.4">
      <c r="A2922" s="6">
        <v>7818</v>
      </c>
      <c r="B2922" s="3" t="s">
        <v>3059</v>
      </c>
      <c r="C2922" s="143" t="s">
        <v>9821</v>
      </c>
    </row>
    <row r="2923" spans="1:4" x14ac:dyDescent="0.4">
      <c r="A2923" s="6">
        <v>7819</v>
      </c>
      <c r="B2923" s="3" t="s">
        <v>3060</v>
      </c>
      <c r="C2923" s="143" t="s">
        <v>9825</v>
      </c>
    </row>
    <row r="2924" spans="1:4" x14ac:dyDescent="0.4">
      <c r="A2924" s="6">
        <v>7820</v>
      </c>
      <c r="B2924" s="3" t="s">
        <v>3061</v>
      </c>
      <c r="C2924" s="143" t="s">
        <v>9815</v>
      </c>
    </row>
    <row r="2925" spans="1:4" x14ac:dyDescent="0.4">
      <c r="A2925" s="6">
        <v>7821</v>
      </c>
      <c r="B2925" s="3" t="s">
        <v>3062</v>
      </c>
      <c r="C2925" s="143" t="s">
        <v>9825</v>
      </c>
      <c r="D2925" s="141">
        <v>44094</v>
      </c>
    </row>
    <row r="2926" spans="1:4" x14ac:dyDescent="0.4">
      <c r="A2926" s="6">
        <v>7822</v>
      </c>
      <c r="B2926" s="3" t="s">
        <v>3063</v>
      </c>
      <c r="C2926" s="143" t="s">
        <v>9815</v>
      </c>
    </row>
    <row r="2927" spans="1:4" x14ac:dyDescent="0.4">
      <c r="A2927" s="6">
        <v>7823</v>
      </c>
      <c r="B2927" s="3" t="s">
        <v>3064</v>
      </c>
      <c r="C2927" s="143" t="s">
        <v>9815</v>
      </c>
    </row>
    <row r="2928" spans="1:4" x14ac:dyDescent="0.4">
      <c r="A2928" s="6">
        <v>7826</v>
      </c>
      <c r="B2928" s="3" t="s">
        <v>3065</v>
      </c>
      <c r="C2928" s="143" t="s">
        <v>9818</v>
      </c>
    </row>
    <row r="2929" spans="1:3" x14ac:dyDescent="0.4">
      <c r="A2929" s="6">
        <v>7827</v>
      </c>
      <c r="B2929" s="3" t="s">
        <v>3066</v>
      </c>
      <c r="C2929" s="143" t="s">
        <v>9819</v>
      </c>
    </row>
    <row r="2930" spans="1:3" x14ac:dyDescent="0.4">
      <c r="A2930" s="6">
        <v>7829</v>
      </c>
      <c r="B2930" s="3" t="s">
        <v>3067</v>
      </c>
      <c r="C2930" s="143" t="s">
        <v>9822</v>
      </c>
    </row>
    <row r="2931" spans="1:3" x14ac:dyDescent="0.4">
      <c r="A2931" s="6">
        <v>7831</v>
      </c>
      <c r="B2931" s="3" t="s">
        <v>3068</v>
      </c>
      <c r="C2931" s="143" t="s">
        <v>9819</v>
      </c>
    </row>
    <row r="2932" spans="1:3" x14ac:dyDescent="0.4">
      <c r="A2932" s="6">
        <v>7832</v>
      </c>
      <c r="B2932" s="3" t="s">
        <v>3069</v>
      </c>
      <c r="C2932" s="143" t="s">
        <v>9815</v>
      </c>
    </row>
    <row r="2933" spans="1:3" x14ac:dyDescent="0.4">
      <c r="A2933" s="6">
        <v>7833</v>
      </c>
      <c r="B2933" s="3" t="s">
        <v>3070</v>
      </c>
      <c r="C2933" s="143" t="s">
        <v>9820</v>
      </c>
    </row>
    <row r="2934" spans="1:3" x14ac:dyDescent="0.4">
      <c r="A2934" s="6">
        <v>7836</v>
      </c>
      <c r="B2934" s="3" t="s">
        <v>3071</v>
      </c>
      <c r="C2934" s="143" t="s">
        <v>9815</v>
      </c>
    </row>
    <row r="2935" spans="1:3" x14ac:dyDescent="0.4">
      <c r="A2935" s="6">
        <v>7837</v>
      </c>
      <c r="B2935" s="3" t="s">
        <v>3072</v>
      </c>
      <c r="C2935" s="143" t="s">
        <v>9815</v>
      </c>
    </row>
    <row r="2936" spans="1:3" x14ac:dyDescent="0.4">
      <c r="A2936" s="6">
        <v>7838</v>
      </c>
      <c r="B2936" s="3" t="s">
        <v>3073</v>
      </c>
      <c r="C2936" s="143" t="s">
        <v>9815</v>
      </c>
    </row>
    <row r="2937" spans="1:3" x14ac:dyDescent="0.4">
      <c r="A2937" s="6">
        <v>7839</v>
      </c>
      <c r="B2937" s="3" t="s">
        <v>3074</v>
      </c>
      <c r="C2937" s="143" t="s">
        <v>9825</v>
      </c>
    </row>
    <row r="2938" spans="1:3" x14ac:dyDescent="0.4">
      <c r="A2938" s="6">
        <v>7840</v>
      </c>
      <c r="B2938" s="3" t="s">
        <v>3075</v>
      </c>
      <c r="C2938" s="143" t="s">
        <v>9815</v>
      </c>
    </row>
    <row r="2939" spans="1:3" x14ac:dyDescent="0.4">
      <c r="A2939" s="6">
        <v>7841</v>
      </c>
      <c r="B2939" s="3" t="s">
        <v>3076</v>
      </c>
      <c r="C2939" s="143" t="s">
        <v>9820</v>
      </c>
    </row>
    <row r="2940" spans="1:3" x14ac:dyDescent="0.4">
      <c r="A2940" s="6">
        <v>7844</v>
      </c>
      <c r="B2940" s="3" t="s">
        <v>3077</v>
      </c>
      <c r="C2940" s="143" t="s">
        <v>9815</v>
      </c>
    </row>
    <row r="2941" spans="1:3" x14ac:dyDescent="0.4">
      <c r="A2941" s="6">
        <v>7846</v>
      </c>
      <c r="B2941" s="3" t="s">
        <v>3078</v>
      </c>
      <c r="C2941" s="143" t="s">
        <v>9820</v>
      </c>
    </row>
    <row r="2942" spans="1:3" x14ac:dyDescent="0.4">
      <c r="A2942" s="6">
        <v>7847</v>
      </c>
      <c r="B2942" s="3" t="s">
        <v>3079</v>
      </c>
      <c r="C2942" s="143" t="s">
        <v>9822</v>
      </c>
    </row>
    <row r="2943" spans="1:3" x14ac:dyDescent="0.4">
      <c r="A2943" s="6">
        <v>7849</v>
      </c>
      <c r="B2943" s="3" t="s">
        <v>3080</v>
      </c>
      <c r="C2943" s="143" t="s">
        <v>9820</v>
      </c>
    </row>
    <row r="2944" spans="1:3" x14ac:dyDescent="0.4">
      <c r="A2944" s="6">
        <v>7850</v>
      </c>
      <c r="B2944" s="3" t="s">
        <v>3081</v>
      </c>
      <c r="C2944" s="143" t="s">
        <v>9826</v>
      </c>
    </row>
    <row r="2945" spans="1:4" x14ac:dyDescent="0.4">
      <c r="A2945" s="6">
        <v>7851</v>
      </c>
      <c r="B2945" s="3" t="s">
        <v>3082</v>
      </c>
      <c r="C2945" s="143" t="s">
        <v>9815</v>
      </c>
    </row>
    <row r="2946" spans="1:4" x14ac:dyDescent="0.4">
      <c r="A2946" s="6">
        <v>7855</v>
      </c>
      <c r="B2946" s="3" t="s">
        <v>3083</v>
      </c>
      <c r="C2946" s="143" t="s">
        <v>9815</v>
      </c>
    </row>
    <row r="2947" spans="1:4" x14ac:dyDescent="0.4">
      <c r="A2947" s="6">
        <v>7856</v>
      </c>
      <c r="B2947" s="3" t="s">
        <v>3084</v>
      </c>
      <c r="C2947" s="143" t="s">
        <v>9819</v>
      </c>
    </row>
    <row r="2948" spans="1:4" x14ac:dyDescent="0.4">
      <c r="A2948" s="6">
        <v>7857</v>
      </c>
      <c r="B2948" s="3" t="s">
        <v>3085</v>
      </c>
      <c r="C2948" s="143" t="s">
        <v>9815</v>
      </c>
    </row>
    <row r="2949" spans="1:4" x14ac:dyDescent="0.4">
      <c r="A2949" s="6">
        <v>7859</v>
      </c>
      <c r="B2949" s="3" t="s">
        <v>3086</v>
      </c>
      <c r="C2949" s="143" t="s">
        <v>9815</v>
      </c>
    </row>
    <row r="2950" spans="1:4" x14ac:dyDescent="0.4">
      <c r="A2950" s="6">
        <v>7860</v>
      </c>
      <c r="B2950" s="3" t="s">
        <v>3087</v>
      </c>
      <c r="C2950" s="143" t="s">
        <v>9815</v>
      </c>
    </row>
    <row r="2951" spans="1:4" x14ac:dyDescent="0.4">
      <c r="A2951" s="6">
        <v>7862</v>
      </c>
      <c r="B2951" s="3" t="s">
        <v>3088</v>
      </c>
      <c r="C2951" s="143" t="s">
        <v>9815</v>
      </c>
    </row>
    <row r="2952" spans="1:4" x14ac:dyDescent="0.4">
      <c r="A2952" s="6">
        <v>7863</v>
      </c>
      <c r="B2952" s="3" t="s">
        <v>3089</v>
      </c>
      <c r="C2952" s="143" t="s">
        <v>9815</v>
      </c>
    </row>
    <row r="2953" spans="1:4" x14ac:dyDescent="0.4">
      <c r="A2953" s="6">
        <v>7864</v>
      </c>
      <c r="B2953" s="3" t="s">
        <v>3090</v>
      </c>
      <c r="C2953" s="143" t="s">
        <v>9815</v>
      </c>
    </row>
    <row r="2954" spans="1:4" x14ac:dyDescent="0.4">
      <c r="A2954" s="6">
        <v>7865</v>
      </c>
      <c r="B2954" s="3" t="s">
        <v>3091</v>
      </c>
      <c r="C2954" s="143" t="s">
        <v>9823</v>
      </c>
      <c r="D2954" s="141">
        <v>43850</v>
      </c>
    </row>
    <row r="2955" spans="1:4" x14ac:dyDescent="0.4">
      <c r="A2955" s="6">
        <v>7867</v>
      </c>
      <c r="B2955" s="3" t="s">
        <v>3092</v>
      </c>
      <c r="C2955" s="143" t="s">
        <v>9815</v>
      </c>
    </row>
    <row r="2956" spans="1:4" x14ac:dyDescent="0.4">
      <c r="A2956" s="6">
        <v>7868</v>
      </c>
      <c r="B2956" s="3" t="s">
        <v>3093</v>
      </c>
      <c r="C2956" s="143" t="s">
        <v>9815</v>
      </c>
    </row>
    <row r="2957" spans="1:4" x14ac:dyDescent="0.4">
      <c r="A2957" s="6">
        <v>7869</v>
      </c>
      <c r="B2957" s="3" t="s">
        <v>3094</v>
      </c>
      <c r="C2957" s="143" t="s">
        <v>9825</v>
      </c>
    </row>
    <row r="2958" spans="1:4" x14ac:dyDescent="0.4">
      <c r="A2958" s="6">
        <v>7870</v>
      </c>
      <c r="B2958" s="3" t="s">
        <v>3095</v>
      </c>
      <c r="C2958" s="143" t="s">
        <v>9821</v>
      </c>
      <c r="D2958" s="141">
        <v>44063</v>
      </c>
    </row>
    <row r="2959" spans="1:4" x14ac:dyDescent="0.4">
      <c r="A2959" s="6">
        <v>7871</v>
      </c>
      <c r="B2959" s="3" t="s">
        <v>3096</v>
      </c>
      <c r="C2959" s="143" t="s">
        <v>9815</v>
      </c>
    </row>
    <row r="2960" spans="1:4" x14ac:dyDescent="0.4">
      <c r="A2960" s="6">
        <v>7872</v>
      </c>
      <c r="B2960" s="3" t="s">
        <v>3097</v>
      </c>
      <c r="C2960" s="143" t="s">
        <v>9815</v>
      </c>
    </row>
    <row r="2961" spans="1:3" x14ac:dyDescent="0.4">
      <c r="A2961" s="6">
        <v>7873</v>
      </c>
      <c r="B2961" s="3" t="s">
        <v>3098</v>
      </c>
      <c r="C2961" s="143" t="s">
        <v>9815</v>
      </c>
    </row>
    <row r="2962" spans="1:3" x14ac:dyDescent="0.4">
      <c r="A2962" s="6">
        <v>7874</v>
      </c>
      <c r="B2962" s="3" t="s">
        <v>3099</v>
      </c>
      <c r="C2962" s="143" t="s">
        <v>9815</v>
      </c>
    </row>
    <row r="2963" spans="1:3" x14ac:dyDescent="0.4">
      <c r="A2963" s="6">
        <v>7875</v>
      </c>
      <c r="B2963" s="3" t="s">
        <v>3100</v>
      </c>
      <c r="C2963" s="143" t="s">
        <v>9815</v>
      </c>
    </row>
    <row r="2964" spans="1:3" x14ac:dyDescent="0.4">
      <c r="A2964" s="6">
        <v>7877</v>
      </c>
      <c r="B2964" s="3" t="s">
        <v>3101</v>
      </c>
      <c r="C2964" s="143" t="s">
        <v>9815</v>
      </c>
    </row>
    <row r="2965" spans="1:3" x14ac:dyDescent="0.4">
      <c r="A2965" s="6">
        <v>7878</v>
      </c>
      <c r="B2965" s="3" t="s">
        <v>3102</v>
      </c>
      <c r="C2965" s="143" t="s">
        <v>9823</v>
      </c>
    </row>
    <row r="2966" spans="1:3" x14ac:dyDescent="0.4">
      <c r="A2966" s="6">
        <v>7879</v>
      </c>
      <c r="B2966" s="3" t="s">
        <v>3103</v>
      </c>
      <c r="C2966" s="143" t="s">
        <v>9827</v>
      </c>
    </row>
    <row r="2967" spans="1:3" x14ac:dyDescent="0.4">
      <c r="A2967" s="6">
        <v>7883</v>
      </c>
      <c r="B2967" s="3" t="s">
        <v>3104</v>
      </c>
      <c r="C2967" s="143" t="s">
        <v>9815</v>
      </c>
    </row>
    <row r="2968" spans="1:3" x14ac:dyDescent="0.4">
      <c r="A2968" s="6">
        <v>7885</v>
      </c>
      <c r="B2968" s="3" t="s">
        <v>3105</v>
      </c>
      <c r="C2968" s="143" t="s">
        <v>9815</v>
      </c>
    </row>
    <row r="2969" spans="1:3" x14ac:dyDescent="0.4">
      <c r="A2969" s="6">
        <v>7886</v>
      </c>
      <c r="B2969" s="3" t="s">
        <v>3106</v>
      </c>
      <c r="C2969" s="143" t="s">
        <v>9815</v>
      </c>
    </row>
    <row r="2970" spans="1:3" x14ac:dyDescent="0.4">
      <c r="A2970" s="6">
        <v>7887</v>
      </c>
      <c r="B2970" s="3" t="s">
        <v>3107</v>
      </c>
      <c r="C2970" s="143" t="s">
        <v>9815</v>
      </c>
    </row>
    <row r="2971" spans="1:3" x14ac:dyDescent="0.4">
      <c r="A2971" s="6">
        <v>7888</v>
      </c>
      <c r="B2971" s="3" t="s">
        <v>3108</v>
      </c>
      <c r="C2971" s="143" t="s">
        <v>9817</v>
      </c>
    </row>
    <row r="2972" spans="1:3" x14ac:dyDescent="0.4">
      <c r="A2972" s="6">
        <v>7891</v>
      </c>
      <c r="B2972" s="3" t="s">
        <v>3109</v>
      </c>
      <c r="C2972" s="143" t="s">
        <v>9815</v>
      </c>
    </row>
    <row r="2973" spans="1:3" x14ac:dyDescent="0.4">
      <c r="A2973" s="6">
        <v>7893</v>
      </c>
      <c r="B2973" s="3" t="s">
        <v>3110</v>
      </c>
      <c r="C2973" s="143" t="s">
        <v>9815</v>
      </c>
    </row>
    <row r="2974" spans="1:3" x14ac:dyDescent="0.4">
      <c r="A2974" s="6">
        <v>7894</v>
      </c>
      <c r="B2974" s="3" t="s">
        <v>3111</v>
      </c>
      <c r="C2974" s="143" t="s">
        <v>9822</v>
      </c>
    </row>
    <row r="2975" spans="1:3" x14ac:dyDescent="0.4">
      <c r="A2975" s="6">
        <v>7895</v>
      </c>
      <c r="B2975" s="3" t="s">
        <v>3112</v>
      </c>
      <c r="C2975" s="143" t="s">
        <v>9815</v>
      </c>
    </row>
    <row r="2976" spans="1:3" x14ac:dyDescent="0.4">
      <c r="A2976" s="6">
        <v>7896</v>
      </c>
      <c r="B2976" s="3" t="s">
        <v>3113</v>
      </c>
      <c r="C2976" s="143" t="s">
        <v>9815</v>
      </c>
    </row>
    <row r="2977" spans="1:3" x14ac:dyDescent="0.4">
      <c r="A2977" s="6">
        <v>7897</v>
      </c>
      <c r="B2977" s="3" t="s">
        <v>3114</v>
      </c>
      <c r="C2977" s="143" t="s">
        <v>9815</v>
      </c>
    </row>
    <row r="2978" spans="1:3" x14ac:dyDescent="0.4">
      <c r="A2978" s="6">
        <v>7898</v>
      </c>
      <c r="B2978" s="3" t="s">
        <v>3115</v>
      </c>
      <c r="C2978" s="143" t="s">
        <v>9815</v>
      </c>
    </row>
    <row r="2979" spans="1:3" x14ac:dyDescent="0.4">
      <c r="A2979" s="6">
        <v>7899</v>
      </c>
      <c r="B2979" s="3" t="s">
        <v>3116</v>
      </c>
      <c r="C2979" s="143" t="s">
        <v>9824</v>
      </c>
    </row>
    <row r="2980" spans="1:3" x14ac:dyDescent="0.4">
      <c r="A2980" s="6">
        <v>7901</v>
      </c>
      <c r="B2980" s="3" t="s">
        <v>3117</v>
      </c>
      <c r="C2980" s="143" t="s">
        <v>9824</v>
      </c>
    </row>
    <row r="2981" spans="1:3" x14ac:dyDescent="0.4">
      <c r="A2981" s="6">
        <v>7902</v>
      </c>
      <c r="B2981" s="3" t="s">
        <v>3118</v>
      </c>
      <c r="C2981" s="143" t="s">
        <v>9815</v>
      </c>
    </row>
    <row r="2982" spans="1:3" x14ac:dyDescent="0.4">
      <c r="A2982" s="6">
        <v>7903</v>
      </c>
      <c r="B2982" s="3" t="s">
        <v>3119</v>
      </c>
      <c r="C2982" s="143" t="s">
        <v>9815</v>
      </c>
    </row>
    <row r="2983" spans="1:3" x14ac:dyDescent="0.4">
      <c r="A2983" s="6">
        <v>7905</v>
      </c>
      <c r="B2983" s="3" t="s">
        <v>3120</v>
      </c>
      <c r="C2983" s="143" t="s">
        <v>9815</v>
      </c>
    </row>
    <row r="2984" spans="1:3" x14ac:dyDescent="0.4">
      <c r="A2984" s="6">
        <v>7906</v>
      </c>
      <c r="B2984" s="3" t="s">
        <v>3121</v>
      </c>
      <c r="C2984" s="143" t="s">
        <v>9815</v>
      </c>
    </row>
    <row r="2985" spans="1:3" x14ac:dyDescent="0.4">
      <c r="A2985" s="6">
        <v>7908</v>
      </c>
      <c r="B2985" s="3" t="s">
        <v>3122</v>
      </c>
      <c r="C2985" s="143" t="s">
        <v>9815</v>
      </c>
    </row>
    <row r="2986" spans="1:3" x14ac:dyDescent="0.4">
      <c r="A2986" s="6">
        <v>7911</v>
      </c>
      <c r="B2986" s="3" t="s">
        <v>3123</v>
      </c>
      <c r="C2986" s="143" t="s">
        <v>9815</v>
      </c>
    </row>
    <row r="2987" spans="1:3" x14ac:dyDescent="0.4">
      <c r="A2987" s="6">
        <v>7912</v>
      </c>
      <c r="B2987" s="3" t="s">
        <v>3124</v>
      </c>
      <c r="C2987" s="143" t="s">
        <v>9815</v>
      </c>
    </row>
    <row r="2988" spans="1:3" x14ac:dyDescent="0.4">
      <c r="A2988" s="6">
        <v>7914</v>
      </c>
      <c r="B2988" s="3" t="s">
        <v>3125</v>
      </c>
      <c r="C2988" s="143" t="s">
        <v>9815</v>
      </c>
    </row>
    <row r="2989" spans="1:3" x14ac:dyDescent="0.4">
      <c r="A2989" s="6">
        <v>7915</v>
      </c>
      <c r="B2989" s="3" t="s">
        <v>3126</v>
      </c>
      <c r="C2989" s="143" t="s">
        <v>9820</v>
      </c>
    </row>
    <row r="2990" spans="1:3" x14ac:dyDescent="0.4">
      <c r="A2990" s="6">
        <v>7916</v>
      </c>
      <c r="B2990" s="3" t="s">
        <v>3127</v>
      </c>
      <c r="C2990" s="143" t="s">
        <v>9815</v>
      </c>
    </row>
    <row r="2991" spans="1:3" x14ac:dyDescent="0.4">
      <c r="A2991" s="6">
        <v>7917</v>
      </c>
      <c r="B2991" s="3" t="s">
        <v>3128</v>
      </c>
      <c r="C2991" s="143" t="s">
        <v>9815</v>
      </c>
    </row>
    <row r="2992" spans="1:3" x14ac:dyDescent="0.4">
      <c r="A2992" s="6">
        <v>7918</v>
      </c>
      <c r="B2992" s="3" t="s">
        <v>3129</v>
      </c>
      <c r="C2992" s="143" t="s">
        <v>9815</v>
      </c>
    </row>
    <row r="2993" spans="1:4" x14ac:dyDescent="0.4">
      <c r="A2993" s="6">
        <v>7919</v>
      </c>
      <c r="B2993" s="3" t="s">
        <v>3130</v>
      </c>
      <c r="C2993" s="143" t="s">
        <v>9815</v>
      </c>
    </row>
    <row r="2994" spans="1:4" x14ac:dyDescent="0.4">
      <c r="A2994" s="6">
        <v>7921</v>
      </c>
      <c r="B2994" s="3" t="s">
        <v>3131</v>
      </c>
      <c r="C2994" s="143" t="s">
        <v>9817</v>
      </c>
    </row>
    <row r="2995" spans="1:4" x14ac:dyDescent="0.4">
      <c r="A2995" s="6">
        <v>7922</v>
      </c>
      <c r="B2995" s="3" t="s">
        <v>3132</v>
      </c>
      <c r="C2995" s="143" t="s">
        <v>9815</v>
      </c>
    </row>
    <row r="2996" spans="1:4" x14ac:dyDescent="0.4">
      <c r="A2996" s="6">
        <v>7923</v>
      </c>
      <c r="B2996" s="3" t="s">
        <v>3133</v>
      </c>
      <c r="C2996" s="143" t="s">
        <v>9815</v>
      </c>
    </row>
    <row r="2997" spans="1:4" x14ac:dyDescent="0.4">
      <c r="A2997" s="6">
        <v>7925</v>
      </c>
      <c r="B2997" s="3" t="s">
        <v>3134</v>
      </c>
      <c r="C2997" s="143" t="s">
        <v>9815</v>
      </c>
    </row>
    <row r="2998" spans="1:4" x14ac:dyDescent="0.4">
      <c r="A2998" s="6">
        <v>7927</v>
      </c>
      <c r="B2998" s="3" t="s">
        <v>3135</v>
      </c>
      <c r="C2998" s="143" t="s">
        <v>9815</v>
      </c>
    </row>
    <row r="2999" spans="1:4" x14ac:dyDescent="0.4">
      <c r="A2999" s="6">
        <v>7928</v>
      </c>
      <c r="B2999" s="3" t="s">
        <v>3136</v>
      </c>
      <c r="C2999" s="143" t="s">
        <v>9821</v>
      </c>
    </row>
    <row r="3000" spans="1:4" x14ac:dyDescent="0.4">
      <c r="A3000" s="6">
        <v>7931</v>
      </c>
      <c r="B3000" s="3" t="s">
        <v>3137</v>
      </c>
      <c r="C3000" s="143" t="s">
        <v>9815</v>
      </c>
      <c r="D3000" s="141">
        <v>43910</v>
      </c>
    </row>
    <row r="3001" spans="1:4" x14ac:dyDescent="0.4">
      <c r="A3001" s="6">
        <v>7932</v>
      </c>
      <c r="B3001" s="3" t="s">
        <v>3138</v>
      </c>
      <c r="C3001" s="143" t="s">
        <v>9815</v>
      </c>
    </row>
    <row r="3002" spans="1:4" x14ac:dyDescent="0.4">
      <c r="A3002" s="6">
        <v>7936</v>
      </c>
      <c r="B3002" s="3" t="s">
        <v>3139</v>
      </c>
      <c r="C3002" s="143" t="s">
        <v>9820</v>
      </c>
    </row>
    <row r="3003" spans="1:4" x14ac:dyDescent="0.4">
      <c r="A3003" s="6">
        <v>7937</v>
      </c>
      <c r="B3003" s="3" t="s">
        <v>3140</v>
      </c>
      <c r="C3003" s="143" t="s">
        <v>9815</v>
      </c>
    </row>
    <row r="3004" spans="1:4" x14ac:dyDescent="0.4">
      <c r="A3004" s="6">
        <v>7938</v>
      </c>
      <c r="B3004" s="3" t="s">
        <v>3141</v>
      </c>
      <c r="C3004" s="143" t="s">
        <v>9815</v>
      </c>
    </row>
    <row r="3005" spans="1:4" x14ac:dyDescent="0.4">
      <c r="A3005" s="6">
        <v>7939</v>
      </c>
      <c r="B3005" s="3" t="s">
        <v>3142</v>
      </c>
      <c r="C3005" s="143" t="s">
        <v>9815</v>
      </c>
    </row>
    <row r="3006" spans="1:4" x14ac:dyDescent="0.4">
      <c r="A3006" s="6">
        <v>7940</v>
      </c>
      <c r="B3006" s="3" t="s">
        <v>3143</v>
      </c>
      <c r="C3006" s="143" t="s">
        <v>9815</v>
      </c>
    </row>
    <row r="3007" spans="1:4" x14ac:dyDescent="0.4">
      <c r="A3007" s="6">
        <v>7942</v>
      </c>
      <c r="B3007" s="3" t="s">
        <v>3144</v>
      </c>
      <c r="C3007" s="143" t="s">
        <v>9815</v>
      </c>
    </row>
    <row r="3008" spans="1:4" x14ac:dyDescent="0.4">
      <c r="A3008" s="6">
        <v>7943</v>
      </c>
      <c r="B3008" s="3" t="s">
        <v>3145</v>
      </c>
      <c r="C3008" s="143" t="s">
        <v>9815</v>
      </c>
    </row>
    <row r="3009" spans="1:4" x14ac:dyDescent="0.4">
      <c r="A3009" s="6">
        <v>7945</v>
      </c>
      <c r="B3009" s="3" t="s">
        <v>3146</v>
      </c>
      <c r="C3009" s="143" t="s">
        <v>9815</v>
      </c>
    </row>
    <row r="3010" spans="1:4" x14ac:dyDescent="0.4">
      <c r="A3010" s="6">
        <v>7946</v>
      </c>
      <c r="B3010" s="3" t="s">
        <v>3147</v>
      </c>
      <c r="C3010" s="143" t="s">
        <v>9815</v>
      </c>
    </row>
    <row r="3011" spans="1:4" x14ac:dyDescent="0.4">
      <c r="A3011" s="6">
        <v>7947</v>
      </c>
      <c r="B3011" s="3" t="s">
        <v>3148</v>
      </c>
      <c r="C3011" s="143" t="s">
        <v>9815</v>
      </c>
    </row>
    <row r="3012" spans="1:4" x14ac:dyDescent="0.4">
      <c r="A3012" s="6">
        <v>7949</v>
      </c>
      <c r="B3012" s="3" t="s">
        <v>3149</v>
      </c>
      <c r="C3012" s="143" t="s">
        <v>9815</v>
      </c>
    </row>
    <row r="3013" spans="1:4" x14ac:dyDescent="0.4">
      <c r="A3013" s="6">
        <v>7950</v>
      </c>
      <c r="B3013" s="3" t="s">
        <v>3150</v>
      </c>
      <c r="C3013" s="143" t="s">
        <v>9815</v>
      </c>
    </row>
    <row r="3014" spans="1:4" x14ac:dyDescent="0.4">
      <c r="A3014" s="6">
        <v>7951</v>
      </c>
      <c r="B3014" s="3" t="s">
        <v>3151</v>
      </c>
      <c r="C3014" s="143" t="s">
        <v>9815</v>
      </c>
    </row>
    <row r="3015" spans="1:4" x14ac:dyDescent="0.4">
      <c r="A3015" s="6">
        <v>7952</v>
      </c>
      <c r="B3015" s="3" t="s">
        <v>3152</v>
      </c>
      <c r="C3015" s="143" t="s">
        <v>9815</v>
      </c>
    </row>
    <row r="3016" spans="1:4" x14ac:dyDescent="0.4">
      <c r="A3016" s="6">
        <v>7953</v>
      </c>
      <c r="B3016" s="3" t="s">
        <v>3153</v>
      </c>
      <c r="C3016" s="143" t="s">
        <v>9815</v>
      </c>
    </row>
    <row r="3017" spans="1:4" x14ac:dyDescent="0.4">
      <c r="A3017" s="6">
        <v>7955</v>
      </c>
      <c r="B3017" s="3" t="s">
        <v>3154</v>
      </c>
      <c r="C3017" s="143" t="s">
        <v>9815</v>
      </c>
    </row>
    <row r="3018" spans="1:4" x14ac:dyDescent="0.4">
      <c r="A3018" s="6">
        <v>7956</v>
      </c>
      <c r="B3018" s="3" t="s">
        <v>3155</v>
      </c>
      <c r="C3018" s="143" t="s">
        <v>9820</v>
      </c>
    </row>
    <row r="3019" spans="1:4" x14ac:dyDescent="0.4">
      <c r="A3019" s="6">
        <v>7957</v>
      </c>
      <c r="B3019" s="3" t="s">
        <v>3156</v>
      </c>
      <c r="C3019" s="143" t="s">
        <v>9820</v>
      </c>
    </row>
    <row r="3020" spans="1:4" x14ac:dyDescent="0.4">
      <c r="A3020" s="6">
        <v>7958</v>
      </c>
      <c r="B3020" s="3" t="s">
        <v>3157</v>
      </c>
      <c r="C3020" s="143" t="s">
        <v>9815</v>
      </c>
    </row>
    <row r="3021" spans="1:4" x14ac:dyDescent="0.4">
      <c r="A3021" s="6">
        <v>7959</v>
      </c>
      <c r="B3021" s="3" t="s">
        <v>3158</v>
      </c>
      <c r="C3021" s="143" t="s">
        <v>9819</v>
      </c>
      <c r="D3021" s="141">
        <v>44124</v>
      </c>
    </row>
    <row r="3022" spans="1:4" x14ac:dyDescent="0.4">
      <c r="A3022" s="6">
        <v>7961</v>
      </c>
      <c r="B3022" s="3" t="s">
        <v>3159</v>
      </c>
      <c r="C3022" s="143" t="s">
        <v>9815</v>
      </c>
    </row>
    <row r="3023" spans="1:4" x14ac:dyDescent="0.4">
      <c r="A3023" s="6">
        <v>7962</v>
      </c>
      <c r="B3023" s="3" t="s">
        <v>3160</v>
      </c>
      <c r="C3023" s="143" t="s">
        <v>9818</v>
      </c>
      <c r="D3023" s="141">
        <v>44002</v>
      </c>
    </row>
    <row r="3024" spans="1:4" x14ac:dyDescent="0.4">
      <c r="A3024" s="6">
        <v>7963</v>
      </c>
      <c r="B3024" s="3" t="s">
        <v>3161</v>
      </c>
      <c r="C3024" s="143" t="s">
        <v>9820</v>
      </c>
    </row>
    <row r="3025" spans="1:4" x14ac:dyDescent="0.4">
      <c r="A3025" s="6">
        <v>7965</v>
      </c>
      <c r="B3025" s="3" t="s">
        <v>3162</v>
      </c>
      <c r="C3025" s="143" t="s">
        <v>9827</v>
      </c>
      <c r="D3025" s="141">
        <v>44155</v>
      </c>
    </row>
    <row r="3026" spans="1:4" x14ac:dyDescent="0.4">
      <c r="A3026" s="6">
        <v>7966</v>
      </c>
      <c r="B3026" s="3" t="s">
        <v>3163</v>
      </c>
      <c r="C3026" s="143" t="s">
        <v>9815</v>
      </c>
    </row>
    <row r="3027" spans="1:4" x14ac:dyDescent="0.4">
      <c r="A3027" s="6">
        <v>7970</v>
      </c>
      <c r="B3027" s="3" t="s">
        <v>3164</v>
      </c>
      <c r="C3027" s="143" t="s">
        <v>9815</v>
      </c>
    </row>
    <row r="3028" spans="1:4" x14ac:dyDescent="0.4">
      <c r="A3028" s="6">
        <v>7971</v>
      </c>
      <c r="B3028" s="3" t="s">
        <v>3165</v>
      </c>
      <c r="C3028" s="143" t="s">
        <v>9815</v>
      </c>
    </row>
    <row r="3029" spans="1:4" x14ac:dyDescent="0.4">
      <c r="A3029" s="6">
        <v>7972</v>
      </c>
      <c r="B3029" s="3" t="s">
        <v>3166</v>
      </c>
      <c r="C3029" s="143" t="s">
        <v>9820</v>
      </c>
    </row>
    <row r="3030" spans="1:4" x14ac:dyDescent="0.4">
      <c r="A3030" s="6">
        <v>7974</v>
      </c>
      <c r="B3030" s="3" t="s">
        <v>3167</v>
      </c>
      <c r="C3030" s="143" t="s">
        <v>9815</v>
      </c>
    </row>
    <row r="3031" spans="1:4" x14ac:dyDescent="0.4">
      <c r="A3031" s="6">
        <v>7975</v>
      </c>
      <c r="B3031" s="3" t="s">
        <v>3168</v>
      </c>
      <c r="C3031" s="143" t="s">
        <v>9822</v>
      </c>
    </row>
    <row r="3032" spans="1:4" x14ac:dyDescent="0.4">
      <c r="A3032" s="6">
        <v>7976</v>
      </c>
      <c r="B3032" s="3" t="s">
        <v>3169</v>
      </c>
      <c r="C3032" s="143" t="s">
        <v>9820</v>
      </c>
    </row>
    <row r="3033" spans="1:4" x14ac:dyDescent="0.4">
      <c r="A3033" s="6">
        <v>7979</v>
      </c>
      <c r="B3033" s="3" t="s">
        <v>3170</v>
      </c>
      <c r="C3033" s="143" t="s">
        <v>9815</v>
      </c>
    </row>
    <row r="3034" spans="1:4" x14ac:dyDescent="0.4">
      <c r="A3034" s="6">
        <v>7980</v>
      </c>
      <c r="B3034" s="3" t="s">
        <v>3171</v>
      </c>
      <c r="C3034" s="143" t="s">
        <v>9815</v>
      </c>
    </row>
    <row r="3035" spans="1:4" x14ac:dyDescent="0.4">
      <c r="A3035" s="6">
        <v>7981</v>
      </c>
      <c r="B3035" s="3" t="s">
        <v>3172</v>
      </c>
      <c r="C3035" s="143" t="s">
        <v>9815</v>
      </c>
    </row>
    <row r="3036" spans="1:4" x14ac:dyDescent="0.4">
      <c r="A3036" s="6">
        <v>7983</v>
      </c>
      <c r="B3036" s="3" t="s">
        <v>3173</v>
      </c>
      <c r="C3036" s="143" t="s">
        <v>9819</v>
      </c>
    </row>
    <row r="3037" spans="1:4" x14ac:dyDescent="0.4">
      <c r="A3037" s="6">
        <v>7984</v>
      </c>
      <c r="B3037" s="3" t="s">
        <v>3174</v>
      </c>
      <c r="C3037" s="143" t="s">
        <v>9820</v>
      </c>
    </row>
    <row r="3038" spans="1:4" x14ac:dyDescent="0.4">
      <c r="A3038" s="6">
        <v>7985</v>
      </c>
      <c r="B3038" s="3" t="s">
        <v>3175</v>
      </c>
      <c r="C3038" s="143" t="s">
        <v>9815</v>
      </c>
    </row>
    <row r="3039" spans="1:4" x14ac:dyDescent="0.4">
      <c r="A3039" s="6">
        <v>7986</v>
      </c>
      <c r="B3039" s="3" t="s">
        <v>3176</v>
      </c>
      <c r="C3039" s="143" t="s">
        <v>9820</v>
      </c>
    </row>
    <row r="3040" spans="1:4" x14ac:dyDescent="0.4">
      <c r="A3040" s="6">
        <v>7987</v>
      </c>
      <c r="B3040" s="3" t="s">
        <v>3177</v>
      </c>
      <c r="C3040" s="143" t="s">
        <v>9815</v>
      </c>
    </row>
    <row r="3041" spans="1:3" x14ac:dyDescent="0.4">
      <c r="A3041" s="6">
        <v>7988</v>
      </c>
      <c r="B3041" s="3" t="s">
        <v>3178</v>
      </c>
      <c r="C3041" s="143" t="s">
        <v>9815</v>
      </c>
    </row>
    <row r="3042" spans="1:3" x14ac:dyDescent="0.4">
      <c r="A3042" s="6">
        <v>7989</v>
      </c>
      <c r="B3042" s="3" t="s">
        <v>3179</v>
      </c>
      <c r="C3042" s="143" t="s">
        <v>9820</v>
      </c>
    </row>
    <row r="3043" spans="1:3" x14ac:dyDescent="0.4">
      <c r="A3043" s="6">
        <v>7990</v>
      </c>
      <c r="B3043" s="3" t="s">
        <v>3180</v>
      </c>
      <c r="C3043" s="143" t="s">
        <v>9815</v>
      </c>
    </row>
    <row r="3044" spans="1:3" x14ac:dyDescent="0.4">
      <c r="A3044" s="6">
        <v>7991</v>
      </c>
      <c r="B3044" s="3" t="s">
        <v>3181</v>
      </c>
      <c r="C3044" s="143" t="s">
        <v>9815</v>
      </c>
    </row>
    <row r="3045" spans="1:3" x14ac:dyDescent="0.4">
      <c r="A3045" s="6">
        <v>7992</v>
      </c>
      <c r="B3045" s="3" t="s">
        <v>3182</v>
      </c>
      <c r="C3045" s="143" t="s">
        <v>9820</v>
      </c>
    </row>
    <row r="3046" spans="1:3" x14ac:dyDescent="0.4">
      <c r="A3046" s="6">
        <v>7994</v>
      </c>
      <c r="B3046" s="3" t="s">
        <v>3183</v>
      </c>
      <c r="C3046" s="143" t="s">
        <v>9815</v>
      </c>
    </row>
    <row r="3047" spans="1:3" x14ac:dyDescent="0.4">
      <c r="A3047" s="6">
        <v>7995</v>
      </c>
      <c r="B3047" s="3" t="s">
        <v>3184</v>
      </c>
      <c r="C3047" s="143" t="s">
        <v>9815</v>
      </c>
    </row>
    <row r="3048" spans="1:3" x14ac:dyDescent="0.4">
      <c r="A3048" s="6">
        <v>7997</v>
      </c>
      <c r="B3048" s="3" t="s">
        <v>3185</v>
      </c>
      <c r="C3048" s="143" t="s">
        <v>9827</v>
      </c>
    </row>
    <row r="3049" spans="1:3" x14ac:dyDescent="0.4">
      <c r="A3049" s="6">
        <v>7999</v>
      </c>
      <c r="B3049" s="3" t="s">
        <v>3186</v>
      </c>
      <c r="C3049" s="143" t="s">
        <v>9815</v>
      </c>
    </row>
    <row r="3050" spans="1:3" x14ac:dyDescent="0.4">
      <c r="A3050" s="6">
        <v>8001</v>
      </c>
      <c r="B3050" s="3" t="s">
        <v>3187</v>
      </c>
      <c r="C3050" s="143" t="s">
        <v>9815</v>
      </c>
    </row>
    <row r="3051" spans="1:3" x14ac:dyDescent="0.4">
      <c r="A3051" s="6">
        <v>8002</v>
      </c>
      <c r="B3051" s="3" t="s">
        <v>3188</v>
      </c>
      <c r="C3051" s="143" t="s">
        <v>9815</v>
      </c>
    </row>
    <row r="3052" spans="1:3" x14ac:dyDescent="0.4">
      <c r="A3052" s="6">
        <v>8005</v>
      </c>
      <c r="B3052" s="3" t="s">
        <v>3189</v>
      </c>
      <c r="C3052" s="143" t="s">
        <v>9815</v>
      </c>
    </row>
    <row r="3053" spans="1:3" x14ac:dyDescent="0.4">
      <c r="A3053" s="6">
        <v>8006</v>
      </c>
      <c r="B3053" s="3" t="s">
        <v>3190</v>
      </c>
      <c r="C3053" s="143" t="s">
        <v>9815</v>
      </c>
    </row>
    <row r="3054" spans="1:3" x14ac:dyDescent="0.4">
      <c r="A3054" s="6">
        <v>8007</v>
      </c>
      <c r="B3054" s="3" t="s">
        <v>3191</v>
      </c>
      <c r="C3054" s="143" t="s">
        <v>9815</v>
      </c>
    </row>
    <row r="3055" spans="1:3" x14ac:dyDescent="0.4">
      <c r="A3055" s="6">
        <v>8008</v>
      </c>
      <c r="B3055" s="3" t="s">
        <v>3192</v>
      </c>
      <c r="C3055" s="143" t="s">
        <v>9822</v>
      </c>
    </row>
    <row r="3056" spans="1:3" x14ac:dyDescent="0.4">
      <c r="A3056" s="6">
        <v>8011</v>
      </c>
      <c r="B3056" s="3" t="s">
        <v>3193</v>
      </c>
      <c r="C3056" s="143" t="s">
        <v>9822</v>
      </c>
    </row>
    <row r="3057" spans="1:3" x14ac:dyDescent="0.4">
      <c r="A3057" s="6">
        <v>8012</v>
      </c>
      <c r="B3057" s="3" t="s">
        <v>3194</v>
      </c>
      <c r="C3057" s="143" t="s">
        <v>9815</v>
      </c>
    </row>
    <row r="3058" spans="1:3" x14ac:dyDescent="0.4">
      <c r="A3058" s="6">
        <v>8013</v>
      </c>
      <c r="B3058" s="3" t="s">
        <v>3195</v>
      </c>
      <c r="C3058" s="143" t="s">
        <v>9823</v>
      </c>
    </row>
    <row r="3059" spans="1:3" x14ac:dyDescent="0.4">
      <c r="A3059" s="6">
        <v>8014</v>
      </c>
      <c r="B3059" s="3" t="s">
        <v>3196</v>
      </c>
      <c r="C3059" s="143" t="s">
        <v>9815</v>
      </c>
    </row>
    <row r="3060" spans="1:3" x14ac:dyDescent="0.4">
      <c r="A3060" s="6">
        <v>8015</v>
      </c>
      <c r="B3060" s="3" t="s">
        <v>3197</v>
      </c>
      <c r="C3060" s="143" t="s">
        <v>9815</v>
      </c>
    </row>
    <row r="3061" spans="1:3" x14ac:dyDescent="0.4">
      <c r="A3061" s="6">
        <v>8016</v>
      </c>
      <c r="B3061" s="3" t="s">
        <v>3198</v>
      </c>
      <c r="C3061" s="143" t="s">
        <v>9822</v>
      </c>
    </row>
    <row r="3062" spans="1:3" x14ac:dyDescent="0.4">
      <c r="A3062" s="6">
        <v>8018</v>
      </c>
      <c r="B3062" s="3" t="s">
        <v>3199</v>
      </c>
      <c r="C3062" s="143" t="s">
        <v>9815</v>
      </c>
    </row>
    <row r="3063" spans="1:3" x14ac:dyDescent="0.4">
      <c r="A3063" s="6">
        <v>8020</v>
      </c>
      <c r="B3063" s="3" t="s">
        <v>3200</v>
      </c>
      <c r="C3063" s="143" t="s">
        <v>9815</v>
      </c>
    </row>
    <row r="3064" spans="1:3" x14ac:dyDescent="0.4">
      <c r="A3064" s="6">
        <v>8022</v>
      </c>
      <c r="B3064" s="3" t="s">
        <v>3201</v>
      </c>
      <c r="C3064" s="143" t="s">
        <v>9815</v>
      </c>
    </row>
    <row r="3065" spans="1:3" x14ac:dyDescent="0.4">
      <c r="A3065" s="6">
        <v>8023</v>
      </c>
      <c r="B3065" s="3" t="s">
        <v>3202</v>
      </c>
      <c r="C3065" s="143" t="s">
        <v>9815</v>
      </c>
    </row>
    <row r="3066" spans="1:3" x14ac:dyDescent="0.4">
      <c r="A3066" s="6">
        <v>8025</v>
      </c>
      <c r="B3066" s="3" t="s">
        <v>3203</v>
      </c>
      <c r="C3066" s="143" t="s">
        <v>9815</v>
      </c>
    </row>
    <row r="3067" spans="1:3" x14ac:dyDescent="0.4">
      <c r="A3067" s="6">
        <v>8028</v>
      </c>
      <c r="B3067" s="3" t="s">
        <v>3204</v>
      </c>
      <c r="C3067" s="143" t="s">
        <v>9822</v>
      </c>
    </row>
    <row r="3068" spans="1:3" x14ac:dyDescent="0.4">
      <c r="A3068" s="6">
        <v>8029</v>
      </c>
      <c r="B3068" s="3" t="s">
        <v>3205</v>
      </c>
      <c r="C3068" s="143" t="s">
        <v>9820</v>
      </c>
    </row>
    <row r="3069" spans="1:3" x14ac:dyDescent="0.4">
      <c r="A3069" s="6">
        <v>8030</v>
      </c>
      <c r="B3069" s="3" t="s">
        <v>3206</v>
      </c>
      <c r="C3069" s="143" t="s">
        <v>9815</v>
      </c>
    </row>
    <row r="3070" spans="1:3" x14ac:dyDescent="0.4">
      <c r="A3070" s="6">
        <v>8031</v>
      </c>
      <c r="B3070" s="3" t="s">
        <v>3207</v>
      </c>
      <c r="C3070" s="143" t="s">
        <v>9815</v>
      </c>
    </row>
    <row r="3071" spans="1:3" x14ac:dyDescent="0.4">
      <c r="A3071" s="6">
        <v>8032</v>
      </c>
      <c r="B3071" s="3" t="s">
        <v>3208</v>
      </c>
      <c r="C3071" s="143" t="s">
        <v>9815</v>
      </c>
    </row>
    <row r="3072" spans="1:3" x14ac:dyDescent="0.4">
      <c r="A3072" s="6">
        <v>8035</v>
      </c>
      <c r="B3072" s="3" t="s">
        <v>3209</v>
      </c>
      <c r="C3072" s="143" t="s">
        <v>9815</v>
      </c>
    </row>
    <row r="3073" spans="1:4" x14ac:dyDescent="0.4">
      <c r="A3073" s="6">
        <v>8036</v>
      </c>
      <c r="B3073" s="3" t="s">
        <v>3210</v>
      </c>
      <c r="C3073" s="143" t="s">
        <v>9815</v>
      </c>
    </row>
    <row r="3074" spans="1:4" x14ac:dyDescent="0.4">
      <c r="A3074" s="6">
        <v>8037</v>
      </c>
      <c r="B3074" s="3" t="s">
        <v>3211</v>
      </c>
      <c r="C3074" s="143" t="s">
        <v>9815</v>
      </c>
    </row>
    <row r="3075" spans="1:4" x14ac:dyDescent="0.4">
      <c r="A3075" s="6">
        <v>8038</v>
      </c>
      <c r="B3075" s="3" t="s">
        <v>3212</v>
      </c>
      <c r="C3075" s="143" t="s">
        <v>9815</v>
      </c>
    </row>
    <row r="3076" spans="1:4" x14ac:dyDescent="0.4">
      <c r="A3076" s="6">
        <v>8039</v>
      </c>
      <c r="B3076" s="3" t="s">
        <v>3213</v>
      </c>
      <c r="C3076" s="143" t="s">
        <v>9815</v>
      </c>
    </row>
    <row r="3077" spans="1:4" x14ac:dyDescent="0.4">
      <c r="A3077" s="6">
        <v>8040</v>
      </c>
      <c r="B3077" s="3" t="s">
        <v>3214</v>
      </c>
      <c r="C3077" s="143" t="s">
        <v>9820</v>
      </c>
    </row>
    <row r="3078" spans="1:4" x14ac:dyDescent="0.4">
      <c r="A3078" s="6">
        <v>8041</v>
      </c>
      <c r="B3078" s="3" t="s">
        <v>3215</v>
      </c>
      <c r="C3078" s="143" t="s">
        <v>9815</v>
      </c>
    </row>
    <row r="3079" spans="1:4" x14ac:dyDescent="0.4">
      <c r="A3079" s="6">
        <v>8043</v>
      </c>
      <c r="B3079" s="3" t="s">
        <v>3216</v>
      </c>
      <c r="C3079" s="143" t="s">
        <v>9815</v>
      </c>
    </row>
    <row r="3080" spans="1:4" x14ac:dyDescent="0.4">
      <c r="A3080" s="6">
        <v>8044</v>
      </c>
      <c r="B3080" s="3" t="s">
        <v>3217</v>
      </c>
      <c r="C3080" s="143" t="s">
        <v>9815</v>
      </c>
    </row>
    <row r="3081" spans="1:4" x14ac:dyDescent="0.4">
      <c r="A3081" s="6">
        <v>8045</v>
      </c>
      <c r="B3081" s="3" t="s">
        <v>3218</v>
      </c>
      <c r="C3081" s="143" t="s">
        <v>9815</v>
      </c>
    </row>
    <row r="3082" spans="1:4" x14ac:dyDescent="0.4">
      <c r="A3082" s="6">
        <v>8046</v>
      </c>
      <c r="B3082" s="3" t="s">
        <v>3219</v>
      </c>
      <c r="C3082" s="143" t="s">
        <v>9815</v>
      </c>
    </row>
    <row r="3083" spans="1:4" x14ac:dyDescent="0.4">
      <c r="A3083" s="6">
        <v>8050</v>
      </c>
      <c r="B3083" s="3" t="s">
        <v>3220</v>
      </c>
      <c r="C3083" s="143" t="s">
        <v>9815</v>
      </c>
    </row>
    <row r="3084" spans="1:4" x14ac:dyDescent="0.4">
      <c r="A3084" s="6">
        <v>8051</v>
      </c>
      <c r="B3084" s="3" t="s">
        <v>3221</v>
      </c>
      <c r="C3084" s="143" t="s">
        <v>9815</v>
      </c>
    </row>
    <row r="3085" spans="1:4" x14ac:dyDescent="0.4">
      <c r="A3085" s="6">
        <v>8052</v>
      </c>
      <c r="B3085" s="3" t="s">
        <v>3222</v>
      </c>
      <c r="C3085" s="143" t="s">
        <v>9815</v>
      </c>
    </row>
    <row r="3086" spans="1:4" x14ac:dyDescent="0.4">
      <c r="A3086" s="6">
        <v>8053</v>
      </c>
      <c r="B3086" s="3" t="s">
        <v>3223</v>
      </c>
      <c r="C3086" s="143" t="s">
        <v>9815</v>
      </c>
    </row>
    <row r="3087" spans="1:4" x14ac:dyDescent="0.4">
      <c r="A3087" s="6">
        <v>8056</v>
      </c>
      <c r="B3087" s="3" t="s">
        <v>3224</v>
      </c>
      <c r="C3087" s="143" t="s">
        <v>9815</v>
      </c>
    </row>
    <row r="3088" spans="1:4" x14ac:dyDescent="0.4">
      <c r="A3088" s="6">
        <v>8057</v>
      </c>
      <c r="B3088" s="3" t="s">
        <v>3225</v>
      </c>
      <c r="C3088" s="143" t="s">
        <v>9826</v>
      </c>
      <c r="D3088" s="141">
        <v>44032</v>
      </c>
    </row>
    <row r="3089" spans="1:3" x14ac:dyDescent="0.4">
      <c r="A3089" s="6">
        <v>8058</v>
      </c>
      <c r="B3089" s="3" t="s">
        <v>3226</v>
      </c>
      <c r="C3089" s="143" t="s">
        <v>9815</v>
      </c>
    </row>
    <row r="3090" spans="1:3" x14ac:dyDescent="0.4">
      <c r="A3090" s="6">
        <v>8059</v>
      </c>
      <c r="B3090" s="3" t="s">
        <v>3227</v>
      </c>
      <c r="C3090" s="143" t="s">
        <v>9815</v>
      </c>
    </row>
    <row r="3091" spans="1:3" x14ac:dyDescent="0.4">
      <c r="A3091" s="6">
        <v>8060</v>
      </c>
      <c r="B3091" s="3" t="s">
        <v>3228</v>
      </c>
      <c r="C3091" s="143" t="s">
        <v>9820</v>
      </c>
    </row>
    <row r="3092" spans="1:3" x14ac:dyDescent="0.4">
      <c r="A3092" s="6">
        <v>8061</v>
      </c>
      <c r="B3092" s="3" t="s">
        <v>3229</v>
      </c>
      <c r="C3092" s="143" t="s">
        <v>9815</v>
      </c>
    </row>
    <row r="3093" spans="1:3" x14ac:dyDescent="0.4">
      <c r="A3093" s="6">
        <v>8065</v>
      </c>
      <c r="B3093" s="3" t="s">
        <v>3230</v>
      </c>
      <c r="C3093" s="143" t="s">
        <v>9815</v>
      </c>
    </row>
    <row r="3094" spans="1:3" x14ac:dyDescent="0.4">
      <c r="A3094" s="6">
        <v>8066</v>
      </c>
      <c r="B3094" s="3" t="s">
        <v>3231</v>
      </c>
      <c r="C3094" s="143" t="s">
        <v>9815</v>
      </c>
    </row>
    <row r="3095" spans="1:3" x14ac:dyDescent="0.4">
      <c r="A3095" s="6">
        <v>8068</v>
      </c>
      <c r="B3095" s="3" t="s">
        <v>3232</v>
      </c>
      <c r="C3095" s="143" t="s">
        <v>9823</v>
      </c>
    </row>
    <row r="3096" spans="1:3" x14ac:dyDescent="0.4">
      <c r="A3096" s="6">
        <v>8070</v>
      </c>
      <c r="B3096" s="3" t="s">
        <v>3233</v>
      </c>
      <c r="C3096" s="143" t="s">
        <v>9815</v>
      </c>
    </row>
    <row r="3097" spans="1:3" x14ac:dyDescent="0.4">
      <c r="A3097" s="6">
        <v>8071</v>
      </c>
      <c r="B3097" s="3" t="s">
        <v>3234</v>
      </c>
      <c r="C3097" s="143" t="s">
        <v>9815</v>
      </c>
    </row>
    <row r="3098" spans="1:3" x14ac:dyDescent="0.4">
      <c r="A3098" s="6">
        <v>8072</v>
      </c>
      <c r="B3098" s="3" t="s">
        <v>3235</v>
      </c>
      <c r="C3098" s="143" t="s">
        <v>9815</v>
      </c>
    </row>
    <row r="3099" spans="1:3" x14ac:dyDescent="0.4">
      <c r="A3099" s="6">
        <v>8074</v>
      </c>
      <c r="B3099" s="3" t="s">
        <v>3236</v>
      </c>
      <c r="C3099" s="143" t="s">
        <v>9815</v>
      </c>
    </row>
    <row r="3100" spans="1:3" x14ac:dyDescent="0.4">
      <c r="A3100" s="6">
        <v>8075</v>
      </c>
      <c r="B3100" s="3" t="s">
        <v>3237</v>
      </c>
      <c r="C3100" s="143" t="s">
        <v>9815</v>
      </c>
    </row>
    <row r="3101" spans="1:3" x14ac:dyDescent="0.4">
      <c r="A3101" s="6">
        <v>8076</v>
      </c>
      <c r="B3101" s="3" t="s">
        <v>3238</v>
      </c>
      <c r="C3101" s="143" t="s">
        <v>9815</v>
      </c>
    </row>
    <row r="3102" spans="1:3" x14ac:dyDescent="0.4">
      <c r="A3102" s="6">
        <v>8077</v>
      </c>
      <c r="B3102" s="3" t="s">
        <v>3239</v>
      </c>
      <c r="C3102" s="143" t="s">
        <v>9819</v>
      </c>
    </row>
    <row r="3103" spans="1:3" x14ac:dyDescent="0.4">
      <c r="A3103" s="6">
        <v>8078</v>
      </c>
      <c r="B3103" s="3" t="s">
        <v>3240</v>
      </c>
      <c r="C3103" s="143" t="s">
        <v>9815</v>
      </c>
    </row>
    <row r="3104" spans="1:3" x14ac:dyDescent="0.4">
      <c r="A3104" s="6">
        <v>8079</v>
      </c>
      <c r="B3104" s="3" t="s">
        <v>3241</v>
      </c>
      <c r="C3104" s="143" t="s">
        <v>9819</v>
      </c>
    </row>
    <row r="3105" spans="1:3" x14ac:dyDescent="0.4">
      <c r="A3105" s="6">
        <v>8081</v>
      </c>
      <c r="B3105" s="3" t="s">
        <v>3242</v>
      </c>
      <c r="C3105" s="143" t="s">
        <v>9815</v>
      </c>
    </row>
    <row r="3106" spans="1:3" x14ac:dyDescent="0.4">
      <c r="A3106" s="6">
        <v>8084</v>
      </c>
      <c r="B3106" s="3" t="s">
        <v>3243</v>
      </c>
      <c r="C3106" s="143" t="s">
        <v>9815</v>
      </c>
    </row>
    <row r="3107" spans="1:3" x14ac:dyDescent="0.4">
      <c r="A3107" s="6">
        <v>8085</v>
      </c>
      <c r="B3107" s="3" t="s">
        <v>3244</v>
      </c>
      <c r="C3107" s="143" t="s">
        <v>9815</v>
      </c>
    </row>
    <row r="3108" spans="1:3" x14ac:dyDescent="0.4">
      <c r="A3108" s="6">
        <v>8086</v>
      </c>
      <c r="B3108" s="3" t="s">
        <v>3245</v>
      </c>
      <c r="C3108" s="143" t="s">
        <v>9815</v>
      </c>
    </row>
    <row r="3109" spans="1:3" x14ac:dyDescent="0.4">
      <c r="A3109" s="6">
        <v>8087</v>
      </c>
      <c r="B3109" s="3" t="s">
        <v>3246</v>
      </c>
      <c r="C3109" s="143" t="s">
        <v>9815</v>
      </c>
    </row>
    <row r="3110" spans="1:3" x14ac:dyDescent="0.4">
      <c r="A3110" s="6">
        <v>8088</v>
      </c>
      <c r="B3110" s="3" t="s">
        <v>3247</v>
      </c>
      <c r="C3110" s="143" t="s">
        <v>9815</v>
      </c>
    </row>
    <row r="3111" spans="1:3" x14ac:dyDescent="0.4">
      <c r="A3111" s="6">
        <v>8089</v>
      </c>
      <c r="B3111" s="3" t="s">
        <v>3248</v>
      </c>
      <c r="C3111" s="143" t="s">
        <v>9815</v>
      </c>
    </row>
    <row r="3112" spans="1:3" x14ac:dyDescent="0.4">
      <c r="A3112" s="6">
        <v>8090</v>
      </c>
      <c r="B3112" s="3" t="s">
        <v>3249</v>
      </c>
      <c r="C3112" s="143" t="s">
        <v>9820</v>
      </c>
    </row>
    <row r="3113" spans="1:3" x14ac:dyDescent="0.4">
      <c r="A3113" s="6">
        <v>8091</v>
      </c>
      <c r="B3113" s="3" t="s">
        <v>3250</v>
      </c>
      <c r="C3113" s="143" t="s">
        <v>9815</v>
      </c>
    </row>
    <row r="3114" spans="1:3" x14ac:dyDescent="0.4">
      <c r="A3114" s="6">
        <v>8093</v>
      </c>
      <c r="B3114" s="3" t="s">
        <v>3251</v>
      </c>
      <c r="C3114" s="143" t="s">
        <v>9815</v>
      </c>
    </row>
    <row r="3115" spans="1:3" x14ac:dyDescent="0.4">
      <c r="A3115" s="6">
        <v>8095</v>
      </c>
      <c r="B3115" s="3" t="s">
        <v>2177</v>
      </c>
      <c r="C3115" s="143" t="s">
        <v>9827</v>
      </c>
    </row>
    <row r="3116" spans="1:3" x14ac:dyDescent="0.4">
      <c r="A3116" s="6">
        <v>8096</v>
      </c>
      <c r="B3116" s="3" t="s">
        <v>3252</v>
      </c>
      <c r="C3116" s="143" t="s">
        <v>9815</v>
      </c>
    </row>
    <row r="3117" spans="1:3" x14ac:dyDescent="0.4">
      <c r="A3117" s="6">
        <v>8097</v>
      </c>
      <c r="B3117" s="3" t="s">
        <v>3253</v>
      </c>
      <c r="C3117" s="143" t="s">
        <v>9815</v>
      </c>
    </row>
    <row r="3118" spans="1:3" x14ac:dyDescent="0.4">
      <c r="A3118" s="6">
        <v>8098</v>
      </c>
      <c r="B3118" s="3" t="s">
        <v>3254</v>
      </c>
      <c r="C3118" s="143" t="s">
        <v>9815</v>
      </c>
    </row>
    <row r="3119" spans="1:3" x14ac:dyDescent="0.4">
      <c r="A3119" s="6">
        <v>8101</v>
      </c>
      <c r="B3119" s="3" t="s">
        <v>3255</v>
      </c>
      <c r="C3119" s="143" t="s">
        <v>9815</v>
      </c>
    </row>
    <row r="3120" spans="1:3" x14ac:dyDescent="0.4">
      <c r="A3120" s="6">
        <v>8103</v>
      </c>
      <c r="B3120" s="3" t="s">
        <v>3256</v>
      </c>
      <c r="C3120" s="143" t="s">
        <v>9815</v>
      </c>
    </row>
    <row r="3121" spans="1:3" x14ac:dyDescent="0.4">
      <c r="A3121" s="6">
        <v>8104</v>
      </c>
      <c r="B3121" s="3" t="s">
        <v>3257</v>
      </c>
      <c r="C3121" s="143" t="s">
        <v>9815</v>
      </c>
    </row>
    <row r="3122" spans="1:3" x14ac:dyDescent="0.4">
      <c r="A3122" s="6">
        <v>8105</v>
      </c>
      <c r="B3122" s="3" t="s">
        <v>3258</v>
      </c>
      <c r="C3122" s="143" t="s">
        <v>9815</v>
      </c>
    </row>
    <row r="3123" spans="1:3" x14ac:dyDescent="0.4">
      <c r="A3123" s="6">
        <v>8107</v>
      </c>
      <c r="B3123" s="3" t="s">
        <v>3259</v>
      </c>
      <c r="C3123" s="143" t="s">
        <v>9815</v>
      </c>
    </row>
    <row r="3124" spans="1:3" x14ac:dyDescent="0.4">
      <c r="A3124" s="6">
        <v>8108</v>
      </c>
      <c r="B3124" s="3" t="s">
        <v>3260</v>
      </c>
      <c r="C3124" s="143" t="s">
        <v>9815</v>
      </c>
    </row>
    <row r="3125" spans="1:3" x14ac:dyDescent="0.4">
      <c r="A3125" s="6">
        <v>8111</v>
      </c>
      <c r="B3125" s="3" t="s">
        <v>3261</v>
      </c>
      <c r="C3125" s="143" t="s">
        <v>9815</v>
      </c>
    </row>
    <row r="3126" spans="1:3" x14ac:dyDescent="0.4">
      <c r="A3126" s="6">
        <v>8113</v>
      </c>
      <c r="B3126" s="3" t="s">
        <v>3262</v>
      </c>
      <c r="C3126" s="143" t="s">
        <v>9820</v>
      </c>
    </row>
    <row r="3127" spans="1:3" x14ac:dyDescent="0.4">
      <c r="A3127" s="6">
        <v>8114</v>
      </c>
      <c r="B3127" s="3" t="s">
        <v>3263</v>
      </c>
      <c r="C3127" s="143" t="s">
        <v>9815</v>
      </c>
    </row>
    <row r="3128" spans="1:3" x14ac:dyDescent="0.4">
      <c r="A3128" s="6">
        <v>8115</v>
      </c>
      <c r="B3128" s="3" t="s">
        <v>3264</v>
      </c>
      <c r="C3128" s="143" t="s">
        <v>9815</v>
      </c>
    </row>
    <row r="3129" spans="1:3" x14ac:dyDescent="0.4">
      <c r="A3129" s="6">
        <v>8117</v>
      </c>
      <c r="B3129" s="3" t="s">
        <v>3265</v>
      </c>
      <c r="C3129" s="143" t="s">
        <v>9815</v>
      </c>
    </row>
    <row r="3130" spans="1:3" x14ac:dyDescent="0.4">
      <c r="A3130" s="6">
        <v>8118</v>
      </c>
      <c r="B3130" s="3" t="s">
        <v>3266</v>
      </c>
      <c r="C3130" s="143" t="s">
        <v>9815</v>
      </c>
    </row>
    <row r="3131" spans="1:3" x14ac:dyDescent="0.4">
      <c r="A3131" s="6">
        <v>8119</v>
      </c>
      <c r="B3131" s="3" t="s">
        <v>3267</v>
      </c>
      <c r="C3131" s="143" t="s">
        <v>9815</v>
      </c>
    </row>
    <row r="3132" spans="1:3" x14ac:dyDescent="0.4">
      <c r="A3132" s="6">
        <v>8123</v>
      </c>
      <c r="B3132" s="3" t="s">
        <v>3268</v>
      </c>
      <c r="C3132" s="143" t="s">
        <v>9815</v>
      </c>
    </row>
    <row r="3133" spans="1:3" x14ac:dyDescent="0.4">
      <c r="A3133" s="6">
        <v>8125</v>
      </c>
      <c r="B3133" s="3" t="s">
        <v>3269</v>
      </c>
      <c r="C3133" s="143" t="s">
        <v>9822</v>
      </c>
    </row>
    <row r="3134" spans="1:3" x14ac:dyDescent="0.4">
      <c r="A3134" s="6">
        <v>8127</v>
      </c>
      <c r="B3134" s="3" t="s">
        <v>3270</v>
      </c>
      <c r="C3134" s="143" t="s">
        <v>9821</v>
      </c>
    </row>
    <row r="3135" spans="1:3" x14ac:dyDescent="0.4">
      <c r="A3135" s="6">
        <v>8129</v>
      </c>
      <c r="B3135" s="3" t="s">
        <v>3271</v>
      </c>
      <c r="C3135" s="143" t="s">
        <v>9815</v>
      </c>
    </row>
    <row r="3136" spans="1:3" x14ac:dyDescent="0.4">
      <c r="A3136" s="6">
        <v>8130</v>
      </c>
      <c r="B3136" s="3" t="s">
        <v>3272</v>
      </c>
      <c r="C3136" s="143" t="s">
        <v>9815</v>
      </c>
    </row>
    <row r="3137" spans="1:3" x14ac:dyDescent="0.4">
      <c r="A3137" s="6">
        <v>8131</v>
      </c>
      <c r="B3137" s="3" t="s">
        <v>3273</v>
      </c>
      <c r="C3137" s="143" t="s">
        <v>9815</v>
      </c>
    </row>
    <row r="3138" spans="1:3" x14ac:dyDescent="0.4">
      <c r="A3138" s="6">
        <v>8132</v>
      </c>
      <c r="B3138" s="3" t="s">
        <v>3274</v>
      </c>
      <c r="C3138" s="143" t="s">
        <v>9815</v>
      </c>
    </row>
    <row r="3139" spans="1:3" x14ac:dyDescent="0.4">
      <c r="A3139" s="6">
        <v>8133</v>
      </c>
      <c r="B3139" s="3" t="s">
        <v>3275</v>
      </c>
      <c r="C3139" s="143" t="s">
        <v>9815</v>
      </c>
    </row>
    <row r="3140" spans="1:3" x14ac:dyDescent="0.4">
      <c r="A3140" s="6">
        <v>8135</v>
      </c>
      <c r="B3140" s="3" t="s">
        <v>3276</v>
      </c>
      <c r="C3140" s="143" t="s">
        <v>9815</v>
      </c>
    </row>
    <row r="3141" spans="1:3" x14ac:dyDescent="0.4">
      <c r="A3141" s="6">
        <v>8136</v>
      </c>
      <c r="B3141" s="3" t="s">
        <v>3277</v>
      </c>
      <c r="C3141" s="143" t="s">
        <v>9815</v>
      </c>
    </row>
    <row r="3142" spans="1:3" x14ac:dyDescent="0.4">
      <c r="A3142" s="6">
        <v>8137</v>
      </c>
      <c r="B3142" s="3" t="s">
        <v>3278</v>
      </c>
      <c r="C3142" s="143" t="s">
        <v>9815</v>
      </c>
    </row>
    <row r="3143" spans="1:3" x14ac:dyDescent="0.4">
      <c r="A3143" s="6">
        <v>8138</v>
      </c>
      <c r="B3143" s="3" t="s">
        <v>3279</v>
      </c>
      <c r="C3143" s="143" t="s">
        <v>9815</v>
      </c>
    </row>
    <row r="3144" spans="1:3" x14ac:dyDescent="0.4">
      <c r="A3144" s="6">
        <v>8139</v>
      </c>
      <c r="B3144" s="3" t="s">
        <v>3280</v>
      </c>
      <c r="C3144" s="143" t="s">
        <v>9815</v>
      </c>
    </row>
    <row r="3145" spans="1:3" x14ac:dyDescent="0.4">
      <c r="A3145" s="6">
        <v>8140</v>
      </c>
      <c r="B3145" s="3" t="s">
        <v>3281</v>
      </c>
      <c r="C3145" s="143" t="s">
        <v>9815</v>
      </c>
    </row>
    <row r="3146" spans="1:3" x14ac:dyDescent="0.4">
      <c r="A3146" s="6">
        <v>8141</v>
      </c>
      <c r="B3146" s="3" t="s">
        <v>3282</v>
      </c>
      <c r="C3146" s="143" t="s">
        <v>9815</v>
      </c>
    </row>
    <row r="3147" spans="1:3" x14ac:dyDescent="0.4">
      <c r="A3147" s="6">
        <v>8142</v>
      </c>
      <c r="B3147" s="3" t="s">
        <v>3283</v>
      </c>
      <c r="C3147" s="143" t="s">
        <v>9823</v>
      </c>
    </row>
    <row r="3148" spans="1:3" x14ac:dyDescent="0.4">
      <c r="A3148" s="6">
        <v>8143</v>
      </c>
      <c r="B3148" s="3" t="s">
        <v>3284</v>
      </c>
      <c r="C3148" s="143" t="s">
        <v>9822</v>
      </c>
    </row>
    <row r="3149" spans="1:3" x14ac:dyDescent="0.4">
      <c r="A3149" s="6">
        <v>8144</v>
      </c>
      <c r="B3149" s="3" t="s">
        <v>3285</v>
      </c>
      <c r="C3149" s="143" t="s">
        <v>9815</v>
      </c>
    </row>
    <row r="3150" spans="1:3" x14ac:dyDescent="0.4">
      <c r="A3150" s="6">
        <v>8145</v>
      </c>
      <c r="B3150" s="3" t="s">
        <v>3286</v>
      </c>
      <c r="C3150" s="143" t="s">
        <v>9815</v>
      </c>
    </row>
    <row r="3151" spans="1:3" x14ac:dyDescent="0.4">
      <c r="A3151" s="6">
        <v>8147</v>
      </c>
      <c r="B3151" s="3" t="s">
        <v>3287</v>
      </c>
      <c r="C3151" s="143" t="s">
        <v>9815</v>
      </c>
    </row>
    <row r="3152" spans="1:3" x14ac:dyDescent="0.4">
      <c r="A3152" s="6">
        <v>8150</v>
      </c>
      <c r="B3152" s="3" t="s">
        <v>3288</v>
      </c>
      <c r="C3152" s="143" t="s">
        <v>9815</v>
      </c>
    </row>
    <row r="3153" spans="1:3" x14ac:dyDescent="0.4">
      <c r="A3153" s="6">
        <v>8151</v>
      </c>
      <c r="B3153" s="3" t="s">
        <v>3289</v>
      </c>
      <c r="C3153" s="143" t="s">
        <v>9825</v>
      </c>
    </row>
    <row r="3154" spans="1:3" x14ac:dyDescent="0.4">
      <c r="A3154" s="6">
        <v>8152</v>
      </c>
      <c r="B3154" s="3" t="s">
        <v>3290</v>
      </c>
      <c r="C3154" s="143" t="s">
        <v>9815</v>
      </c>
    </row>
    <row r="3155" spans="1:3" x14ac:dyDescent="0.4">
      <c r="A3155" s="6">
        <v>8153</v>
      </c>
      <c r="B3155" s="3" t="s">
        <v>3291</v>
      </c>
      <c r="C3155" s="143" t="s">
        <v>9815</v>
      </c>
    </row>
    <row r="3156" spans="1:3" x14ac:dyDescent="0.4">
      <c r="A3156" s="6">
        <v>8154</v>
      </c>
      <c r="B3156" s="3" t="s">
        <v>3292</v>
      </c>
      <c r="C3156" s="143" t="s">
        <v>9815</v>
      </c>
    </row>
    <row r="3157" spans="1:3" x14ac:dyDescent="0.4">
      <c r="A3157" s="6">
        <v>8155</v>
      </c>
      <c r="B3157" s="3" t="s">
        <v>3293</v>
      </c>
      <c r="C3157" s="143" t="s">
        <v>9817</v>
      </c>
    </row>
    <row r="3158" spans="1:3" x14ac:dyDescent="0.4">
      <c r="A3158" s="6">
        <v>8157</v>
      </c>
      <c r="B3158" s="3" t="s">
        <v>3294</v>
      </c>
      <c r="C3158" s="143" t="s">
        <v>9815</v>
      </c>
    </row>
    <row r="3159" spans="1:3" x14ac:dyDescent="0.4">
      <c r="A3159" s="6">
        <v>8158</v>
      </c>
      <c r="B3159" s="3" t="s">
        <v>3295</v>
      </c>
      <c r="C3159" s="143" t="s">
        <v>9815</v>
      </c>
    </row>
    <row r="3160" spans="1:3" x14ac:dyDescent="0.4">
      <c r="A3160" s="6">
        <v>8159</v>
      </c>
      <c r="B3160" s="3" t="s">
        <v>3296</v>
      </c>
      <c r="C3160" s="143" t="s">
        <v>9815</v>
      </c>
    </row>
    <row r="3161" spans="1:3" x14ac:dyDescent="0.4">
      <c r="A3161" s="6">
        <v>8160</v>
      </c>
      <c r="B3161" s="3" t="s">
        <v>3297</v>
      </c>
      <c r="C3161" s="143" t="s">
        <v>9815</v>
      </c>
    </row>
    <row r="3162" spans="1:3" x14ac:dyDescent="0.4">
      <c r="A3162" s="6">
        <v>8163</v>
      </c>
      <c r="B3162" s="3" t="s">
        <v>3298</v>
      </c>
      <c r="C3162" s="143" t="s">
        <v>9815</v>
      </c>
    </row>
    <row r="3163" spans="1:3" x14ac:dyDescent="0.4">
      <c r="A3163" s="6">
        <v>8165</v>
      </c>
      <c r="B3163" s="3" t="s">
        <v>3299</v>
      </c>
      <c r="C3163" s="143" t="s">
        <v>9820</v>
      </c>
    </row>
    <row r="3164" spans="1:3" x14ac:dyDescent="0.4">
      <c r="A3164" s="6">
        <v>8166</v>
      </c>
      <c r="B3164" s="3" t="s">
        <v>3300</v>
      </c>
      <c r="C3164" s="143" t="s">
        <v>9822</v>
      </c>
    </row>
    <row r="3165" spans="1:3" x14ac:dyDescent="0.4">
      <c r="A3165" s="6">
        <v>8167</v>
      </c>
      <c r="B3165" s="3" t="s">
        <v>3301</v>
      </c>
      <c r="C3165" s="143" t="s">
        <v>9822</v>
      </c>
    </row>
    <row r="3166" spans="1:3" x14ac:dyDescent="0.4">
      <c r="A3166" s="6">
        <v>8168</v>
      </c>
      <c r="B3166" s="3" t="s">
        <v>3302</v>
      </c>
      <c r="C3166" s="143" t="s">
        <v>9822</v>
      </c>
    </row>
    <row r="3167" spans="1:3" x14ac:dyDescent="0.4">
      <c r="A3167" s="6">
        <v>8173</v>
      </c>
      <c r="B3167" s="3" t="s">
        <v>3303</v>
      </c>
      <c r="C3167" s="143" t="s">
        <v>9815</v>
      </c>
    </row>
    <row r="3168" spans="1:3" x14ac:dyDescent="0.4">
      <c r="A3168" s="6">
        <v>8174</v>
      </c>
      <c r="B3168" s="3" t="s">
        <v>3304</v>
      </c>
      <c r="C3168" s="143" t="s">
        <v>9815</v>
      </c>
    </row>
    <row r="3169" spans="1:4" x14ac:dyDescent="0.4">
      <c r="A3169" s="6">
        <v>8179</v>
      </c>
      <c r="B3169" s="3" t="s">
        <v>3305</v>
      </c>
      <c r="C3169" s="143" t="s">
        <v>9820</v>
      </c>
    </row>
    <row r="3170" spans="1:4" x14ac:dyDescent="0.4">
      <c r="A3170" s="6">
        <v>8181</v>
      </c>
      <c r="B3170" s="3" t="s">
        <v>3306</v>
      </c>
      <c r="C3170" s="143" t="s">
        <v>9822</v>
      </c>
    </row>
    <row r="3171" spans="1:4" x14ac:dyDescent="0.4">
      <c r="A3171" s="6">
        <v>8182</v>
      </c>
      <c r="B3171" s="3" t="s">
        <v>3307</v>
      </c>
      <c r="C3171" s="143" t="s">
        <v>9815</v>
      </c>
    </row>
    <row r="3172" spans="1:4" x14ac:dyDescent="0.4">
      <c r="A3172" s="6">
        <v>8184</v>
      </c>
      <c r="B3172" s="3" t="s">
        <v>3308</v>
      </c>
      <c r="C3172" s="143" t="s">
        <v>9821</v>
      </c>
    </row>
    <row r="3173" spans="1:4" x14ac:dyDescent="0.4">
      <c r="A3173" s="6">
        <v>8185</v>
      </c>
      <c r="B3173" s="3" t="s">
        <v>3309</v>
      </c>
      <c r="C3173" s="143" t="s">
        <v>9822</v>
      </c>
    </row>
    <row r="3174" spans="1:4" x14ac:dyDescent="0.4">
      <c r="A3174" s="6">
        <v>8186</v>
      </c>
      <c r="B3174" s="3" t="s">
        <v>3310</v>
      </c>
      <c r="C3174" s="143" t="s">
        <v>9824</v>
      </c>
    </row>
    <row r="3175" spans="1:4" x14ac:dyDescent="0.4">
      <c r="A3175" s="6">
        <v>8190</v>
      </c>
      <c r="B3175" s="3" t="s">
        <v>3311</v>
      </c>
      <c r="C3175" s="143" t="s">
        <v>9815</v>
      </c>
      <c r="D3175" s="141">
        <v>43910</v>
      </c>
    </row>
    <row r="3176" spans="1:4" x14ac:dyDescent="0.4">
      <c r="A3176" s="6">
        <v>8194</v>
      </c>
      <c r="B3176" s="3" t="s">
        <v>3312</v>
      </c>
      <c r="C3176" s="143" t="s">
        <v>9822</v>
      </c>
    </row>
    <row r="3177" spans="1:4" x14ac:dyDescent="0.4">
      <c r="A3177" s="6">
        <v>8198</v>
      </c>
      <c r="B3177" s="3" t="s">
        <v>3313</v>
      </c>
      <c r="C3177" s="143" t="s">
        <v>9822</v>
      </c>
    </row>
    <row r="3178" spans="1:4" x14ac:dyDescent="0.4">
      <c r="A3178" s="6">
        <v>8200</v>
      </c>
      <c r="B3178" s="3" t="s">
        <v>3314</v>
      </c>
      <c r="C3178" s="143" t="s">
        <v>9822</v>
      </c>
    </row>
    <row r="3179" spans="1:4" x14ac:dyDescent="0.4">
      <c r="A3179" s="6">
        <v>8202</v>
      </c>
      <c r="B3179" s="3" t="s">
        <v>3315</v>
      </c>
      <c r="C3179" s="143" t="s">
        <v>9820</v>
      </c>
    </row>
    <row r="3180" spans="1:4" x14ac:dyDescent="0.4">
      <c r="A3180" s="6">
        <v>8203</v>
      </c>
      <c r="B3180" s="3" t="s">
        <v>3316</v>
      </c>
      <c r="C3180" s="143" t="s">
        <v>9822</v>
      </c>
    </row>
    <row r="3181" spans="1:4" x14ac:dyDescent="0.4">
      <c r="A3181" s="6">
        <v>8207</v>
      </c>
      <c r="B3181" s="3" t="s">
        <v>3317</v>
      </c>
      <c r="C3181" s="143" t="s">
        <v>9815</v>
      </c>
    </row>
    <row r="3182" spans="1:4" x14ac:dyDescent="0.4">
      <c r="A3182" s="6">
        <v>8208</v>
      </c>
      <c r="B3182" s="3" t="s">
        <v>3318</v>
      </c>
      <c r="C3182" s="143" t="s">
        <v>9815</v>
      </c>
    </row>
    <row r="3183" spans="1:4" x14ac:dyDescent="0.4">
      <c r="A3183" s="6">
        <v>8209</v>
      </c>
      <c r="B3183" s="3" t="s">
        <v>3319</v>
      </c>
      <c r="C3183" s="143" t="s">
        <v>9815</v>
      </c>
    </row>
    <row r="3184" spans="1:4" x14ac:dyDescent="0.4">
      <c r="A3184" s="6">
        <v>8214</v>
      </c>
      <c r="B3184" s="3" t="s">
        <v>3320</v>
      </c>
      <c r="C3184" s="143" t="s">
        <v>9815</v>
      </c>
    </row>
    <row r="3185" spans="1:4" x14ac:dyDescent="0.4">
      <c r="A3185" s="6">
        <v>8215</v>
      </c>
      <c r="B3185" s="3" t="s">
        <v>3321</v>
      </c>
      <c r="C3185" s="143" t="s">
        <v>9815</v>
      </c>
    </row>
    <row r="3186" spans="1:4" x14ac:dyDescent="0.4">
      <c r="A3186" s="6">
        <v>8217</v>
      </c>
      <c r="B3186" s="3" t="s">
        <v>3322</v>
      </c>
      <c r="C3186" s="143" t="s">
        <v>9822</v>
      </c>
      <c r="D3186" s="141">
        <v>43881</v>
      </c>
    </row>
    <row r="3187" spans="1:4" x14ac:dyDescent="0.4">
      <c r="A3187" s="6">
        <v>8218</v>
      </c>
      <c r="B3187" s="3" t="s">
        <v>3323</v>
      </c>
      <c r="C3187" s="143" t="s">
        <v>9815</v>
      </c>
    </row>
    <row r="3188" spans="1:4" x14ac:dyDescent="0.4">
      <c r="A3188" s="6">
        <v>8219</v>
      </c>
      <c r="B3188" s="3" t="s">
        <v>3324</v>
      </c>
      <c r="C3188" s="143" t="s">
        <v>9815</v>
      </c>
    </row>
    <row r="3189" spans="1:4" x14ac:dyDescent="0.4">
      <c r="A3189" s="6">
        <v>8225</v>
      </c>
      <c r="B3189" s="3" t="s">
        <v>3325</v>
      </c>
      <c r="C3189" s="143" t="s">
        <v>9815</v>
      </c>
    </row>
    <row r="3190" spans="1:4" x14ac:dyDescent="0.4">
      <c r="A3190" s="6">
        <v>8226</v>
      </c>
      <c r="B3190" s="3" t="s">
        <v>3326</v>
      </c>
      <c r="C3190" s="143" t="s">
        <v>9815</v>
      </c>
    </row>
    <row r="3191" spans="1:4" x14ac:dyDescent="0.4">
      <c r="A3191" s="6">
        <v>8227</v>
      </c>
      <c r="B3191" s="3" t="s">
        <v>3327</v>
      </c>
      <c r="C3191" s="143" t="s">
        <v>9822</v>
      </c>
      <c r="D3191" s="141">
        <v>43881</v>
      </c>
    </row>
    <row r="3192" spans="1:4" x14ac:dyDescent="0.4">
      <c r="A3192" s="6">
        <v>8228</v>
      </c>
      <c r="B3192" s="3" t="s">
        <v>3328</v>
      </c>
      <c r="C3192" s="143" t="s">
        <v>9815</v>
      </c>
    </row>
    <row r="3193" spans="1:4" x14ac:dyDescent="0.4">
      <c r="A3193" s="6">
        <v>8230</v>
      </c>
      <c r="B3193" s="3" t="s">
        <v>3329</v>
      </c>
      <c r="C3193" s="143" t="s">
        <v>9815</v>
      </c>
    </row>
    <row r="3194" spans="1:4" x14ac:dyDescent="0.4">
      <c r="A3194" s="6">
        <v>8233</v>
      </c>
      <c r="B3194" s="3" t="s">
        <v>3330</v>
      </c>
      <c r="C3194" s="143" t="s">
        <v>9822</v>
      </c>
    </row>
    <row r="3195" spans="1:4" x14ac:dyDescent="0.4">
      <c r="A3195" s="6">
        <v>8237</v>
      </c>
      <c r="B3195" s="3" t="s">
        <v>3331</v>
      </c>
      <c r="C3195" s="143" t="s">
        <v>9822</v>
      </c>
    </row>
    <row r="3196" spans="1:4" x14ac:dyDescent="0.4">
      <c r="A3196" s="6">
        <v>8242</v>
      </c>
      <c r="B3196" s="3" t="s">
        <v>3332</v>
      </c>
      <c r="C3196" s="143" t="s">
        <v>9815</v>
      </c>
    </row>
    <row r="3197" spans="1:4" x14ac:dyDescent="0.4">
      <c r="A3197" s="6">
        <v>8244</v>
      </c>
      <c r="B3197" s="3" t="s">
        <v>3333</v>
      </c>
      <c r="C3197" s="143" t="s">
        <v>9822</v>
      </c>
    </row>
    <row r="3198" spans="1:4" x14ac:dyDescent="0.4">
      <c r="A3198" s="6">
        <v>8247</v>
      </c>
      <c r="B3198" s="3" t="s">
        <v>3334</v>
      </c>
      <c r="C3198" s="143" t="s">
        <v>9822</v>
      </c>
    </row>
    <row r="3199" spans="1:4" x14ac:dyDescent="0.4">
      <c r="A3199" s="6">
        <v>8249</v>
      </c>
      <c r="B3199" s="3" t="s">
        <v>3335</v>
      </c>
      <c r="C3199" s="143" t="s">
        <v>9815</v>
      </c>
    </row>
    <row r="3200" spans="1:4" x14ac:dyDescent="0.4">
      <c r="A3200" s="6">
        <v>8252</v>
      </c>
      <c r="B3200" s="3" t="s">
        <v>3336</v>
      </c>
      <c r="C3200" s="143" t="s">
        <v>9815</v>
      </c>
    </row>
    <row r="3201" spans="1:4" x14ac:dyDescent="0.4">
      <c r="A3201" s="6">
        <v>8253</v>
      </c>
      <c r="B3201" s="3" t="s">
        <v>3337</v>
      </c>
      <c r="C3201" s="143" t="s">
        <v>9815</v>
      </c>
    </row>
    <row r="3202" spans="1:4" x14ac:dyDescent="0.4">
      <c r="A3202" s="6">
        <v>8254</v>
      </c>
      <c r="B3202" s="3" t="s">
        <v>3338</v>
      </c>
      <c r="C3202" s="143" t="s">
        <v>9822</v>
      </c>
    </row>
    <row r="3203" spans="1:4" x14ac:dyDescent="0.4">
      <c r="A3203" s="6">
        <v>8255</v>
      </c>
      <c r="B3203" s="3" t="s">
        <v>3339</v>
      </c>
      <c r="C3203" s="143" t="s">
        <v>9815</v>
      </c>
    </row>
    <row r="3204" spans="1:4" x14ac:dyDescent="0.4">
      <c r="A3204" s="6">
        <v>8256</v>
      </c>
      <c r="B3204" s="3" t="s">
        <v>3340</v>
      </c>
      <c r="C3204" s="143" t="s">
        <v>9815</v>
      </c>
      <c r="D3204" s="141">
        <v>43910</v>
      </c>
    </row>
    <row r="3205" spans="1:4" x14ac:dyDescent="0.4">
      <c r="A3205" s="6">
        <v>8257</v>
      </c>
      <c r="B3205" s="3" t="s">
        <v>3341</v>
      </c>
      <c r="C3205" s="143" t="s">
        <v>9822</v>
      </c>
    </row>
    <row r="3206" spans="1:4" x14ac:dyDescent="0.4">
      <c r="A3206" s="6">
        <v>8260</v>
      </c>
      <c r="B3206" s="3" t="s">
        <v>3342</v>
      </c>
      <c r="C3206" s="143" t="s">
        <v>9822</v>
      </c>
    </row>
    <row r="3207" spans="1:4" x14ac:dyDescent="0.4">
      <c r="A3207" s="6">
        <v>8267</v>
      </c>
      <c r="B3207" s="3" t="s">
        <v>3343</v>
      </c>
      <c r="C3207" s="143" t="s">
        <v>9822</v>
      </c>
    </row>
    <row r="3208" spans="1:4" x14ac:dyDescent="0.4">
      <c r="A3208" s="6">
        <v>8273</v>
      </c>
      <c r="B3208" s="3" t="s">
        <v>3344</v>
      </c>
      <c r="C3208" s="143" t="s">
        <v>9822</v>
      </c>
    </row>
    <row r="3209" spans="1:4" x14ac:dyDescent="0.4">
      <c r="A3209" s="6">
        <v>8275</v>
      </c>
      <c r="B3209" s="3" t="s">
        <v>3345</v>
      </c>
      <c r="C3209" s="143" t="s">
        <v>9815</v>
      </c>
    </row>
    <row r="3210" spans="1:4" x14ac:dyDescent="0.4">
      <c r="A3210" s="6">
        <v>8276</v>
      </c>
      <c r="B3210" s="3" t="s">
        <v>3346</v>
      </c>
      <c r="C3210" s="143" t="s">
        <v>9822</v>
      </c>
      <c r="D3210" s="141">
        <v>43881</v>
      </c>
    </row>
    <row r="3211" spans="1:4" x14ac:dyDescent="0.4">
      <c r="A3211" s="6">
        <v>8278</v>
      </c>
      <c r="B3211" s="3" t="s">
        <v>3347</v>
      </c>
      <c r="C3211" s="143" t="s">
        <v>9822</v>
      </c>
    </row>
    <row r="3212" spans="1:4" x14ac:dyDescent="0.4">
      <c r="A3212" s="6">
        <v>8279</v>
      </c>
      <c r="B3212" s="3" t="s">
        <v>3348</v>
      </c>
      <c r="C3212" s="143" t="s">
        <v>9815</v>
      </c>
    </row>
    <row r="3213" spans="1:4" x14ac:dyDescent="0.4">
      <c r="A3213" s="6">
        <v>8281</v>
      </c>
      <c r="B3213" s="3" t="s">
        <v>3349</v>
      </c>
      <c r="C3213" s="143" t="s">
        <v>9815</v>
      </c>
    </row>
    <row r="3214" spans="1:4" x14ac:dyDescent="0.4">
      <c r="A3214" s="6">
        <v>8282</v>
      </c>
      <c r="B3214" s="3" t="s">
        <v>3350</v>
      </c>
      <c r="C3214" s="143" t="s">
        <v>9815</v>
      </c>
    </row>
    <row r="3215" spans="1:4" x14ac:dyDescent="0.4">
      <c r="A3215" s="6">
        <v>8283</v>
      </c>
      <c r="B3215" s="3" t="s">
        <v>3351</v>
      </c>
      <c r="C3215" s="143" t="s">
        <v>9815</v>
      </c>
    </row>
    <row r="3216" spans="1:4" x14ac:dyDescent="0.4">
      <c r="A3216" s="6">
        <v>8285</v>
      </c>
      <c r="B3216" s="3" t="s">
        <v>3352</v>
      </c>
      <c r="C3216" s="143" t="s">
        <v>9815</v>
      </c>
    </row>
    <row r="3217" spans="1:3" x14ac:dyDescent="0.4">
      <c r="A3217" s="6">
        <v>8287</v>
      </c>
      <c r="B3217" s="3" t="s">
        <v>3353</v>
      </c>
      <c r="C3217" s="143" t="s">
        <v>9822</v>
      </c>
    </row>
    <row r="3218" spans="1:3" x14ac:dyDescent="0.4">
      <c r="A3218" s="6">
        <v>8289</v>
      </c>
      <c r="B3218" s="3" t="s">
        <v>3354</v>
      </c>
      <c r="C3218" s="143" t="s">
        <v>9822</v>
      </c>
    </row>
    <row r="3219" spans="1:3" x14ac:dyDescent="0.4">
      <c r="A3219" s="6">
        <v>8291</v>
      </c>
      <c r="B3219" s="3" t="s">
        <v>3355</v>
      </c>
      <c r="C3219" s="143" t="s">
        <v>9815</v>
      </c>
    </row>
    <row r="3220" spans="1:3" x14ac:dyDescent="0.4">
      <c r="A3220" s="6">
        <v>8293</v>
      </c>
      <c r="B3220" s="3" t="s">
        <v>3356</v>
      </c>
      <c r="C3220" s="143" t="s">
        <v>9815</v>
      </c>
    </row>
    <row r="3221" spans="1:3" x14ac:dyDescent="0.4">
      <c r="A3221" s="6">
        <v>8298</v>
      </c>
      <c r="B3221" s="3" t="s">
        <v>3357</v>
      </c>
      <c r="C3221" s="143" t="s">
        <v>9815</v>
      </c>
    </row>
    <row r="3222" spans="1:3" x14ac:dyDescent="0.4">
      <c r="A3222" s="6">
        <v>8301</v>
      </c>
      <c r="B3222" s="3" t="s">
        <v>3358</v>
      </c>
      <c r="C3222" s="143" t="s">
        <v>9815</v>
      </c>
    </row>
    <row r="3223" spans="1:3" x14ac:dyDescent="0.4">
      <c r="A3223" s="6">
        <v>8303</v>
      </c>
      <c r="B3223" s="3" t="s">
        <v>3359</v>
      </c>
      <c r="C3223" s="143" t="s">
        <v>9815</v>
      </c>
    </row>
    <row r="3224" spans="1:3" x14ac:dyDescent="0.4">
      <c r="A3224" s="6">
        <v>8304</v>
      </c>
      <c r="B3224" s="3" t="s">
        <v>3360</v>
      </c>
      <c r="C3224" s="143" t="s">
        <v>9815</v>
      </c>
    </row>
    <row r="3225" spans="1:3" x14ac:dyDescent="0.4">
      <c r="A3225" s="6">
        <v>8306</v>
      </c>
      <c r="B3225" s="3" t="s">
        <v>3361</v>
      </c>
      <c r="C3225" s="143" t="s">
        <v>9815</v>
      </c>
    </row>
    <row r="3226" spans="1:3" x14ac:dyDescent="0.4">
      <c r="A3226" s="6">
        <v>8308</v>
      </c>
      <c r="B3226" s="3" t="s">
        <v>3362</v>
      </c>
      <c r="C3226" s="143" t="s">
        <v>9815</v>
      </c>
    </row>
    <row r="3227" spans="1:3" x14ac:dyDescent="0.4">
      <c r="A3227" s="6">
        <v>8309</v>
      </c>
      <c r="B3227" s="3" t="s">
        <v>3363</v>
      </c>
      <c r="C3227" s="143" t="s">
        <v>9815</v>
      </c>
    </row>
    <row r="3228" spans="1:3" x14ac:dyDescent="0.4">
      <c r="A3228" s="6">
        <v>8316</v>
      </c>
      <c r="B3228" s="3" t="s">
        <v>3364</v>
      </c>
      <c r="C3228" s="143" t="s">
        <v>9815</v>
      </c>
    </row>
    <row r="3229" spans="1:3" x14ac:dyDescent="0.4">
      <c r="A3229" s="6">
        <v>8331</v>
      </c>
      <c r="B3229" s="3" t="s">
        <v>3365</v>
      </c>
      <c r="C3229" s="143" t="s">
        <v>9815</v>
      </c>
    </row>
    <row r="3230" spans="1:3" x14ac:dyDescent="0.4">
      <c r="A3230" s="6">
        <v>8334</v>
      </c>
      <c r="B3230" s="3" t="s">
        <v>3366</v>
      </c>
      <c r="C3230" s="143" t="s">
        <v>9815</v>
      </c>
    </row>
    <row r="3231" spans="1:3" x14ac:dyDescent="0.4">
      <c r="A3231" s="6">
        <v>8336</v>
      </c>
      <c r="B3231" s="3" t="s">
        <v>3367</v>
      </c>
      <c r="C3231" s="143" t="s">
        <v>9815</v>
      </c>
    </row>
    <row r="3232" spans="1:3" x14ac:dyDescent="0.4">
      <c r="A3232" s="6">
        <v>8337</v>
      </c>
      <c r="B3232" s="3" t="s">
        <v>3368</v>
      </c>
      <c r="C3232" s="143" t="s">
        <v>9815</v>
      </c>
    </row>
    <row r="3233" spans="1:3" x14ac:dyDescent="0.4">
      <c r="A3233" s="6">
        <v>8338</v>
      </c>
      <c r="B3233" s="3" t="s">
        <v>3369</v>
      </c>
      <c r="C3233" s="143" t="s">
        <v>9815</v>
      </c>
    </row>
    <row r="3234" spans="1:3" x14ac:dyDescent="0.4">
      <c r="A3234" s="6">
        <v>8341</v>
      </c>
      <c r="B3234" s="3" t="s">
        <v>3370</v>
      </c>
      <c r="C3234" s="143" t="s">
        <v>9815</v>
      </c>
    </row>
    <row r="3235" spans="1:3" x14ac:dyDescent="0.4">
      <c r="A3235" s="6">
        <v>8342</v>
      </c>
      <c r="B3235" s="3" t="s">
        <v>3371</v>
      </c>
      <c r="C3235" s="143" t="s">
        <v>9815</v>
      </c>
    </row>
    <row r="3236" spans="1:3" x14ac:dyDescent="0.4">
      <c r="A3236" s="6">
        <v>8343</v>
      </c>
      <c r="B3236" s="3" t="s">
        <v>3372</v>
      </c>
      <c r="C3236" s="143" t="s">
        <v>9815</v>
      </c>
    </row>
    <row r="3237" spans="1:3" x14ac:dyDescent="0.4">
      <c r="A3237" s="6">
        <v>8344</v>
      </c>
      <c r="B3237" s="3" t="s">
        <v>3373</v>
      </c>
      <c r="C3237" s="143" t="s">
        <v>9815</v>
      </c>
    </row>
    <row r="3238" spans="1:3" x14ac:dyDescent="0.4">
      <c r="A3238" s="6">
        <v>8345</v>
      </c>
      <c r="B3238" s="3" t="s">
        <v>3374</v>
      </c>
      <c r="C3238" s="143" t="s">
        <v>9815</v>
      </c>
    </row>
    <row r="3239" spans="1:3" x14ac:dyDescent="0.4">
      <c r="A3239" s="6">
        <v>8346</v>
      </c>
      <c r="B3239" s="3" t="s">
        <v>3375</v>
      </c>
      <c r="C3239" s="143" t="s">
        <v>9815</v>
      </c>
    </row>
    <row r="3240" spans="1:3" x14ac:dyDescent="0.4">
      <c r="A3240" s="6">
        <v>8349</v>
      </c>
      <c r="B3240" s="3" t="s">
        <v>3376</v>
      </c>
      <c r="C3240" s="143" t="s">
        <v>9815</v>
      </c>
    </row>
    <row r="3241" spans="1:3" x14ac:dyDescent="0.4">
      <c r="A3241" s="6">
        <v>8350</v>
      </c>
      <c r="B3241" s="3" t="s">
        <v>3377</v>
      </c>
      <c r="C3241" s="143" t="s">
        <v>9815</v>
      </c>
    </row>
    <row r="3242" spans="1:3" x14ac:dyDescent="0.4">
      <c r="A3242" s="6">
        <v>8354</v>
      </c>
      <c r="B3242" s="3" t="s">
        <v>3378</v>
      </c>
      <c r="C3242" s="143" t="s">
        <v>9815</v>
      </c>
    </row>
    <row r="3243" spans="1:3" x14ac:dyDescent="0.4">
      <c r="A3243" s="6">
        <v>8355</v>
      </c>
      <c r="B3243" s="3" t="s">
        <v>3379</v>
      </c>
      <c r="C3243" s="143" t="s">
        <v>9815</v>
      </c>
    </row>
    <row r="3244" spans="1:3" x14ac:dyDescent="0.4">
      <c r="A3244" s="6">
        <v>8356</v>
      </c>
      <c r="B3244" s="3" t="s">
        <v>3380</v>
      </c>
      <c r="C3244" s="143" t="s">
        <v>9815</v>
      </c>
    </row>
    <row r="3245" spans="1:3" x14ac:dyDescent="0.4">
      <c r="A3245" s="6">
        <v>8358</v>
      </c>
      <c r="B3245" s="3" t="s">
        <v>3381</v>
      </c>
      <c r="C3245" s="143" t="s">
        <v>9815</v>
      </c>
    </row>
    <row r="3246" spans="1:3" x14ac:dyDescent="0.4">
      <c r="A3246" s="6">
        <v>8359</v>
      </c>
      <c r="B3246" s="3" t="s">
        <v>3382</v>
      </c>
      <c r="C3246" s="143" t="s">
        <v>9815</v>
      </c>
    </row>
    <row r="3247" spans="1:3" x14ac:dyDescent="0.4">
      <c r="A3247" s="6">
        <v>8360</v>
      </c>
      <c r="B3247" s="3" t="s">
        <v>3383</v>
      </c>
      <c r="C3247" s="143" t="s">
        <v>9815</v>
      </c>
    </row>
    <row r="3248" spans="1:3" x14ac:dyDescent="0.4">
      <c r="A3248" s="6">
        <v>8361</v>
      </c>
      <c r="B3248" s="3" t="s">
        <v>3384</v>
      </c>
      <c r="C3248" s="143" t="s">
        <v>9815</v>
      </c>
    </row>
    <row r="3249" spans="1:3" x14ac:dyDescent="0.4">
      <c r="A3249" s="6">
        <v>8362</v>
      </c>
      <c r="B3249" s="3" t="s">
        <v>3385</v>
      </c>
      <c r="C3249" s="143" t="s">
        <v>9815</v>
      </c>
    </row>
    <row r="3250" spans="1:3" x14ac:dyDescent="0.4">
      <c r="A3250" s="6">
        <v>8363</v>
      </c>
      <c r="B3250" s="3" t="s">
        <v>3386</v>
      </c>
      <c r="C3250" s="143" t="s">
        <v>9815</v>
      </c>
    </row>
    <row r="3251" spans="1:3" x14ac:dyDescent="0.4">
      <c r="A3251" s="6">
        <v>8364</v>
      </c>
      <c r="B3251" s="3" t="s">
        <v>3387</v>
      </c>
      <c r="C3251" s="143" t="s">
        <v>9815</v>
      </c>
    </row>
    <row r="3252" spans="1:3" x14ac:dyDescent="0.4">
      <c r="A3252" s="6">
        <v>8365</v>
      </c>
      <c r="B3252" s="3" t="s">
        <v>3388</v>
      </c>
      <c r="C3252" s="143" t="s">
        <v>9815</v>
      </c>
    </row>
    <row r="3253" spans="1:3" x14ac:dyDescent="0.4">
      <c r="A3253" s="6">
        <v>8366</v>
      </c>
      <c r="B3253" s="3" t="s">
        <v>3389</v>
      </c>
      <c r="C3253" s="143" t="s">
        <v>9815</v>
      </c>
    </row>
    <row r="3254" spans="1:3" x14ac:dyDescent="0.4">
      <c r="A3254" s="6">
        <v>8367</v>
      </c>
      <c r="B3254" s="3" t="s">
        <v>3390</v>
      </c>
      <c r="C3254" s="143" t="s">
        <v>9815</v>
      </c>
    </row>
    <row r="3255" spans="1:3" x14ac:dyDescent="0.4">
      <c r="A3255" s="6">
        <v>8368</v>
      </c>
      <c r="B3255" s="3" t="s">
        <v>3391</v>
      </c>
      <c r="C3255" s="143" t="s">
        <v>9815</v>
      </c>
    </row>
    <row r="3256" spans="1:3" x14ac:dyDescent="0.4">
      <c r="A3256" s="6">
        <v>8369</v>
      </c>
      <c r="B3256" s="3" t="s">
        <v>3392</v>
      </c>
      <c r="C3256" s="143" t="s">
        <v>9815</v>
      </c>
    </row>
    <row r="3257" spans="1:3" x14ac:dyDescent="0.4">
      <c r="A3257" s="6">
        <v>8370</v>
      </c>
      <c r="B3257" s="3" t="s">
        <v>3393</v>
      </c>
      <c r="C3257" s="143" t="s">
        <v>9815</v>
      </c>
    </row>
    <row r="3258" spans="1:3" x14ac:dyDescent="0.4">
      <c r="A3258" s="6">
        <v>8377</v>
      </c>
      <c r="B3258" s="3" t="s">
        <v>3394</v>
      </c>
      <c r="C3258" s="143" t="s">
        <v>9815</v>
      </c>
    </row>
    <row r="3259" spans="1:3" x14ac:dyDescent="0.4">
      <c r="A3259" s="6">
        <v>8379</v>
      </c>
      <c r="B3259" s="3" t="s">
        <v>3395</v>
      </c>
      <c r="C3259" s="143" t="s">
        <v>9815</v>
      </c>
    </row>
    <row r="3260" spans="1:3" x14ac:dyDescent="0.4">
      <c r="A3260" s="6">
        <v>8381</v>
      </c>
      <c r="B3260" s="3" t="s">
        <v>3396</v>
      </c>
      <c r="C3260" s="143" t="s">
        <v>9815</v>
      </c>
    </row>
    <row r="3261" spans="1:3" x14ac:dyDescent="0.4">
      <c r="A3261" s="6">
        <v>8382</v>
      </c>
      <c r="B3261" s="3" t="s">
        <v>3397</v>
      </c>
      <c r="C3261" s="143" t="s">
        <v>9815</v>
      </c>
    </row>
    <row r="3262" spans="1:3" x14ac:dyDescent="0.4">
      <c r="A3262" s="6">
        <v>8383</v>
      </c>
      <c r="B3262" s="3" t="s">
        <v>3398</v>
      </c>
      <c r="C3262" s="143" t="s">
        <v>9815</v>
      </c>
    </row>
    <row r="3263" spans="1:3" x14ac:dyDescent="0.4">
      <c r="A3263" s="6">
        <v>8385</v>
      </c>
      <c r="B3263" s="3" t="s">
        <v>3399</v>
      </c>
      <c r="C3263" s="143" t="s">
        <v>9815</v>
      </c>
    </row>
    <row r="3264" spans="1:3" x14ac:dyDescent="0.4">
      <c r="A3264" s="6">
        <v>8386</v>
      </c>
      <c r="B3264" s="3" t="s">
        <v>3400</v>
      </c>
      <c r="C3264" s="143" t="s">
        <v>9815</v>
      </c>
    </row>
    <row r="3265" spans="1:3" x14ac:dyDescent="0.4">
      <c r="A3265" s="6">
        <v>8387</v>
      </c>
      <c r="B3265" s="3" t="s">
        <v>3401</v>
      </c>
      <c r="C3265" s="143" t="s">
        <v>9815</v>
      </c>
    </row>
    <row r="3266" spans="1:3" x14ac:dyDescent="0.4">
      <c r="A3266" s="6">
        <v>8388</v>
      </c>
      <c r="B3266" s="3" t="s">
        <v>3402</v>
      </c>
      <c r="C3266" s="143" t="s">
        <v>9815</v>
      </c>
    </row>
    <row r="3267" spans="1:3" x14ac:dyDescent="0.4">
      <c r="A3267" s="6">
        <v>8392</v>
      </c>
      <c r="B3267" s="3" t="s">
        <v>3403</v>
      </c>
      <c r="C3267" s="143" t="s">
        <v>9815</v>
      </c>
    </row>
    <row r="3268" spans="1:3" x14ac:dyDescent="0.4">
      <c r="A3268" s="6">
        <v>8393</v>
      </c>
      <c r="B3268" s="3" t="s">
        <v>3404</v>
      </c>
      <c r="C3268" s="143" t="s">
        <v>9815</v>
      </c>
    </row>
    <row r="3269" spans="1:3" x14ac:dyDescent="0.4">
      <c r="A3269" s="6">
        <v>8395</v>
      </c>
      <c r="B3269" s="3" t="s">
        <v>3405</v>
      </c>
      <c r="C3269" s="143" t="s">
        <v>9815</v>
      </c>
    </row>
    <row r="3270" spans="1:3" x14ac:dyDescent="0.4">
      <c r="A3270" s="6">
        <v>8397</v>
      </c>
      <c r="B3270" s="3" t="s">
        <v>3406</v>
      </c>
      <c r="C3270" s="143" t="s">
        <v>9815</v>
      </c>
    </row>
    <row r="3271" spans="1:3" x14ac:dyDescent="0.4">
      <c r="A3271" s="6">
        <v>8398</v>
      </c>
      <c r="B3271" s="3" t="s">
        <v>3407</v>
      </c>
      <c r="C3271" s="143" t="s">
        <v>9815</v>
      </c>
    </row>
    <row r="3272" spans="1:3" x14ac:dyDescent="0.4">
      <c r="A3272" s="6">
        <v>8399</v>
      </c>
      <c r="B3272" s="3" t="s">
        <v>3408</v>
      </c>
      <c r="C3272" s="143" t="s">
        <v>9815</v>
      </c>
    </row>
    <row r="3273" spans="1:3" x14ac:dyDescent="0.4">
      <c r="A3273" s="6">
        <v>8410</v>
      </c>
      <c r="B3273" s="3" t="s">
        <v>3409</v>
      </c>
      <c r="C3273" s="143" t="s">
        <v>9815</v>
      </c>
    </row>
    <row r="3274" spans="1:3" x14ac:dyDescent="0.4">
      <c r="A3274" s="6">
        <v>8411</v>
      </c>
      <c r="B3274" s="3" t="s">
        <v>3410</v>
      </c>
      <c r="C3274" s="143" t="s">
        <v>9815</v>
      </c>
    </row>
    <row r="3275" spans="1:3" x14ac:dyDescent="0.4">
      <c r="A3275" s="6">
        <v>8416</v>
      </c>
      <c r="B3275" s="3" t="s">
        <v>3411</v>
      </c>
      <c r="C3275" s="143" t="s">
        <v>9815</v>
      </c>
    </row>
    <row r="3276" spans="1:3" x14ac:dyDescent="0.4">
      <c r="A3276" s="6">
        <v>8418</v>
      </c>
      <c r="B3276" s="3" t="s">
        <v>3412</v>
      </c>
      <c r="C3276" s="143" t="s">
        <v>9815</v>
      </c>
    </row>
    <row r="3277" spans="1:3" x14ac:dyDescent="0.4">
      <c r="A3277" s="6">
        <v>8421</v>
      </c>
      <c r="B3277" s="3" t="s">
        <v>3413</v>
      </c>
      <c r="C3277" s="143" t="s">
        <v>9815</v>
      </c>
    </row>
    <row r="3278" spans="1:3" x14ac:dyDescent="0.4">
      <c r="A3278" s="6">
        <v>8424</v>
      </c>
      <c r="B3278" s="3" t="s">
        <v>3414</v>
      </c>
      <c r="C3278" s="143" t="s">
        <v>9815</v>
      </c>
    </row>
    <row r="3279" spans="1:3" x14ac:dyDescent="0.4">
      <c r="A3279" s="6">
        <v>8425</v>
      </c>
      <c r="B3279" s="3" t="s">
        <v>3415</v>
      </c>
      <c r="C3279" s="143" t="s">
        <v>9815</v>
      </c>
    </row>
    <row r="3280" spans="1:3" x14ac:dyDescent="0.4">
      <c r="A3280" s="6">
        <v>8439</v>
      </c>
      <c r="B3280" s="3" t="s">
        <v>3416</v>
      </c>
      <c r="C3280" s="143" t="s">
        <v>9815</v>
      </c>
    </row>
    <row r="3281" spans="1:3" x14ac:dyDescent="0.4">
      <c r="A3281" s="6">
        <v>8462</v>
      </c>
      <c r="B3281" s="3" t="s">
        <v>3417</v>
      </c>
      <c r="C3281" s="143" t="s">
        <v>9815</v>
      </c>
    </row>
    <row r="3282" spans="1:3" x14ac:dyDescent="0.4">
      <c r="A3282" s="6">
        <v>8473</v>
      </c>
      <c r="B3282" s="3" t="s">
        <v>3418</v>
      </c>
      <c r="C3282" s="143" t="s">
        <v>9815</v>
      </c>
    </row>
    <row r="3283" spans="1:3" x14ac:dyDescent="0.4">
      <c r="A3283" s="6">
        <v>8508</v>
      </c>
      <c r="B3283" s="3" t="s">
        <v>3419</v>
      </c>
      <c r="C3283" s="143" t="s">
        <v>9820</v>
      </c>
    </row>
    <row r="3284" spans="1:3" x14ac:dyDescent="0.4">
      <c r="A3284" s="6">
        <v>8511</v>
      </c>
      <c r="B3284" s="3" t="s">
        <v>3420</v>
      </c>
      <c r="C3284" s="143" t="s">
        <v>9815</v>
      </c>
    </row>
    <row r="3285" spans="1:3" x14ac:dyDescent="0.4">
      <c r="A3285" s="6">
        <v>8515</v>
      </c>
      <c r="B3285" s="3" t="s">
        <v>3421</v>
      </c>
      <c r="C3285" s="143" t="s">
        <v>9815</v>
      </c>
    </row>
    <row r="3286" spans="1:3" x14ac:dyDescent="0.4">
      <c r="A3286" s="6">
        <v>8518</v>
      </c>
      <c r="B3286" s="3" t="s">
        <v>3422</v>
      </c>
      <c r="C3286" s="143" t="s">
        <v>9815</v>
      </c>
    </row>
    <row r="3287" spans="1:3" x14ac:dyDescent="0.4">
      <c r="A3287" s="6">
        <v>8521</v>
      </c>
      <c r="B3287" s="3" t="s">
        <v>3423</v>
      </c>
      <c r="C3287" s="143" t="s">
        <v>9815</v>
      </c>
    </row>
    <row r="3288" spans="1:3" x14ac:dyDescent="0.4">
      <c r="A3288" s="6">
        <v>8522</v>
      </c>
      <c r="B3288" s="3" t="s">
        <v>3424</v>
      </c>
      <c r="C3288" s="143" t="s">
        <v>9815</v>
      </c>
    </row>
    <row r="3289" spans="1:3" x14ac:dyDescent="0.4">
      <c r="A3289" s="6">
        <v>8524</v>
      </c>
      <c r="B3289" s="3" t="s">
        <v>3425</v>
      </c>
      <c r="C3289" s="143" t="s">
        <v>9815</v>
      </c>
    </row>
    <row r="3290" spans="1:3" x14ac:dyDescent="0.4">
      <c r="A3290" s="6">
        <v>8527</v>
      </c>
      <c r="B3290" s="3" t="s">
        <v>3426</v>
      </c>
      <c r="C3290" s="143" t="s">
        <v>9815</v>
      </c>
    </row>
    <row r="3291" spans="1:3" x14ac:dyDescent="0.4">
      <c r="A3291" s="6">
        <v>8530</v>
      </c>
      <c r="B3291" s="3" t="s">
        <v>3427</v>
      </c>
      <c r="C3291" s="143" t="s">
        <v>9815</v>
      </c>
    </row>
    <row r="3292" spans="1:3" x14ac:dyDescent="0.4">
      <c r="A3292" s="6">
        <v>8537</v>
      </c>
      <c r="B3292" s="3" t="s">
        <v>3428</v>
      </c>
      <c r="C3292" s="143" t="s">
        <v>9815</v>
      </c>
    </row>
    <row r="3293" spans="1:3" x14ac:dyDescent="0.4">
      <c r="A3293" s="6">
        <v>8540</v>
      </c>
      <c r="B3293" s="3" t="s">
        <v>3429</v>
      </c>
      <c r="C3293" s="143" t="s">
        <v>9815</v>
      </c>
    </row>
    <row r="3294" spans="1:3" x14ac:dyDescent="0.4">
      <c r="A3294" s="6">
        <v>8541</v>
      </c>
      <c r="B3294" s="3" t="s">
        <v>3430</v>
      </c>
      <c r="C3294" s="143" t="s">
        <v>9815</v>
      </c>
    </row>
    <row r="3295" spans="1:3" x14ac:dyDescent="0.4">
      <c r="A3295" s="6">
        <v>8542</v>
      </c>
      <c r="B3295" s="3" t="s">
        <v>3431</v>
      </c>
      <c r="C3295" s="143" t="s">
        <v>9815</v>
      </c>
    </row>
    <row r="3296" spans="1:3" x14ac:dyDescent="0.4">
      <c r="A3296" s="6">
        <v>8544</v>
      </c>
      <c r="B3296" s="3" t="s">
        <v>3432</v>
      </c>
      <c r="C3296" s="143" t="s">
        <v>9815</v>
      </c>
    </row>
    <row r="3297" spans="1:3" x14ac:dyDescent="0.4">
      <c r="A3297" s="6">
        <v>8550</v>
      </c>
      <c r="B3297" s="3" t="s">
        <v>3433</v>
      </c>
      <c r="C3297" s="143" t="s">
        <v>9815</v>
      </c>
    </row>
    <row r="3298" spans="1:3" x14ac:dyDescent="0.4">
      <c r="A3298" s="6">
        <v>8551</v>
      </c>
      <c r="B3298" s="3" t="s">
        <v>3434</v>
      </c>
      <c r="C3298" s="143" t="s">
        <v>9815</v>
      </c>
    </row>
    <row r="3299" spans="1:3" x14ac:dyDescent="0.4">
      <c r="A3299" s="6">
        <v>8554</v>
      </c>
      <c r="B3299" s="3" t="s">
        <v>3435</v>
      </c>
      <c r="C3299" s="143" t="s">
        <v>9815</v>
      </c>
    </row>
    <row r="3300" spans="1:3" x14ac:dyDescent="0.4">
      <c r="A3300" s="6">
        <v>8558</v>
      </c>
      <c r="B3300" s="3" t="s">
        <v>3436</v>
      </c>
      <c r="C3300" s="143" t="s">
        <v>9815</v>
      </c>
    </row>
    <row r="3301" spans="1:3" x14ac:dyDescent="0.4">
      <c r="A3301" s="6">
        <v>8559</v>
      </c>
      <c r="B3301" s="3" t="s">
        <v>3437</v>
      </c>
      <c r="C3301" s="143" t="s">
        <v>9815</v>
      </c>
    </row>
    <row r="3302" spans="1:3" x14ac:dyDescent="0.4">
      <c r="A3302" s="6">
        <v>8560</v>
      </c>
      <c r="B3302" s="3" t="s">
        <v>3438</v>
      </c>
      <c r="C3302" s="143" t="s">
        <v>9815</v>
      </c>
    </row>
    <row r="3303" spans="1:3" x14ac:dyDescent="0.4">
      <c r="A3303" s="6">
        <v>8562</v>
      </c>
      <c r="B3303" s="3" t="s">
        <v>3439</v>
      </c>
      <c r="C3303" s="143" t="s">
        <v>9815</v>
      </c>
    </row>
    <row r="3304" spans="1:3" x14ac:dyDescent="0.4">
      <c r="A3304" s="6">
        <v>8563</v>
      </c>
      <c r="B3304" s="3" t="s">
        <v>3440</v>
      </c>
      <c r="C3304" s="143" t="s">
        <v>9815</v>
      </c>
    </row>
    <row r="3305" spans="1:3" x14ac:dyDescent="0.4">
      <c r="A3305" s="6">
        <v>8566</v>
      </c>
      <c r="B3305" s="3" t="s">
        <v>3441</v>
      </c>
      <c r="C3305" s="143" t="s">
        <v>9815</v>
      </c>
    </row>
    <row r="3306" spans="1:3" x14ac:dyDescent="0.4">
      <c r="A3306" s="6">
        <v>8570</v>
      </c>
      <c r="B3306" s="3" t="s">
        <v>3442</v>
      </c>
      <c r="C3306" s="143" t="s">
        <v>9822</v>
      </c>
    </row>
    <row r="3307" spans="1:3" x14ac:dyDescent="0.4">
      <c r="A3307" s="6">
        <v>8572</v>
      </c>
      <c r="B3307" s="3" t="s">
        <v>3443</v>
      </c>
      <c r="C3307" s="143" t="s">
        <v>9815</v>
      </c>
    </row>
    <row r="3308" spans="1:3" x14ac:dyDescent="0.4">
      <c r="A3308" s="6">
        <v>8584</v>
      </c>
      <c r="B3308" s="3" t="s">
        <v>3444</v>
      </c>
      <c r="C3308" s="143" t="s">
        <v>9815</v>
      </c>
    </row>
    <row r="3309" spans="1:3" x14ac:dyDescent="0.4">
      <c r="A3309" s="6">
        <v>8585</v>
      </c>
      <c r="B3309" s="3" t="s">
        <v>3445</v>
      </c>
      <c r="C3309" s="143" t="s">
        <v>9815</v>
      </c>
    </row>
    <row r="3310" spans="1:3" x14ac:dyDescent="0.4">
      <c r="A3310" s="6">
        <v>8586</v>
      </c>
      <c r="B3310" s="3" t="s">
        <v>3446</v>
      </c>
      <c r="C3310" s="143" t="s">
        <v>9815</v>
      </c>
    </row>
    <row r="3311" spans="1:3" x14ac:dyDescent="0.4">
      <c r="A3311" s="6">
        <v>8589</v>
      </c>
      <c r="B3311" s="3" t="s">
        <v>3447</v>
      </c>
      <c r="C3311" s="143" t="s">
        <v>9815</v>
      </c>
    </row>
    <row r="3312" spans="1:3" x14ac:dyDescent="0.4">
      <c r="A3312" s="6">
        <v>8591</v>
      </c>
      <c r="B3312" s="3" t="s">
        <v>3448</v>
      </c>
      <c r="C3312" s="143" t="s">
        <v>9815</v>
      </c>
    </row>
    <row r="3313" spans="1:3" x14ac:dyDescent="0.4">
      <c r="A3313" s="6">
        <v>8593</v>
      </c>
      <c r="B3313" s="3" t="s">
        <v>3449</v>
      </c>
      <c r="C3313" s="143" t="s">
        <v>9815</v>
      </c>
    </row>
    <row r="3314" spans="1:3" x14ac:dyDescent="0.4">
      <c r="A3314" s="6">
        <v>8594</v>
      </c>
      <c r="B3314" s="3" t="s">
        <v>3450</v>
      </c>
      <c r="C3314" s="143" t="s">
        <v>9820</v>
      </c>
    </row>
    <row r="3315" spans="1:3" x14ac:dyDescent="0.4">
      <c r="A3315" s="6">
        <v>8595</v>
      </c>
      <c r="B3315" s="3" t="s">
        <v>3451</v>
      </c>
      <c r="C3315" s="143" t="s">
        <v>9815</v>
      </c>
    </row>
    <row r="3316" spans="1:3" x14ac:dyDescent="0.4">
      <c r="A3316" s="6">
        <v>8596</v>
      </c>
      <c r="B3316" s="3" t="s">
        <v>3452</v>
      </c>
      <c r="C3316" s="143" t="s">
        <v>9815</v>
      </c>
    </row>
    <row r="3317" spans="1:3" x14ac:dyDescent="0.4">
      <c r="A3317" s="6">
        <v>8600</v>
      </c>
      <c r="B3317" s="3" t="s">
        <v>3453</v>
      </c>
      <c r="C3317" s="143" t="s">
        <v>9815</v>
      </c>
    </row>
    <row r="3318" spans="1:3" x14ac:dyDescent="0.4">
      <c r="A3318" s="6">
        <v>8601</v>
      </c>
      <c r="B3318" s="3" t="s">
        <v>3454</v>
      </c>
      <c r="C3318" s="143" t="s">
        <v>9815</v>
      </c>
    </row>
    <row r="3319" spans="1:3" x14ac:dyDescent="0.4">
      <c r="A3319" s="6">
        <v>8604</v>
      </c>
      <c r="B3319" s="3" t="s">
        <v>3455</v>
      </c>
      <c r="C3319" s="143" t="s">
        <v>9825</v>
      </c>
    </row>
    <row r="3320" spans="1:3" x14ac:dyDescent="0.4">
      <c r="A3320" s="6">
        <v>8609</v>
      </c>
      <c r="B3320" s="3" t="s">
        <v>3456</v>
      </c>
      <c r="C3320" s="143" t="s">
        <v>9815</v>
      </c>
    </row>
    <row r="3321" spans="1:3" x14ac:dyDescent="0.4">
      <c r="A3321" s="6">
        <v>8613</v>
      </c>
      <c r="B3321" s="3" t="s">
        <v>38</v>
      </c>
      <c r="C3321" s="143" t="s">
        <v>9815</v>
      </c>
    </row>
    <row r="3322" spans="1:3" x14ac:dyDescent="0.4">
      <c r="A3322" s="6">
        <v>8614</v>
      </c>
      <c r="B3322" s="3" t="s">
        <v>42</v>
      </c>
      <c r="C3322" s="143" t="s">
        <v>9815</v>
      </c>
    </row>
    <row r="3323" spans="1:3" x14ac:dyDescent="0.4">
      <c r="A3323" s="6">
        <v>8616</v>
      </c>
      <c r="B3323" s="3" t="s">
        <v>3457</v>
      </c>
      <c r="C3323" s="143" t="s">
        <v>9815</v>
      </c>
    </row>
    <row r="3324" spans="1:3" x14ac:dyDescent="0.4">
      <c r="A3324" s="6">
        <v>8617</v>
      </c>
      <c r="B3324" s="3" t="s">
        <v>3458</v>
      </c>
      <c r="C3324" s="143" t="s">
        <v>9815</v>
      </c>
    </row>
    <row r="3325" spans="1:3" x14ac:dyDescent="0.4">
      <c r="A3325" s="6">
        <v>8622</v>
      </c>
      <c r="B3325" s="3" t="s">
        <v>47</v>
      </c>
      <c r="C3325" s="143" t="s">
        <v>9815</v>
      </c>
    </row>
    <row r="3326" spans="1:3" x14ac:dyDescent="0.4">
      <c r="A3326" s="6">
        <v>8624</v>
      </c>
      <c r="B3326" s="3" t="s">
        <v>44</v>
      </c>
      <c r="C3326" s="143" t="s">
        <v>9815</v>
      </c>
    </row>
    <row r="3327" spans="1:3" x14ac:dyDescent="0.4">
      <c r="A3327" s="6">
        <v>8628</v>
      </c>
      <c r="B3327" s="3" t="s">
        <v>27</v>
      </c>
      <c r="C3327" s="143" t="s">
        <v>9815</v>
      </c>
    </row>
    <row r="3328" spans="1:3" x14ac:dyDescent="0.4">
      <c r="A3328" s="6">
        <v>8630</v>
      </c>
      <c r="B3328" s="3" t="s">
        <v>3459</v>
      </c>
      <c r="C3328" s="143" t="s">
        <v>9815</v>
      </c>
    </row>
    <row r="3329" spans="1:3" x14ac:dyDescent="0.4">
      <c r="A3329" s="6">
        <v>8692</v>
      </c>
      <c r="B3329" s="3" t="s">
        <v>3460</v>
      </c>
      <c r="C3329" s="143" t="s">
        <v>9815</v>
      </c>
    </row>
    <row r="3330" spans="1:3" x14ac:dyDescent="0.4">
      <c r="A3330" s="6">
        <v>8697</v>
      </c>
      <c r="B3330" s="3" t="s">
        <v>3461</v>
      </c>
      <c r="C3330" s="143" t="s">
        <v>9815</v>
      </c>
    </row>
    <row r="3331" spans="1:3" x14ac:dyDescent="0.4">
      <c r="A3331" s="6">
        <v>8698</v>
      </c>
      <c r="B3331" s="3" t="s">
        <v>3462</v>
      </c>
      <c r="C3331" s="143" t="s">
        <v>9815</v>
      </c>
    </row>
    <row r="3332" spans="1:3" x14ac:dyDescent="0.4">
      <c r="A3332" s="6">
        <v>8699</v>
      </c>
      <c r="B3332" s="3" t="s">
        <v>3463</v>
      </c>
      <c r="C3332" s="143" t="s">
        <v>9815</v>
      </c>
    </row>
    <row r="3333" spans="1:3" x14ac:dyDescent="0.4">
      <c r="A3333" s="6">
        <v>8700</v>
      </c>
      <c r="B3333" s="3" t="s">
        <v>3464</v>
      </c>
      <c r="C3333" s="143" t="s">
        <v>9815</v>
      </c>
    </row>
    <row r="3334" spans="1:3" x14ac:dyDescent="0.4">
      <c r="A3334" s="6">
        <v>8704</v>
      </c>
      <c r="B3334" s="3" t="s">
        <v>3465</v>
      </c>
      <c r="C3334" s="143" t="s">
        <v>9815</v>
      </c>
    </row>
    <row r="3335" spans="1:3" x14ac:dyDescent="0.4">
      <c r="A3335" s="6">
        <v>8705</v>
      </c>
      <c r="B3335" s="3" t="s">
        <v>3466</v>
      </c>
      <c r="C3335" s="143" t="s">
        <v>9815</v>
      </c>
    </row>
    <row r="3336" spans="1:3" x14ac:dyDescent="0.4">
      <c r="A3336" s="6">
        <v>8706</v>
      </c>
      <c r="B3336" s="3" t="s">
        <v>45</v>
      </c>
      <c r="C3336" s="143" t="s">
        <v>9815</v>
      </c>
    </row>
    <row r="3337" spans="1:3" x14ac:dyDescent="0.4">
      <c r="A3337" s="6">
        <v>8707</v>
      </c>
      <c r="B3337" s="3" t="s">
        <v>3467</v>
      </c>
      <c r="C3337" s="143" t="s">
        <v>9815</v>
      </c>
    </row>
    <row r="3338" spans="1:3" x14ac:dyDescent="0.4">
      <c r="A3338" s="6">
        <v>8708</v>
      </c>
      <c r="B3338" s="3" t="s">
        <v>46</v>
      </c>
      <c r="C3338" s="143" t="s">
        <v>9815</v>
      </c>
    </row>
    <row r="3339" spans="1:3" x14ac:dyDescent="0.4">
      <c r="A3339" s="6">
        <v>8709</v>
      </c>
      <c r="B3339" s="3" t="s">
        <v>3468</v>
      </c>
      <c r="C3339" s="143" t="s">
        <v>9815</v>
      </c>
    </row>
    <row r="3340" spans="1:3" x14ac:dyDescent="0.4">
      <c r="A3340" s="6">
        <v>8713</v>
      </c>
      <c r="B3340" s="3" t="s">
        <v>3469</v>
      </c>
      <c r="C3340" s="143" t="s">
        <v>9815</v>
      </c>
    </row>
    <row r="3341" spans="1:3" x14ac:dyDescent="0.4">
      <c r="A3341" s="6">
        <v>8714</v>
      </c>
      <c r="B3341" s="3" t="s">
        <v>3470</v>
      </c>
      <c r="C3341" s="143" t="s">
        <v>9815</v>
      </c>
    </row>
    <row r="3342" spans="1:3" x14ac:dyDescent="0.4">
      <c r="A3342" s="6">
        <v>8715</v>
      </c>
      <c r="B3342" s="3" t="s">
        <v>3471</v>
      </c>
      <c r="C3342" s="143" t="s">
        <v>9815</v>
      </c>
    </row>
    <row r="3343" spans="1:3" x14ac:dyDescent="0.4">
      <c r="A3343" s="6">
        <v>8725</v>
      </c>
      <c r="B3343" s="3" t="s">
        <v>3472</v>
      </c>
      <c r="C3343" s="143" t="s">
        <v>9815</v>
      </c>
    </row>
    <row r="3344" spans="1:3" x14ac:dyDescent="0.4">
      <c r="A3344" s="6">
        <v>8729</v>
      </c>
      <c r="B3344" s="3" t="s">
        <v>3473</v>
      </c>
      <c r="C3344" s="143" t="s">
        <v>9815</v>
      </c>
    </row>
    <row r="3345" spans="1:3" x14ac:dyDescent="0.4">
      <c r="A3345" s="6">
        <v>8732</v>
      </c>
      <c r="B3345" s="3" t="s">
        <v>3474</v>
      </c>
      <c r="C3345" s="143" t="s">
        <v>9815</v>
      </c>
    </row>
    <row r="3346" spans="1:3" x14ac:dyDescent="0.4">
      <c r="A3346" s="6">
        <v>8737</v>
      </c>
      <c r="B3346" s="3" t="s">
        <v>3475</v>
      </c>
      <c r="C3346" s="143" t="s">
        <v>9815</v>
      </c>
    </row>
    <row r="3347" spans="1:3" x14ac:dyDescent="0.4">
      <c r="A3347" s="6">
        <v>8739</v>
      </c>
      <c r="B3347" s="3" t="s">
        <v>3476</v>
      </c>
      <c r="C3347" s="143" t="s">
        <v>9815</v>
      </c>
    </row>
    <row r="3348" spans="1:3" x14ac:dyDescent="0.4">
      <c r="A3348" s="6">
        <v>8740</v>
      </c>
      <c r="B3348" s="3" t="s">
        <v>3477</v>
      </c>
      <c r="C3348" s="143" t="s">
        <v>9815</v>
      </c>
    </row>
    <row r="3349" spans="1:3" x14ac:dyDescent="0.4">
      <c r="A3349" s="6">
        <v>8742</v>
      </c>
      <c r="B3349" s="3" t="s">
        <v>3478</v>
      </c>
      <c r="C3349" s="143" t="s">
        <v>9815</v>
      </c>
    </row>
    <row r="3350" spans="1:3" x14ac:dyDescent="0.4">
      <c r="A3350" s="6">
        <v>8746</v>
      </c>
      <c r="B3350" s="3" t="s">
        <v>3479</v>
      </c>
      <c r="C3350" s="143" t="s">
        <v>9815</v>
      </c>
    </row>
    <row r="3351" spans="1:3" x14ac:dyDescent="0.4">
      <c r="A3351" s="6">
        <v>8747</v>
      </c>
      <c r="B3351" s="3" t="s">
        <v>3480</v>
      </c>
      <c r="C3351" s="143" t="s">
        <v>9815</v>
      </c>
    </row>
    <row r="3352" spans="1:3" x14ac:dyDescent="0.4">
      <c r="A3352" s="6">
        <v>8750</v>
      </c>
      <c r="B3352" s="3" t="s">
        <v>3481</v>
      </c>
      <c r="C3352" s="143" t="s">
        <v>9815</v>
      </c>
    </row>
    <row r="3353" spans="1:3" x14ac:dyDescent="0.4">
      <c r="A3353" s="6">
        <v>8766</v>
      </c>
      <c r="B3353" s="3" t="s">
        <v>3482</v>
      </c>
      <c r="C3353" s="143" t="s">
        <v>9815</v>
      </c>
    </row>
    <row r="3354" spans="1:3" x14ac:dyDescent="0.4">
      <c r="A3354" s="6">
        <v>8769</v>
      </c>
      <c r="B3354" s="3" t="s">
        <v>3483</v>
      </c>
      <c r="C3354" s="143" t="s">
        <v>9815</v>
      </c>
    </row>
    <row r="3355" spans="1:3" x14ac:dyDescent="0.4">
      <c r="A3355" s="6">
        <v>8771</v>
      </c>
      <c r="B3355" s="3" t="s">
        <v>3484</v>
      </c>
      <c r="C3355" s="143" t="s">
        <v>9815</v>
      </c>
    </row>
    <row r="3356" spans="1:3" x14ac:dyDescent="0.4">
      <c r="A3356" s="6">
        <v>8772</v>
      </c>
      <c r="B3356" s="3" t="s">
        <v>3485</v>
      </c>
      <c r="C3356" s="143" t="s">
        <v>9815</v>
      </c>
    </row>
    <row r="3357" spans="1:3" x14ac:dyDescent="0.4">
      <c r="A3357" s="6">
        <v>8783</v>
      </c>
      <c r="B3357" s="3" t="s">
        <v>3486</v>
      </c>
      <c r="C3357" s="143" t="s">
        <v>9815</v>
      </c>
    </row>
    <row r="3358" spans="1:3" x14ac:dyDescent="0.4">
      <c r="A3358" s="6">
        <v>8789</v>
      </c>
      <c r="B3358" s="3" t="s">
        <v>3487</v>
      </c>
      <c r="C3358" s="143" t="s">
        <v>9825</v>
      </c>
    </row>
    <row r="3359" spans="1:3" x14ac:dyDescent="0.4">
      <c r="A3359" s="6">
        <v>8793</v>
      </c>
      <c r="B3359" s="3" t="s">
        <v>3488</v>
      </c>
      <c r="C3359" s="143" t="s">
        <v>9815</v>
      </c>
    </row>
    <row r="3360" spans="1:3" x14ac:dyDescent="0.4">
      <c r="A3360" s="6">
        <v>8795</v>
      </c>
      <c r="B3360" s="3" t="s">
        <v>3489</v>
      </c>
      <c r="C3360" s="143" t="s">
        <v>9815</v>
      </c>
    </row>
    <row r="3361" spans="1:3" x14ac:dyDescent="0.4">
      <c r="A3361" s="6">
        <v>8798</v>
      </c>
      <c r="B3361" s="3" t="s">
        <v>3490</v>
      </c>
      <c r="C3361" s="143" t="s">
        <v>9825</v>
      </c>
    </row>
    <row r="3362" spans="1:3" x14ac:dyDescent="0.4">
      <c r="A3362" s="6">
        <v>8801</v>
      </c>
      <c r="B3362" s="3" t="s">
        <v>3491</v>
      </c>
      <c r="C3362" s="143" t="s">
        <v>9815</v>
      </c>
    </row>
    <row r="3363" spans="1:3" x14ac:dyDescent="0.4">
      <c r="A3363" s="6">
        <v>8802</v>
      </c>
      <c r="B3363" s="3" t="s">
        <v>3492</v>
      </c>
      <c r="C3363" s="143" t="s">
        <v>9815</v>
      </c>
    </row>
    <row r="3364" spans="1:3" x14ac:dyDescent="0.4">
      <c r="A3364" s="6">
        <v>8803</v>
      </c>
      <c r="B3364" s="3" t="s">
        <v>3493</v>
      </c>
      <c r="C3364" s="143" t="s">
        <v>9815</v>
      </c>
    </row>
    <row r="3365" spans="1:3" x14ac:dyDescent="0.4">
      <c r="A3365" s="6">
        <v>8804</v>
      </c>
      <c r="B3365" s="3" t="s">
        <v>3494</v>
      </c>
      <c r="C3365" s="143" t="s">
        <v>9820</v>
      </c>
    </row>
    <row r="3366" spans="1:3" x14ac:dyDescent="0.4">
      <c r="A3366" s="6">
        <v>8806</v>
      </c>
      <c r="B3366" s="3" t="s">
        <v>3495</v>
      </c>
      <c r="C3366" s="143" t="s">
        <v>9815</v>
      </c>
    </row>
    <row r="3367" spans="1:3" x14ac:dyDescent="0.4">
      <c r="A3367" s="6">
        <v>8818</v>
      </c>
      <c r="B3367" s="3" t="s">
        <v>3496</v>
      </c>
      <c r="C3367" s="143" t="s">
        <v>9815</v>
      </c>
    </row>
    <row r="3368" spans="1:3" x14ac:dyDescent="0.4">
      <c r="A3368" s="6">
        <v>8830</v>
      </c>
      <c r="B3368" s="3" t="s">
        <v>3497</v>
      </c>
      <c r="C3368" s="143" t="s">
        <v>9815</v>
      </c>
    </row>
    <row r="3369" spans="1:3" x14ac:dyDescent="0.4">
      <c r="A3369" s="6">
        <v>8835</v>
      </c>
      <c r="B3369" s="3" t="s">
        <v>3498</v>
      </c>
      <c r="C3369" s="143" t="s">
        <v>9815</v>
      </c>
    </row>
    <row r="3370" spans="1:3" x14ac:dyDescent="0.4">
      <c r="A3370" s="6">
        <v>8836</v>
      </c>
      <c r="B3370" s="3" t="s">
        <v>3499</v>
      </c>
      <c r="C3370" s="143" t="s">
        <v>9815</v>
      </c>
    </row>
    <row r="3371" spans="1:3" x14ac:dyDescent="0.4">
      <c r="A3371" s="6">
        <v>8841</v>
      </c>
      <c r="B3371" s="3" t="s">
        <v>3500</v>
      </c>
      <c r="C3371" s="143" t="s">
        <v>9815</v>
      </c>
    </row>
    <row r="3372" spans="1:3" x14ac:dyDescent="0.4">
      <c r="A3372" s="6">
        <v>8842</v>
      </c>
      <c r="B3372" s="3" t="s">
        <v>3501</v>
      </c>
      <c r="C3372" s="143" t="s">
        <v>9823</v>
      </c>
    </row>
    <row r="3373" spans="1:3" x14ac:dyDescent="0.4">
      <c r="A3373" s="6">
        <v>8844</v>
      </c>
      <c r="B3373" s="3" t="s">
        <v>3502</v>
      </c>
      <c r="C3373" s="143" t="s">
        <v>9815</v>
      </c>
    </row>
    <row r="3374" spans="1:3" x14ac:dyDescent="0.4">
      <c r="A3374" s="6">
        <v>8848</v>
      </c>
      <c r="B3374" s="3" t="s">
        <v>3503</v>
      </c>
      <c r="C3374" s="143" t="s">
        <v>9815</v>
      </c>
    </row>
    <row r="3375" spans="1:3" x14ac:dyDescent="0.4">
      <c r="A3375" s="6">
        <v>8850</v>
      </c>
      <c r="B3375" s="3" t="s">
        <v>3504</v>
      </c>
      <c r="C3375" s="143" t="s">
        <v>9815</v>
      </c>
    </row>
    <row r="3376" spans="1:3" x14ac:dyDescent="0.4">
      <c r="A3376" s="6">
        <v>8854</v>
      </c>
      <c r="B3376" s="3" t="s">
        <v>3505</v>
      </c>
      <c r="C3376" s="143" t="s">
        <v>9820</v>
      </c>
    </row>
    <row r="3377" spans="1:3" x14ac:dyDescent="0.4">
      <c r="A3377" s="6">
        <v>8860</v>
      </c>
      <c r="B3377" s="3" t="s">
        <v>3506</v>
      </c>
      <c r="C3377" s="143" t="s">
        <v>9815</v>
      </c>
    </row>
    <row r="3378" spans="1:3" x14ac:dyDescent="0.4">
      <c r="A3378" s="6">
        <v>8864</v>
      </c>
      <c r="B3378" s="3" t="s">
        <v>3507</v>
      </c>
      <c r="C3378" s="143" t="s">
        <v>9815</v>
      </c>
    </row>
    <row r="3379" spans="1:3" x14ac:dyDescent="0.4">
      <c r="A3379" s="6">
        <v>8869</v>
      </c>
      <c r="B3379" s="3" t="s">
        <v>3508</v>
      </c>
      <c r="C3379" s="143" t="s">
        <v>9815</v>
      </c>
    </row>
    <row r="3380" spans="1:3" x14ac:dyDescent="0.4">
      <c r="A3380" s="6">
        <v>8871</v>
      </c>
      <c r="B3380" s="3" t="s">
        <v>3509</v>
      </c>
      <c r="C3380" s="143" t="s">
        <v>9815</v>
      </c>
    </row>
    <row r="3381" spans="1:3" x14ac:dyDescent="0.4">
      <c r="A3381" s="6">
        <v>8876</v>
      </c>
      <c r="B3381" s="3" t="s">
        <v>3510</v>
      </c>
      <c r="C3381" s="143" t="s">
        <v>9815</v>
      </c>
    </row>
    <row r="3382" spans="1:3" x14ac:dyDescent="0.4">
      <c r="A3382" s="6">
        <v>8877</v>
      </c>
      <c r="B3382" s="3" t="s">
        <v>3511</v>
      </c>
      <c r="C3382" s="143" t="s">
        <v>9815</v>
      </c>
    </row>
    <row r="3383" spans="1:3" x14ac:dyDescent="0.4">
      <c r="A3383" s="6">
        <v>8881</v>
      </c>
      <c r="B3383" s="3" t="s">
        <v>3512</v>
      </c>
      <c r="C3383" s="143" t="s">
        <v>9815</v>
      </c>
    </row>
    <row r="3384" spans="1:3" x14ac:dyDescent="0.4">
      <c r="A3384" s="6">
        <v>8885</v>
      </c>
      <c r="B3384" s="3" t="s">
        <v>3513</v>
      </c>
      <c r="C3384" s="143" t="s">
        <v>9820</v>
      </c>
    </row>
    <row r="3385" spans="1:3" x14ac:dyDescent="0.4">
      <c r="A3385" s="6">
        <v>8886</v>
      </c>
      <c r="B3385" s="3" t="s">
        <v>3514</v>
      </c>
      <c r="C3385" s="143" t="s">
        <v>9817</v>
      </c>
    </row>
    <row r="3386" spans="1:3" x14ac:dyDescent="0.4">
      <c r="A3386" s="6">
        <v>8887</v>
      </c>
      <c r="B3386" s="3" t="s">
        <v>3515</v>
      </c>
      <c r="C3386" s="143" t="s">
        <v>9817</v>
      </c>
    </row>
    <row r="3387" spans="1:3" x14ac:dyDescent="0.4">
      <c r="A3387" s="6">
        <v>8889</v>
      </c>
      <c r="B3387" s="3" t="s">
        <v>3516</v>
      </c>
      <c r="C3387" s="143" t="s">
        <v>9825</v>
      </c>
    </row>
    <row r="3388" spans="1:3" x14ac:dyDescent="0.4">
      <c r="A3388" s="6">
        <v>8890</v>
      </c>
      <c r="B3388" s="3" t="s">
        <v>3517</v>
      </c>
      <c r="C3388" s="143" t="s">
        <v>9815</v>
      </c>
    </row>
    <row r="3389" spans="1:3" x14ac:dyDescent="0.4">
      <c r="A3389" s="6">
        <v>8891</v>
      </c>
      <c r="B3389" s="3" t="s">
        <v>3518</v>
      </c>
      <c r="C3389" s="143" t="s">
        <v>9815</v>
      </c>
    </row>
    <row r="3390" spans="1:3" x14ac:dyDescent="0.4">
      <c r="A3390" s="6">
        <v>8892</v>
      </c>
      <c r="B3390" s="3" t="s">
        <v>3519</v>
      </c>
      <c r="C3390" s="143" t="s">
        <v>9820</v>
      </c>
    </row>
    <row r="3391" spans="1:3" x14ac:dyDescent="0.4">
      <c r="A3391" s="6">
        <v>8893</v>
      </c>
      <c r="B3391" s="3" t="s">
        <v>3520</v>
      </c>
      <c r="C3391" s="143" t="s">
        <v>9815</v>
      </c>
    </row>
    <row r="3392" spans="1:3" x14ac:dyDescent="0.4">
      <c r="A3392" s="6">
        <v>8894</v>
      </c>
      <c r="B3392" s="3" t="s">
        <v>3521</v>
      </c>
      <c r="C3392" s="143" t="s">
        <v>9819</v>
      </c>
    </row>
    <row r="3393" spans="1:3" x14ac:dyDescent="0.4">
      <c r="A3393" s="6">
        <v>8897</v>
      </c>
      <c r="B3393" s="3" t="s">
        <v>3522</v>
      </c>
      <c r="C3393" s="143" t="s">
        <v>9815</v>
      </c>
    </row>
    <row r="3394" spans="1:3" x14ac:dyDescent="0.4">
      <c r="A3394" s="6">
        <v>8898</v>
      </c>
      <c r="B3394" s="3" t="s">
        <v>3523</v>
      </c>
      <c r="C3394" s="143" t="s">
        <v>9815</v>
      </c>
    </row>
    <row r="3395" spans="1:3" x14ac:dyDescent="0.4">
      <c r="A3395" s="6">
        <v>8903</v>
      </c>
      <c r="B3395" s="3" t="s">
        <v>3524</v>
      </c>
      <c r="C3395" s="143" t="s">
        <v>9815</v>
      </c>
    </row>
    <row r="3396" spans="1:3" x14ac:dyDescent="0.4">
      <c r="A3396" s="6">
        <v>8904</v>
      </c>
      <c r="B3396" s="3" t="s">
        <v>3525</v>
      </c>
      <c r="C3396" s="143" t="s">
        <v>9821</v>
      </c>
    </row>
    <row r="3397" spans="1:3" x14ac:dyDescent="0.4">
      <c r="A3397" s="6">
        <v>8905</v>
      </c>
      <c r="B3397" s="3" t="s">
        <v>3526</v>
      </c>
      <c r="C3397" s="143" t="s">
        <v>9822</v>
      </c>
    </row>
    <row r="3398" spans="1:3" x14ac:dyDescent="0.4">
      <c r="A3398" s="6">
        <v>8908</v>
      </c>
      <c r="B3398" s="3" t="s">
        <v>3527</v>
      </c>
      <c r="C3398" s="143" t="s">
        <v>9817</v>
      </c>
    </row>
    <row r="3399" spans="1:3" x14ac:dyDescent="0.4">
      <c r="A3399" s="6">
        <v>8909</v>
      </c>
      <c r="B3399" s="3" t="s">
        <v>3528</v>
      </c>
      <c r="C3399" s="143" t="s">
        <v>9820</v>
      </c>
    </row>
    <row r="3400" spans="1:3" x14ac:dyDescent="0.4">
      <c r="A3400" s="6">
        <v>8912</v>
      </c>
      <c r="B3400" s="3" t="s">
        <v>3529</v>
      </c>
      <c r="C3400" s="143" t="s">
        <v>9818</v>
      </c>
    </row>
    <row r="3401" spans="1:3" x14ac:dyDescent="0.4">
      <c r="A3401" s="6">
        <v>8914</v>
      </c>
      <c r="B3401" s="3" t="s">
        <v>3530</v>
      </c>
      <c r="C3401" s="143" t="s">
        <v>9820</v>
      </c>
    </row>
    <row r="3402" spans="1:3" x14ac:dyDescent="0.4">
      <c r="A3402" s="6">
        <v>8917</v>
      </c>
      <c r="B3402" s="3" t="s">
        <v>3531</v>
      </c>
      <c r="C3402" s="143" t="s">
        <v>9819</v>
      </c>
    </row>
    <row r="3403" spans="1:3" x14ac:dyDescent="0.4">
      <c r="A3403" s="6">
        <v>8918</v>
      </c>
      <c r="B3403" s="3" t="s">
        <v>3532</v>
      </c>
      <c r="C3403" s="143" t="s">
        <v>9822</v>
      </c>
    </row>
    <row r="3404" spans="1:3" x14ac:dyDescent="0.4">
      <c r="A3404" s="6">
        <v>8919</v>
      </c>
      <c r="B3404" s="3" t="s">
        <v>3533</v>
      </c>
      <c r="C3404" s="143" t="s">
        <v>9815</v>
      </c>
    </row>
    <row r="3405" spans="1:3" x14ac:dyDescent="0.4">
      <c r="A3405" s="6">
        <v>8920</v>
      </c>
      <c r="B3405" s="3" t="s">
        <v>3534</v>
      </c>
      <c r="C3405" s="143" t="s">
        <v>9815</v>
      </c>
    </row>
    <row r="3406" spans="1:3" x14ac:dyDescent="0.4">
      <c r="A3406" s="6">
        <v>8922</v>
      </c>
      <c r="B3406" s="3" t="s">
        <v>3535</v>
      </c>
      <c r="C3406" s="143" t="s">
        <v>9815</v>
      </c>
    </row>
    <row r="3407" spans="1:3" x14ac:dyDescent="0.4">
      <c r="A3407" s="6">
        <v>8923</v>
      </c>
      <c r="B3407" s="3" t="s">
        <v>3536</v>
      </c>
      <c r="C3407" s="143" t="s">
        <v>9827</v>
      </c>
    </row>
    <row r="3408" spans="1:3" x14ac:dyDescent="0.4">
      <c r="A3408" s="6">
        <v>8925</v>
      </c>
      <c r="B3408" s="3" t="s">
        <v>3537</v>
      </c>
      <c r="C3408" s="143" t="s">
        <v>9826</v>
      </c>
    </row>
    <row r="3409" spans="1:3" x14ac:dyDescent="0.4">
      <c r="A3409" s="6">
        <v>8927</v>
      </c>
      <c r="B3409" s="3" t="s">
        <v>3538</v>
      </c>
      <c r="C3409" s="143" t="s">
        <v>9826</v>
      </c>
    </row>
    <row r="3410" spans="1:3" x14ac:dyDescent="0.4">
      <c r="A3410" s="6">
        <v>8928</v>
      </c>
      <c r="B3410" s="3" t="s">
        <v>3539</v>
      </c>
      <c r="C3410" s="143" t="s">
        <v>9818</v>
      </c>
    </row>
    <row r="3411" spans="1:3" x14ac:dyDescent="0.4">
      <c r="A3411" s="6">
        <v>8929</v>
      </c>
      <c r="B3411" s="3" t="s">
        <v>3540</v>
      </c>
      <c r="C3411" s="143" t="s">
        <v>9820</v>
      </c>
    </row>
    <row r="3412" spans="1:3" x14ac:dyDescent="0.4">
      <c r="A3412" s="6">
        <v>8931</v>
      </c>
      <c r="B3412" s="3" t="s">
        <v>3541</v>
      </c>
      <c r="C3412" s="143" t="s">
        <v>9822</v>
      </c>
    </row>
    <row r="3413" spans="1:3" x14ac:dyDescent="0.4">
      <c r="A3413" s="6">
        <v>8934</v>
      </c>
      <c r="B3413" s="3" t="s">
        <v>3542</v>
      </c>
      <c r="C3413" s="143" t="s">
        <v>9815</v>
      </c>
    </row>
    <row r="3414" spans="1:3" x14ac:dyDescent="0.4">
      <c r="A3414" s="6">
        <v>8935</v>
      </c>
      <c r="B3414" s="3" t="s">
        <v>3543</v>
      </c>
      <c r="C3414" s="143" t="s">
        <v>9815</v>
      </c>
    </row>
    <row r="3415" spans="1:3" x14ac:dyDescent="0.4">
      <c r="A3415" s="6">
        <v>8938</v>
      </c>
      <c r="B3415" s="3" t="s">
        <v>3544</v>
      </c>
      <c r="C3415" s="143" t="s">
        <v>9815</v>
      </c>
    </row>
    <row r="3416" spans="1:3" x14ac:dyDescent="0.4">
      <c r="A3416" s="6">
        <v>8940</v>
      </c>
      <c r="B3416" s="3" t="s">
        <v>3545</v>
      </c>
      <c r="C3416" s="143" t="s">
        <v>9817</v>
      </c>
    </row>
    <row r="3417" spans="1:3" x14ac:dyDescent="0.4">
      <c r="A3417" s="6">
        <v>8944</v>
      </c>
      <c r="B3417" s="3" t="s">
        <v>3546</v>
      </c>
      <c r="C3417" s="143" t="s">
        <v>9825</v>
      </c>
    </row>
    <row r="3418" spans="1:3" x14ac:dyDescent="0.4">
      <c r="A3418" s="6">
        <v>8945</v>
      </c>
      <c r="B3418" s="3" t="s">
        <v>3547</v>
      </c>
      <c r="C3418" s="143" t="s">
        <v>9818</v>
      </c>
    </row>
    <row r="3419" spans="1:3" x14ac:dyDescent="0.4">
      <c r="A3419" s="6">
        <v>8946</v>
      </c>
      <c r="B3419" s="3" t="s">
        <v>3548</v>
      </c>
      <c r="C3419" s="143" t="s">
        <v>9820</v>
      </c>
    </row>
    <row r="3420" spans="1:3" x14ac:dyDescent="0.4">
      <c r="A3420" s="6">
        <v>8952</v>
      </c>
      <c r="B3420" s="3" t="s">
        <v>3549</v>
      </c>
      <c r="C3420" s="143"/>
    </row>
    <row r="3421" spans="1:3" x14ac:dyDescent="0.4">
      <c r="A3421" s="6">
        <v>8954</v>
      </c>
      <c r="B3421" s="3" t="s">
        <v>3550</v>
      </c>
      <c r="C3421" s="143"/>
    </row>
    <row r="3422" spans="1:3" x14ac:dyDescent="0.4">
      <c r="A3422" s="6">
        <v>8955</v>
      </c>
      <c r="B3422" s="3" t="s">
        <v>3551</v>
      </c>
      <c r="C3422" s="143"/>
    </row>
    <row r="3423" spans="1:3" x14ac:dyDescent="0.4">
      <c r="A3423" s="6">
        <v>8956</v>
      </c>
      <c r="B3423" s="3" t="s">
        <v>3552</v>
      </c>
      <c r="C3423" s="143"/>
    </row>
    <row r="3424" spans="1:3" x14ac:dyDescent="0.4">
      <c r="A3424" s="6">
        <v>8957</v>
      </c>
      <c r="B3424" s="3" t="s">
        <v>3553</v>
      </c>
      <c r="C3424" s="143"/>
    </row>
    <row r="3425" spans="1:3" x14ac:dyDescent="0.4">
      <c r="A3425" s="6">
        <v>8958</v>
      </c>
      <c r="B3425" s="3" t="s">
        <v>3554</v>
      </c>
      <c r="C3425" s="143"/>
    </row>
    <row r="3426" spans="1:3" x14ac:dyDescent="0.4">
      <c r="A3426" s="6">
        <v>8960</v>
      </c>
      <c r="B3426" s="3" t="s">
        <v>3555</v>
      </c>
      <c r="C3426" s="143"/>
    </row>
    <row r="3427" spans="1:3" x14ac:dyDescent="0.4">
      <c r="A3427" s="6">
        <v>8961</v>
      </c>
      <c r="B3427" s="3" t="s">
        <v>3556</v>
      </c>
      <c r="C3427" s="143"/>
    </row>
    <row r="3428" spans="1:3" x14ac:dyDescent="0.4">
      <c r="A3428" s="6">
        <v>8963</v>
      </c>
      <c r="B3428" s="3" t="s">
        <v>3557</v>
      </c>
      <c r="C3428" s="143"/>
    </row>
    <row r="3429" spans="1:3" x14ac:dyDescent="0.4">
      <c r="A3429" s="6">
        <v>8964</v>
      </c>
      <c r="B3429" s="3" t="s">
        <v>3558</v>
      </c>
      <c r="C3429" s="143"/>
    </row>
    <row r="3430" spans="1:3" x14ac:dyDescent="0.4">
      <c r="A3430" s="6">
        <v>8966</v>
      </c>
      <c r="B3430" s="3" t="s">
        <v>3559</v>
      </c>
      <c r="C3430" s="143"/>
    </row>
    <row r="3431" spans="1:3" x14ac:dyDescent="0.4">
      <c r="A3431" s="6">
        <v>8968</v>
      </c>
      <c r="B3431" s="3" t="s">
        <v>3560</v>
      </c>
      <c r="C3431" s="143"/>
    </row>
    <row r="3432" spans="1:3" x14ac:dyDescent="0.4">
      <c r="A3432" s="6">
        <v>8972</v>
      </c>
      <c r="B3432" s="3" t="s">
        <v>3561</v>
      </c>
      <c r="C3432" s="143"/>
    </row>
    <row r="3433" spans="1:3" x14ac:dyDescent="0.4">
      <c r="A3433" s="6">
        <v>8975</v>
      </c>
      <c r="B3433" s="3" t="s">
        <v>3562</v>
      </c>
      <c r="C3433" s="143"/>
    </row>
    <row r="3434" spans="1:3" x14ac:dyDescent="0.4">
      <c r="A3434" s="6">
        <v>8976</v>
      </c>
      <c r="B3434" s="3" t="s">
        <v>3563</v>
      </c>
      <c r="C3434" s="143"/>
    </row>
    <row r="3435" spans="1:3" x14ac:dyDescent="0.4">
      <c r="A3435" s="6">
        <v>8977</v>
      </c>
      <c r="B3435" s="3" t="s">
        <v>3564</v>
      </c>
      <c r="C3435" s="143"/>
    </row>
    <row r="3436" spans="1:3" x14ac:dyDescent="0.4">
      <c r="A3436" s="6">
        <v>8979</v>
      </c>
      <c r="B3436" s="3" t="s">
        <v>3565</v>
      </c>
      <c r="C3436" s="143"/>
    </row>
    <row r="3437" spans="1:3" x14ac:dyDescent="0.4">
      <c r="A3437" s="6">
        <v>8984</v>
      </c>
      <c r="B3437" s="3" t="s">
        <v>3566</v>
      </c>
      <c r="C3437" s="143"/>
    </row>
    <row r="3438" spans="1:3" x14ac:dyDescent="0.4">
      <c r="A3438" s="6">
        <v>8985</v>
      </c>
      <c r="B3438" s="3" t="s">
        <v>3567</v>
      </c>
      <c r="C3438" s="143"/>
    </row>
    <row r="3439" spans="1:3" x14ac:dyDescent="0.4">
      <c r="A3439" s="6">
        <v>8986</v>
      </c>
      <c r="B3439" s="3" t="s">
        <v>3568</v>
      </c>
      <c r="C3439" s="143"/>
    </row>
    <row r="3440" spans="1:3" x14ac:dyDescent="0.4">
      <c r="A3440" s="6">
        <v>8987</v>
      </c>
      <c r="B3440" s="3" t="s">
        <v>3569</v>
      </c>
      <c r="C3440" s="143"/>
    </row>
    <row r="3441" spans="1:3" x14ac:dyDescent="0.4">
      <c r="A3441" s="6">
        <v>8995</v>
      </c>
      <c r="B3441" s="3" t="s">
        <v>3570</v>
      </c>
      <c r="C3441" s="143" t="s">
        <v>9815</v>
      </c>
    </row>
    <row r="3442" spans="1:3" x14ac:dyDescent="0.4">
      <c r="A3442" s="6">
        <v>8996</v>
      </c>
      <c r="B3442" s="3" t="s">
        <v>3571</v>
      </c>
      <c r="C3442" s="143" t="s">
        <v>9820</v>
      </c>
    </row>
    <row r="3443" spans="1:3" x14ac:dyDescent="0.4">
      <c r="A3443" s="6">
        <v>8999</v>
      </c>
      <c r="B3443" s="3" t="s">
        <v>3572</v>
      </c>
      <c r="C3443" s="143" t="s">
        <v>9815</v>
      </c>
    </row>
    <row r="3444" spans="1:3" x14ac:dyDescent="0.4">
      <c r="A3444" s="6">
        <v>9001</v>
      </c>
      <c r="B3444" s="3" t="s">
        <v>3573</v>
      </c>
      <c r="C3444" s="136" t="s">
        <v>9815</v>
      </c>
    </row>
    <row r="3445" spans="1:3" x14ac:dyDescent="0.4">
      <c r="A3445" s="6">
        <v>9003</v>
      </c>
      <c r="B3445" s="3" t="s">
        <v>3574</v>
      </c>
      <c r="C3445" s="136" t="s">
        <v>9815</v>
      </c>
    </row>
    <row r="3446" spans="1:3" x14ac:dyDescent="0.4">
      <c r="A3446" s="6">
        <v>9005</v>
      </c>
      <c r="B3446" s="3" t="s">
        <v>3575</v>
      </c>
      <c r="C3446" s="136" t="s">
        <v>9815</v>
      </c>
    </row>
    <row r="3447" spans="1:3" x14ac:dyDescent="0.4">
      <c r="A3447" s="6">
        <v>9006</v>
      </c>
      <c r="B3447" s="3" t="s">
        <v>3576</v>
      </c>
      <c r="C3447" s="136" t="s">
        <v>9815</v>
      </c>
    </row>
    <row r="3448" spans="1:3" x14ac:dyDescent="0.4">
      <c r="A3448" s="6">
        <v>9007</v>
      </c>
      <c r="B3448" s="3" t="s">
        <v>3577</v>
      </c>
      <c r="C3448" s="136" t="s">
        <v>9815</v>
      </c>
    </row>
    <row r="3449" spans="1:3" x14ac:dyDescent="0.4">
      <c r="A3449" s="6">
        <v>9008</v>
      </c>
      <c r="B3449" s="3" t="s">
        <v>3578</v>
      </c>
      <c r="C3449" s="136" t="s">
        <v>9815</v>
      </c>
    </row>
    <row r="3450" spans="1:3" x14ac:dyDescent="0.4">
      <c r="A3450" s="6">
        <v>9009</v>
      </c>
      <c r="B3450" s="3" t="s">
        <v>3579</v>
      </c>
      <c r="C3450" s="136" t="s">
        <v>9815</v>
      </c>
    </row>
    <row r="3451" spans="1:3" x14ac:dyDescent="0.4">
      <c r="A3451" s="6">
        <v>9010</v>
      </c>
      <c r="B3451" s="3" t="s">
        <v>3580</v>
      </c>
      <c r="C3451" s="136" t="s">
        <v>9815</v>
      </c>
    </row>
    <row r="3452" spans="1:3" x14ac:dyDescent="0.4">
      <c r="A3452" s="6">
        <v>9012</v>
      </c>
      <c r="B3452" s="3" t="s">
        <v>3581</v>
      </c>
      <c r="C3452" s="136" t="s">
        <v>9815</v>
      </c>
    </row>
    <row r="3453" spans="1:3" x14ac:dyDescent="0.4">
      <c r="A3453" s="6">
        <v>9014</v>
      </c>
      <c r="B3453" s="3" t="s">
        <v>3582</v>
      </c>
      <c r="C3453" s="136" t="s">
        <v>9815</v>
      </c>
    </row>
    <row r="3454" spans="1:3" x14ac:dyDescent="0.4">
      <c r="A3454" s="6">
        <v>9017</v>
      </c>
      <c r="B3454" s="3" t="s">
        <v>3583</v>
      </c>
      <c r="C3454" s="136" t="s">
        <v>9815</v>
      </c>
    </row>
    <row r="3455" spans="1:3" x14ac:dyDescent="0.4">
      <c r="A3455" s="6">
        <v>9020</v>
      </c>
      <c r="B3455" s="3" t="s">
        <v>3584</v>
      </c>
      <c r="C3455" s="136" t="s">
        <v>9815</v>
      </c>
    </row>
    <row r="3456" spans="1:3" x14ac:dyDescent="0.4">
      <c r="A3456" s="6">
        <v>9021</v>
      </c>
      <c r="B3456" s="3" t="s">
        <v>3585</v>
      </c>
      <c r="C3456" s="136" t="s">
        <v>9815</v>
      </c>
    </row>
    <row r="3457" spans="1:4" x14ac:dyDescent="0.4">
      <c r="A3457" s="6">
        <v>9022</v>
      </c>
      <c r="B3457" s="3" t="s">
        <v>3586</v>
      </c>
      <c r="C3457" s="136" t="s">
        <v>9815</v>
      </c>
    </row>
    <row r="3458" spans="1:4" x14ac:dyDescent="0.4">
      <c r="A3458" s="6">
        <v>9024</v>
      </c>
      <c r="B3458" s="3" t="s">
        <v>3587</v>
      </c>
      <c r="C3458" s="136" t="s">
        <v>9815</v>
      </c>
    </row>
    <row r="3459" spans="1:4" x14ac:dyDescent="0.4">
      <c r="A3459" s="6">
        <v>9025</v>
      </c>
      <c r="B3459" s="3" t="s">
        <v>3588</v>
      </c>
      <c r="C3459" s="136" t="s">
        <v>9815</v>
      </c>
    </row>
    <row r="3460" spans="1:4" x14ac:dyDescent="0.4">
      <c r="A3460" s="6">
        <v>9027</v>
      </c>
      <c r="B3460" s="3" t="s">
        <v>3589</v>
      </c>
      <c r="C3460" s="136" t="s">
        <v>9815</v>
      </c>
    </row>
    <row r="3461" spans="1:4" x14ac:dyDescent="0.4">
      <c r="A3461" s="6">
        <v>9028</v>
      </c>
      <c r="B3461" s="3" t="s">
        <v>3590</v>
      </c>
      <c r="C3461" s="136" t="s">
        <v>9818</v>
      </c>
    </row>
    <row r="3462" spans="1:4" x14ac:dyDescent="0.4">
      <c r="A3462" s="6">
        <v>9029</v>
      </c>
      <c r="B3462" s="3" t="s">
        <v>3591</v>
      </c>
      <c r="C3462" s="136" t="s">
        <v>9815</v>
      </c>
    </row>
    <row r="3463" spans="1:4" x14ac:dyDescent="0.4">
      <c r="A3463" s="6">
        <v>9031</v>
      </c>
      <c r="B3463" s="3" t="s">
        <v>3592</v>
      </c>
      <c r="C3463" s="136" t="s">
        <v>9815</v>
      </c>
    </row>
    <row r="3464" spans="1:4" x14ac:dyDescent="0.4">
      <c r="A3464" s="6">
        <v>9033</v>
      </c>
      <c r="B3464" s="3" t="s">
        <v>3593</v>
      </c>
      <c r="C3464" s="136" t="s">
        <v>9815</v>
      </c>
    </row>
    <row r="3465" spans="1:4" x14ac:dyDescent="0.4">
      <c r="A3465" s="6">
        <v>9034</v>
      </c>
      <c r="B3465" s="3" t="s">
        <v>3594</v>
      </c>
      <c r="C3465" s="136" t="s">
        <v>9815</v>
      </c>
    </row>
    <row r="3466" spans="1:4" x14ac:dyDescent="0.4">
      <c r="A3466" s="6">
        <v>9035</v>
      </c>
      <c r="B3466" s="3" t="s">
        <v>3595</v>
      </c>
      <c r="C3466" s="136" t="s">
        <v>9815</v>
      </c>
    </row>
    <row r="3467" spans="1:4" x14ac:dyDescent="0.4">
      <c r="A3467" s="6">
        <v>9036</v>
      </c>
      <c r="B3467" s="3" t="s">
        <v>3596</v>
      </c>
      <c r="C3467" s="136" t="s">
        <v>9815</v>
      </c>
    </row>
    <row r="3468" spans="1:4" x14ac:dyDescent="0.4">
      <c r="A3468" s="6">
        <v>9037</v>
      </c>
      <c r="B3468" s="3" t="s">
        <v>3597</v>
      </c>
      <c r="C3468" s="136" t="s">
        <v>9815</v>
      </c>
    </row>
    <row r="3469" spans="1:4" x14ac:dyDescent="0.4">
      <c r="A3469" s="6">
        <v>9039</v>
      </c>
      <c r="B3469" s="3" t="s">
        <v>3598</v>
      </c>
      <c r="C3469" s="136" t="s">
        <v>9815</v>
      </c>
      <c r="D3469" s="144"/>
    </row>
    <row r="3470" spans="1:4" x14ac:dyDescent="0.4">
      <c r="A3470" s="6">
        <v>9040</v>
      </c>
      <c r="B3470" s="3" t="s">
        <v>3599</v>
      </c>
      <c r="C3470" s="136" t="s">
        <v>9815</v>
      </c>
      <c r="D3470" s="141">
        <v>43910</v>
      </c>
    </row>
    <row r="3471" spans="1:4" x14ac:dyDescent="0.4">
      <c r="A3471" s="6">
        <v>9041</v>
      </c>
      <c r="B3471" s="3" t="s">
        <v>3600</v>
      </c>
      <c r="C3471" s="136" t="s">
        <v>9815</v>
      </c>
    </row>
    <row r="3472" spans="1:4" x14ac:dyDescent="0.4">
      <c r="A3472" s="6">
        <v>9042</v>
      </c>
      <c r="B3472" s="3" t="s">
        <v>3601</v>
      </c>
      <c r="C3472" s="136" t="s">
        <v>9815</v>
      </c>
    </row>
    <row r="3473" spans="1:3" x14ac:dyDescent="0.4">
      <c r="A3473" s="6">
        <v>9044</v>
      </c>
      <c r="B3473" s="3" t="s">
        <v>3602</v>
      </c>
      <c r="C3473" s="136" t="s">
        <v>9815</v>
      </c>
    </row>
    <row r="3474" spans="1:3" x14ac:dyDescent="0.4">
      <c r="A3474" s="6">
        <v>9045</v>
      </c>
      <c r="B3474" s="3" t="s">
        <v>3603</v>
      </c>
      <c r="C3474" s="136" t="s">
        <v>9815</v>
      </c>
    </row>
    <row r="3475" spans="1:3" x14ac:dyDescent="0.4">
      <c r="A3475" s="6">
        <v>9046</v>
      </c>
      <c r="B3475" s="3" t="s">
        <v>3604</v>
      </c>
      <c r="C3475" s="136" t="s">
        <v>9815</v>
      </c>
    </row>
    <row r="3476" spans="1:3" x14ac:dyDescent="0.4">
      <c r="A3476" s="6">
        <v>9048</v>
      </c>
      <c r="B3476" s="3" t="s">
        <v>3605</v>
      </c>
      <c r="C3476" s="136" t="s">
        <v>9815</v>
      </c>
    </row>
    <row r="3477" spans="1:3" x14ac:dyDescent="0.4">
      <c r="A3477" s="6">
        <v>9049</v>
      </c>
      <c r="B3477" s="3" t="s">
        <v>3606</v>
      </c>
      <c r="C3477" s="136" t="s">
        <v>9815</v>
      </c>
    </row>
    <row r="3478" spans="1:3" x14ac:dyDescent="0.4">
      <c r="A3478" s="6">
        <v>9051</v>
      </c>
      <c r="B3478" s="3" t="s">
        <v>3607</v>
      </c>
      <c r="C3478" s="136" t="s">
        <v>9815</v>
      </c>
    </row>
    <row r="3479" spans="1:3" x14ac:dyDescent="0.4">
      <c r="A3479" s="6">
        <v>9052</v>
      </c>
      <c r="B3479" s="3" t="s">
        <v>3608</v>
      </c>
      <c r="C3479" s="136" t="s">
        <v>9815</v>
      </c>
    </row>
    <row r="3480" spans="1:3" x14ac:dyDescent="0.4">
      <c r="A3480" s="6">
        <v>9055</v>
      </c>
      <c r="B3480" s="3" t="s">
        <v>3609</v>
      </c>
      <c r="C3480" s="136" t="s">
        <v>9815</v>
      </c>
    </row>
    <row r="3481" spans="1:3" x14ac:dyDescent="0.4">
      <c r="A3481" s="6">
        <v>9057</v>
      </c>
      <c r="B3481" s="3" t="s">
        <v>3610</v>
      </c>
      <c r="C3481" s="136" t="s">
        <v>9815</v>
      </c>
    </row>
    <row r="3482" spans="1:3" x14ac:dyDescent="0.4">
      <c r="A3482" s="6">
        <v>9058</v>
      </c>
      <c r="B3482" s="3" t="s">
        <v>3611</v>
      </c>
      <c r="C3482" s="136" t="s">
        <v>9815</v>
      </c>
    </row>
    <row r="3483" spans="1:3" x14ac:dyDescent="0.4">
      <c r="A3483" s="6">
        <v>9059</v>
      </c>
      <c r="B3483" s="3" t="s">
        <v>3612</v>
      </c>
      <c r="C3483" s="136" t="s">
        <v>9815</v>
      </c>
    </row>
    <row r="3484" spans="1:3" x14ac:dyDescent="0.4">
      <c r="A3484" s="6">
        <v>9060</v>
      </c>
      <c r="B3484" s="3" t="s">
        <v>3613</v>
      </c>
      <c r="C3484" s="136" t="s">
        <v>9815</v>
      </c>
    </row>
    <row r="3485" spans="1:3" x14ac:dyDescent="0.4">
      <c r="A3485" s="6">
        <v>9062</v>
      </c>
      <c r="B3485" s="3" t="s">
        <v>3614</v>
      </c>
      <c r="C3485" s="136" t="s">
        <v>9815</v>
      </c>
    </row>
    <row r="3486" spans="1:3" x14ac:dyDescent="0.4">
      <c r="A3486" s="6">
        <v>9063</v>
      </c>
      <c r="B3486" s="3" t="s">
        <v>3615</v>
      </c>
      <c r="C3486" s="136" t="s">
        <v>9815</v>
      </c>
    </row>
    <row r="3487" spans="1:3" x14ac:dyDescent="0.4">
      <c r="A3487" s="6">
        <v>9064</v>
      </c>
      <c r="B3487" s="3" t="s">
        <v>3616</v>
      </c>
      <c r="C3487" s="136" t="s">
        <v>9815</v>
      </c>
    </row>
    <row r="3488" spans="1:3" x14ac:dyDescent="0.4">
      <c r="A3488" s="6">
        <v>9065</v>
      </c>
      <c r="B3488" s="3" t="s">
        <v>3617</v>
      </c>
      <c r="C3488" s="136" t="s">
        <v>9815</v>
      </c>
    </row>
    <row r="3489" spans="1:3" x14ac:dyDescent="0.4">
      <c r="A3489" s="6">
        <v>9066</v>
      </c>
      <c r="B3489" s="3" t="s">
        <v>3618</v>
      </c>
      <c r="C3489" s="136" t="s">
        <v>9815</v>
      </c>
    </row>
    <row r="3490" spans="1:3" x14ac:dyDescent="0.4">
      <c r="A3490" s="6">
        <v>9067</v>
      </c>
      <c r="B3490" s="3" t="s">
        <v>3619</v>
      </c>
      <c r="C3490" s="136" t="s">
        <v>9815</v>
      </c>
    </row>
    <row r="3491" spans="1:3" x14ac:dyDescent="0.4">
      <c r="A3491" s="6">
        <v>9068</v>
      </c>
      <c r="B3491" s="3" t="s">
        <v>3620</v>
      </c>
      <c r="C3491" s="136" t="s">
        <v>9815</v>
      </c>
    </row>
    <row r="3492" spans="1:3" x14ac:dyDescent="0.4">
      <c r="A3492" s="6">
        <v>9069</v>
      </c>
      <c r="B3492" s="3" t="s">
        <v>3621</v>
      </c>
      <c r="C3492" s="136" t="s">
        <v>9815</v>
      </c>
    </row>
    <row r="3493" spans="1:3" x14ac:dyDescent="0.4">
      <c r="A3493" s="6">
        <v>9070</v>
      </c>
      <c r="B3493" s="3" t="s">
        <v>3622</v>
      </c>
      <c r="C3493" s="136" t="s">
        <v>9815</v>
      </c>
    </row>
    <row r="3494" spans="1:3" x14ac:dyDescent="0.4">
      <c r="A3494" s="6">
        <v>9072</v>
      </c>
      <c r="B3494" s="3" t="s">
        <v>3623</v>
      </c>
      <c r="C3494" s="136" t="s">
        <v>9815</v>
      </c>
    </row>
    <row r="3495" spans="1:3" x14ac:dyDescent="0.4">
      <c r="A3495" s="6">
        <v>9073</v>
      </c>
      <c r="B3495" s="3" t="s">
        <v>3624</v>
      </c>
      <c r="C3495" s="136" t="s">
        <v>9815</v>
      </c>
    </row>
    <row r="3496" spans="1:3" x14ac:dyDescent="0.4">
      <c r="A3496" s="6">
        <v>9074</v>
      </c>
      <c r="B3496" s="3" t="s">
        <v>3625</v>
      </c>
      <c r="C3496" s="136" t="s">
        <v>9815</v>
      </c>
    </row>
    <row r="3497" spans="1:3" x14ac:dyDescent="0.4">
      <c r="A3497" s="6">
        <v>9075</v>
      </c>
      <c r="B3497" s="3" t="s">
        <v>3626</v>
      </c>
      <c r="C3497" s="136" t="s">
        <v>9815</v>
      </c>
    </row>
    <row r="3498" spans="1:3" x14ac:dyDescent="0.4">
      <c r="A3498" s="6">
        <v>9076</v>
      </c>
      <c r="B3498" s="3" t="s">
        <v>3627</v>
      </c>
      <c r="C3498" s="136" t="s">
        <v>9815</v>
      </c>
    </row>
    <row r="3499" spans="1:3" x14ac:dyDescent="0.4">
      <c r="A3499" s="6">
        <v>9077</v>
      </c>
      <c r="B3499" s="3" t="s">
        <v>3628</v>
      </c>
      <c r="C3499" s="136" t="s">
        <v>9815</v>
      </c>
    </row>
    <row r="3500" spans="1:3" x14ac:dyDescent="0.4">
      <c r="A3500" s="6">
        <v>9078</v>
      </c>
      <c r="B3500" s="3" t="s">
        <v>3629</v>
      </c>
      <c r="C3500" s="136" t="s">
        <v>9815</v>
      </c>
    </row>
    <row r="3501" spans="1:3" x14ac:dyDescent="0.4">
      <c r="A3501" s="6">
        <v>9081</v>
      </c>
      <c r="B3501" s="3" t="s">
        <v>3630</v>
      </c>
      <c r="C3501" s="136" t="s">
        <v>9815</v>
      </c>
    </row>
    <row r="3502" spans="1:3" x14ac:dyDescent="0.4">
      <c r="A3502" s="6">
        <v>9082</v>
      </c>
      <c r="B3502" s="3" t="s">
        <v>3631</v>
      </c>
      <c r="C3502" s="136" t="s">
        <v>9815</v>
      </c>
    </row>
    <row r="3503" spans="1:3" x14ac:dyDescent="0.4">
      <c r="A3503" s="6">
        <v>9083</v>
      </c>
      <c r="B3503" s="3" t="s">
        <v>3632</v>
      </c>
      <c r="C3503" s="136" t="s">
        <v>9815</v>
      </c>
    </row>
    <row r="3504" spans="1:3" x14ac:dyDescent="0.4">
      <c r="A3504" s="6">
        <v>9085</v>
      </c>
      <c r="B3504" s="3" t="s">
        <v>3633</v>
      </c>
      <c r="C3504" s="136" t="s">
        <v>9815</v>
      </c>
    </row>
    <row r="3505" spans="1:3" x14ac:dyDescent="0.4">
      <c r="A3505" s="6">
        <v>9086</v>
      </c>
      <c r="B3505" s="3" t="s">
        <v>3634</v>
      </c>
      <c r="C3505" s="136" t="s">
        <v>9815</v>
      </c>
    </row>
    <row r="3506" spans="1:3" x14ac:dyDescent="0.4">
      <c r="A3506" s="6">
        <v>9087</v>
      </c>
      <c r="B3506" s="3" t="s">
        <v>3635</v>
      </c>
      <c r="C3506" s="136" t="s">
        <v>9815</v>
      </c>
    </row>
    <row r="3507" spans="1:3" x14ac:dyDescent="0.4">
      <c r="A3507" s="6">
        <v>9090</v>
      </c>
      <c r="B3507" s="3" t="s">
        <v>3636</v>
      </c>
      <c r="C3507" s="136" t="s">
        <v>9815</v>
      </c>
    </row>
    <row r="3508" spans="1:3" x14ac:dyDescent="0.4">
      <c r="A3508" s="6">
        <v>9099</v>
      </c>
      <c r="B3508" s="3" t="s">
        <v>3637</v>
      </c>
      <c r="C3508" s="136" t="s">
        <v>9815</v>
      </c>
    </row>
    <row r="3509" spans="1:3" x14ac:dyDescent="0.4">
      <c r="A3509" s="6">
        <v>9101</v>
      </c>
      <c r="B3509" s="3" t="s">
        <v>3638</v>
      </c>
      <c r="C3509" s="136" t="s">
        <v>9815</v>
      </c>
    </row>
    <row r="3510" spans="1:3" x14ac:dyDescent="0.4">
      <c r="A3510" s="6">
        <v>9104</v>
      </c>
      <c r="B3510" s="3" t="s">
        <v>3639</v>
      </c>
      <c r="C3510" s="136" t="s">
        <v>9815</v>
      </c>
    </row>
    <row r="3511" spans="1:3" x14ac:dyDescent="0.4">
      <c r="A3511" s="6">
        <v>9107</v>
      </c>
      <c r="B3511" s="3" t="s">
        <v>3640</v>
      </c>
      <c r="C3511" s="136" t="s">
        <v>9815</v>
      </c>
    </row>
    <row r="3512" spans="1:3" x14ac:dyDescent="0.4">
      <c r="A3512" s="6">
        <v>9110</v>
      </c>
      <c r="B3512" s="3" t="s">
        <v>3641</v>
      </c>
      <c r="C3512" s="136" t="s">
        <v>9815</v>
      </c>
    </row>
    <row r="3513" spans="1:3" x14ac:dyDescent="0.4">
      <c r="A3513" s="6">
        <v>9115</v>
      </c>
      <c r="B3513" s="3" t="s">
        <v>3642</v>
      </c>
      <c r="C3513" s="136" t="s">
        <v>9815</v>
      </c>
    </row>
    <row r="3514" spans="1:3" x14ac:dyDescent="0.4">
      <c r="A3514" s="6">
        <v>9119</v>
      </c>
      <c r="B3514" s="3" t="s">
        <v>3643</v>
      </c>
      <c r="C3514" s="136" t="s">
        <v>9815</v>
      </c>
    </row>
    <row r="3515" spans="1:3" x14ac:dyDescent="0.4">
      <c r="A3515" s="6">
        <v>9127</v>
      </c>
      <c r="B3515" s="3" t="s">
        <v>3644</v>
      </c>
      <c r="C3515" s="136" t="s">
        <v>9815</v>
      </c>
    </row>
    <row r="3516" spans="1:3" x14ac:dyDescent="0.4">
      <c r="A3516" s="6">
        <v>9130</v>
      </c>
      <c r="B3516" s="3" t="s">
        <v>3645</v>
      </c>
      <c r="C3516" s="136" t="s">
        <v>9815</v>
      </c>
    </row>
    <row r="3517" spans="1:3" x14ac:dyDescent="0.4">
      <c r="A3517" s="6">
        <v>9142</v>
      </c>
      <c r="B3517" s="3" t="s">
        <v>3646</v>
      </c>
      <c r="C3517" s="136" t="s">
        <v>9815</v>
      </c>
    </row>
    <row r="3518" spans="1:3" x14ac:dyDescent="0.4">
      <c r="A3518" s="6">
        <v>9143</v>
      </c>
      <c r="B3518" s="3" t="s">
        <v>3647</v>
      </c>
      <c r="C3518" s="136" t="s">
        <v>9815</v>
      </c>
    </row>
    <row r="3519" spans="1:3" x14ac:dyDescent="0.4">
      <c r="A3519" s="6">
        <v>9171</v>
      </c>
      <c r="B3519" s="3" t="s">
        <v>3648</v>
      </c>
      <c r="C3519" s="136" t="s">
        <v>9815</v>
      </c>
    </row>
    <row r="3520" spans="1:3" x14ac:dyDescent="0.4">
      <c r="A3520" s="6">
        <v>9173</v>
      </c>
      <c r="B3520" s="3" t="s">
        <v>3649</v>
      </c>
      <c r="C3520" s="136" t="s">
        <v>9820</v>
      </c>
    </row>
    <row r="3521" spans="1:4" x14ac:dyDescent="0.4">
      <c r="A3521" s="6">
        <v>9176</v>
      </c>
      <c r="B3521" s="3" t="s">
        <v>3650</v>
      </c>
      <c r="C3521" s="136" t="s">
        <v>9820</v>
      </c>
    </row>
    <row r="3522" spans="1:4" x14ac:dyDescent="0.4">
      <c r="A3522" s="6">
        <v>9179</v>
      </c>
      <c r="B3522" s="3" t="s">
        <v>3651</v>
      </c>
      <c r="C3522" s="136" t="s">
        <v>9815</v>
      </c>
    </row>
    <row r="3523" spans="1:4" x14ac:dyDescent="0.4">
      <c r="A3523" s="6">
        <v>9193</v>
      </c>
      <c r="B3523" s="3" t="s">
        <v>3652</v>
      </c>
      <c r="C3523" s="136" t="s">
        <v>9815</v>
      </c>
    </row>
    <row r="3524" spans="1:4" x14ac:dyDescent="0.4">
      <c r="A3524" s="6">
        <v>9201</v>
      </c>
      <c r="B3524" s="3" t="s">
        <v>3653</v>
      </c>
      <c r="C3524" s="136" t="s">
        <v>9815</v>
      </c>
    </row>
    <row r="3525" spans="1:4" x14ac:dyDescent="0.4">
      <c r="A3525" s="6">
        <v>9202</v>
      </c>
      <c r="B3525" s="3" t="s">
        <v>3654</v>
      </c>
      <c r="C3525" s="136" t="s">
        <v>9815</v>
      </c>
    </row>
    <row r="3526" spans="1:4" x14ac:dyDescent="0.4">
      <c r="A3526" s="6">
        <v>9206</v>
      </c>
      <c r="B3526" s="3" t="s">
        <v>3655</v>
      </c>
      <c r="C3526" s="136" t="s">
        <v>9815</v>
      </c>
    </row>
    <row r="3527" spans="1:4" x14ac:dyDescent="0.4">
      <c r="A3527" s="6">
        <v>9232</v>
      </c>
      <c r="B3527" s="3" t="s">
        <v>3656</v>
      </c>
      <c r="C3527" s="136" t="s">
        <v>9815</v>
      </c>
    </row>
    <row r="3528" spans="1:4" x14ac:dyDescent="0.4">
      <c r="A3528" s="6">
        <v>9233</v>
      </c>
      <c r="B3528" s="3" t="s">
        <v>3657</v>
      </c>
      <c r="C3528" s="136" t="s">
        <v>9825</v>
      </c>
    </row>
    <row r="3529" spans="1:4" x14ac:dyDescent="0.4">
      <c r="A3529" s="6">
        <v>9260</v>
      </c>
      <c r="B3529" s="3" t="s">
        <v>3658</v>
      </c>
      <c r="C3529" s="136" t="s">
        <v>9820</v>
      </c>
    </row>
    <row r="3530" spans="1:4" x14ac:dyDescent="0.4">
      <c r="A3530" s="6">
        <v>9262</v>
      </c>
      <c r="B3530" s="3" t="s">
        <v>3659</v>
      </c>
      <c r="C3530" s="136" t="s">
        <v>9826</v>
      </c>
    </row>
    <row r="3531" spans="1:4" x14ac:dyDescent="0.4">
      <c r="A3531" s="6">
        <v>9263</v>
      </c>
      <c r="B3531" s="3" t="s">
        <v>3660</v>
      </c>
      <c r="C3531" s="136" t="s">
        <v>9824</v>
      </c>
    </row>
    <row r="3532" spans="1:4" x14ac:dyDescent="0.4">
      <c r="A3532" s="6">
        <v>9264</v>
      </c>
      <c r="B3532" s="3" t="s">
        <v>3661</v>
      </c>
      <c r="C3532" s="136" t="s">
        <v>9821</v>
      </c>
    </row>
    <row r="3533" spans="1:4" x14ac:dyDescent="0.4">
      <c r="A3533" s="6">
        <v>9265</v>
      </c>
      <c r="B3533" s="3" t="s">
        <v>3662</v>
      </c>
      <c r="C3533" s="136" t="s">
        <v>9817</v>
      </c>
    </row>
    <row r="3534" spans="1:4" x14ac:dyDescent="0.4">
      <c r="A3534" s="6">
        <v>9266</v>
      </c>
      <c r="B3534" s="3" t="s">
        <v>3663</v>
      </c>
      <c r="C3534" s="136" t="s">
        <v>9815</v>
      </c>
    </row>
    <row r="3535" spans="1:4" x14ac:dyDescent="0.4">
      <c r="A3535" s="6">
        <v>9267</v>
      </c>
      <c r="B3535" s="3" t="s">
        <v>3664</v>
      </c>
      <c r="C3535" s="136" t="s">
        <v>9818</v>
      </c>
      <c r="D3535" s="141">
        <v>44002</v>
      </c>
    </row>
    <row r="3536" spans="1:4" x14ac:dyDescent="0.4">
      <c r="A3536" s="6">
        <v>9268</v>
      </c>
      <c r="B3536" s="3" t="s">
        <v>3665</v>
      </c>
      <c r="C3536" s="136" t="s">
        <v>9815</v>
      </c>
    </row>
    <row r="3537" spans="1:3" x14ac:dyDescent="0.4">
      <c r="A3537" s="6">
        <v>9270</v>
      </c>
      <c r="B3537" s="3" t="s">
        <v>3666</v>
      </c>
      <c r="C3537" s="136" t="s">
        <v>9821</v>
      </c>
    </row>
    <row r="3538" spans="1:3" x14ac:dyDescent="0.4">
      <c r="A3538" s="6">
        <v>9271</v>
      </c>
      <c r="B3538" s="3" t="s">
        <v>3667</v>
      </c>
      <c r="C3538" s="136" t="s">
        <v>9820</v>
      </c>
    </row>
    <row r="3539" spans="1:3" x14ac:dyDescent="0.4">
      <c r="A3539" s="6">
        <v>9272</v>
      </c>
      <c r="B3539" s="3" t="s">
        <v>3668</v>
      </c>
      <c r="C3539" s="136" t="s">
        <v>9815</v>
      </c>
    </row>
    <row r="3540" spans="1:3" x14ac:dyDescent="0.4">
      <c r="A3540" s="6">
        <v>9273</v>
      </c>
      <c r="B3540" s="3" t="s">
        <v>3669</v>
      </c>
      <c r="C3540" s="136" t="s">
        <v>9818</v>
      </c>
    </row>
    <row r="3541" spans="1:3" x14ac:dyDescent="0.4">
      <c r="A3541" s="6">
        <v>9274</v>
      </c>
      <c r="B3541" s="3" t="s">
        <v>3670</v>
      </c>
      <c r="C3541" s="136" t="s">
        <v>9815</v>
      </c>
    </row>
    <row r="3542" spans="1:3" x14ac:dyDescent="0.4">
      <c r="A3542" s="6">
        <v>9275</v>
      </c>
      <c r="B3542" s="3" t="s">
        <v>3671</v>
      </c>
      <c r="C3542" s="136" t="s">
        <v>9822</v>
      </c>
    </row>
    <row r="3543" spans="1:3" x14ac:dyDescent="0.4">
      <c r="A3543" s="6">
        <v>9277</v>
      </c>
      <c r="B3543" s="3" t="s">
        <v>3672</v>
      </c>
      <c r="C3543" s="136" t="s">
        <v>9815</v>
      </c>
    </row>
    <row r="3544" spans="1:3" x14ac:dyDescent="0.4">
      <c r="A3544" s="6">
        <v>9278</v>
      </c>
      <c r="B3544" s="3" t="s">
        <v>3673</v>
      </c>
      <c r="C3544" s="136" t="s">
        <v>9817</v>
      </c>
    </row>
    <row r="3545" spans="1:3" x14ac:dyDescent="0.4">
      <c r="A3545" s="6">
        <v>9279</v>
      </c>
      <c r="B3545" s="3" t="s">
        <v>3674</v>
      </c>
      <c r="C3545" s="136" t="s">
        <v>9819</v>
      </c>
    </row>
    <row r="3546" spans="1:3" x14ac:dyDescent="0.4">
      <c r="A3546" s="6">
        <v>9281</v>
      </c>
      <c r="B3546" s="3" t="s">
        <v>3675</v>
      </c>
      <c r="C3546" s="136"/>
    </row>
    <row r="3547" spans="1:3" x14ac:dyDescent="0.4">
      <c r="A3547" s="6">
        <v>9282</v>
      </c>
      <c r="B3547" s="3" t="s">
        <v>3676</v>
      </c>
      <c r="C3547" s="136"/>
    </row>
    <row r="3548" spans="1:3" x14ac:dyDescent="0.4">
      <c r="A3548" s="6">
        <v>9283</v>
      </c>
      <c r="B3548" s="3" t="s">
        <v>3677</v>
      </c>
      <c r="C3548" s="136"/>
    </row>
    <row r="3549" spans="1:3" x14ac:dyDescent="0.4">
      <c r="A3549" s="6">
        <v>9284</v>
      </c>
      <c r="B3549" s="3" t="s">
        <v>3678</v>
      </c>
      <c r="C3549" s="136"/>
    </row>
    <row r="3550" spans="1:3" x14ac:dyDescent="0.4">
      <c r="A3550" s="6">
        <v>9285</v>
      </c>
      <c r="B3550" s="3" t="s">
        <v>3679</v>
      </c>
      <c r="C3550" s="136"/>
    </row>
    <row r="3551" spans="1:3" x14ac:dyDescent="0.4">
      <c r="A3551" s="6">
        <v>9286</v>
      </c>
      <c r="B3551" s="3" t="s">
        <v>3680</v>
      </c>
      <c r="C3551" s="136"/>
    </row>
    <row r="3552" spans="1:3" x14ac:dyDescent="0.4">
      <c r="A3552" s="6">
        <v>9301</v>
      </c>
      <c r="B3552" s="3" t="s">
        <v>3681</v>
      </c>
      <c r="C3552" s="136" t="s">
        <v>9815</v>
      </c>
    </row>
    <row r="3553" spans="1:3" x14ac:dyDescent="0.4">
      <c r="A3553" s="6">
        <v>9302</v>
      </c>
      <c r="B3553" s="3" t="s">
        <v>3682</v>
      </c>
      <c r="C3553" s="136" t="s">
        <v>9815</v>
      </c>
    </row>
    <row r="3554" spans="1:3" x14ac:dyDescent="0.4">
      <c r="A3554" s="6">
        <v>9303</v>
      </c>
      <c r="B3554" s="3" t="s">
        <v>3683</v>
      </c>
      <c r="C3554" s="136" t="s">
        <v>9815</v>
      </c>
    </row>
    <row r="3555" spans="1:3" x14ac:dyDescent="0.4">
      <c r="A3555" s="6">
        <v>9304</v>
      </c>
      <c r="B3555" s="3" t="s">
        <v>3684</v>
      </c>
      <c r="C3555" s="136" t="s">
        <v>9815</v>
      </c>
    </row>
    <row r="3556" spans="1:3" x14ac:dyDescent="0.4">
      <c r="A3556" s="6">
        <v>9305</v>
      </c>
      <c r="B3556" s="3" t="s">
        <v>3685</v>
      </c>
      <c r="C3556" s="136" t="s">
        <v>9815</v>
      </c>
    </row>
    <row r="3557" spans="1:3" x14ac:dyDescent="0.4">
      <c r="A3557" s="6">
        <v>9306</v>
      </c>
      <c r="B3557" s="3" t="s">
        <v>3686</v>
      </c>
      <c r="C3557" s="136" t="s">
        <v>9815</v>
      </c>
    </row>
    <row r="3558" spans="1:3" x14ac:dyDescent="0.4">
      <c r="A3558" s="6">
        <v>9307</v>
      </c>
      <c r="B3558" s="3" t="s">
        <v>3687</v>
      </c>
      <c r="C3558" s="136" t="s">
        <v>9815</v>
      </c>
    </row>
    <row r="3559" spans="1:3" x14ac:dyDescent="0.4">
      <c r="A3559" s="6">
        <v>9308</v>
      </c>
      <c r="B3559" s="3" t="s">
        <v>3688</v>
      </c>
      <c r="C3559" s="136" t="s">
        <v>9815</v>
      </c>
    </row>
    <row r="3560" spans="1:3" x14ac:dyDescent="0.4">
      <c r="A3560" s="6">
        <v>9310</v>
      </c>
      <c r="B3560" s="3" t="s">
        <v>3689</v>
      </c>
      <c r="C3560" s="136" t="s">
        <v>9815</v>
      </c>
    </row>
    <row r="3561" spans="1:3" x14ac:dyDescent="0.4">
      <c r="A3561" s="6">
        <v>9311</v>
      </c>
      <c r="B3561" s="3" t="s">
        <v>3690</v>
      </c>
      <c r="C3561" s="136" t="s">
        <v>9815</v>
      </c>
    </row>
    <row r="3562" spans="1:3" x14ac:dyDescent="0.4">
      <c r="A3562" s="6">
        <v>9312</v>
      </c>
      <c r="B3562" s="3" t="s">
        <v>3691</v>
      </c>
      <c r="C3562" s="136" t="s">
        <v>9815</v>
      </c>
    </row>
    <row r="3563" spans="1:3" x14ac:dyDescent="0.4">
      <c r="A3563" s="6">
        <v>9313</v>
      </c>
      <c r="B3563" s="3" t="s">
        <v>3692</v>
      </c>
      <c r="C3563" s="136" t="s">
        <v>9827</v>
      </c>
    </row>
    <row r="3564" spans="1:3" x14ac:dyDescent="0.4">
      <c r="A3564" s="6">
        <v>9318</v>
      </c>
      <c r="B3564" s="3" t="s">
        <v>3693</v>
      </c>
      <c r="C3564" s="136" t="s">
        <v>9815</v>
      </c>
    </row>
    <row r="3565" spans="1:3" x14ac:dyDescent="0.4">
      <c r="A3565" s="6">
        <v>9319</v>
      </c>
      <c r="B3565" s="3" t="s">
        <v>3694</v>
      </c>
      <c r="C3565" s="136" t="s">
        <v>9815</v>
      </c>
    </row>
    <row r="3566" spans="1:3" x14ac:dyDescent="0.4">
      <c r="A3566" s="6">
        <v>9322</v>
      </c>
      <c r="B3566" s="3" t="s">
        <v>3695</v>
      </c>
      <c r="C3566" s="136" t="s">
        <v>9815</v>
      </c>
    </row>
    <row r="3567" spans="1:3" x14ac:dyDescent="0.4">
      <c r="A3567" s="6">
        <v>9324</v>
      </c>
      <c r="B3567" s="3" t="s">
        <v>3696</v>
      </c>
      <c r="C3567" s="136" t="s">
        <v>9815</v>
      </c>
    </row>
    <row r="3568" spans="1:3" x14ac:dyDescent="0.4">
      <c r="A3568" s="6">
        <v>9325</v>
      </c>
      <c r="B3568" s="3" t="s">
        <v>3697</v>
      </c>
      <c r="C3568" s="136" t="s">
        <v>9815</v>
      </c>
    </row>
    <row r="3569" spans="1:3" x14ac:dyDescent="0.4">
      <c r="A3569" s="6">
        <v>9326</v>
      </c>
      <c r="B3569" s="3" t="s">
        <v>3698</v>
      </c>
      <c r="C3569" s="136" t="s">
        <v>9822</v>
      </c>
    </row>
    <row r="3570" spans="1:3" x14ac:dyDescent="0.4">
      <c r="A3570" s="6">
        <v>9351</v>
      </c>
      <c r="B3570" s="3" t="s">
        <v>3699</v>
      </c>
      <c r="C3570" s="136" t="s">
        <v>9815</v>
      </c>
    </row>
    <row r="3571" spans="1:3" x14ac:dyDescent="0.4">
      <c r="A3571" s="6">
        <v>9353</v>
      </c>
      <c r="B3571" s="3" t="s">
        <v>3700</v>
      </c>
      <c r="C3571" s="136" t="s">
        <v>9815</v>
      </c>
    </row>
    <row r="3572" spans="1:3" x14ac:dyDescent="0.4">
      <c r="A3572" s="6">
        <v>9355</v>
      </c>
      <c r="B3572" s="3" t="s">
        <v>3701</v>
      </c>
      <c r="C3572" s="136" t="s">
        <v>9815</v>
      </c>
    </row>
    <row r="3573" spans="1:3" x14ac:dyDescent="0.4">
      <c r="A3573" s="6">
        <v>9357</v>
      </c>
      <c r="B3573" s="3" t="s">
        <v>3702</v>
      </c>
      <c r="C3573" s="136" t="s">
        <v>9815</v>
      </c>
    </row>
    <row r="3574" spans="1:3" x14ac:dyDescent="0.4">
      <c r="A3574" s="6">
        <v>9358</v>
      </c>
      <c r="B3574" s="3" t="s">
        <v>3703</v>
      </c>
      <c r="C3574" s="136" t="s">
        <v>9815</v>
      </c>
    </row>
    <row r="3575" spans="1:3" x14ac:dyDescent="0.4">
      <c r="A3575" s="6">
        <v>9359</v>
      </c>
      <c r="B3575" s="3" t="s">
        <v>3704</v>
      </c>
      <c r="C3575" s="136" t="s">
        <v>9815</v>
      </c>
    </row>
    <row r="3576" spans="1:3" x14ac:dyDescent="0.4">
      <c r="A3576" s="6">
        <v>9360</v>
      </c>
      <c r="B3576" s="3" t="s">
        <v>3705</v>
      </c>
      <c r="C3576" s="136" t="s">
        <v>9815</v>
      </c>
    </row>
    <row r="3577" spans="1:3" x14ac:dyDescent="0.4">
      <c r="A3577" s="6">
        <v>9361</v>
      </c>
      <c r="B3577" s="3" t="s">
        <v>3706</v>
      </c>
      <c r="C3577" s="136" t="s">
        <v>9818</v>
      </c>
    </row>
    <row r="3578" spans="1:3" x14ac:dyDescent="0.4">
      <c r="A3578" s="6">
        <v>9362</v>
      </c>
      <c r="B3578" s="3" t="s">
        <v>3707</v>
      </c>
      <c r="C3578" s="136" t="s">
        <v>9815</v>
      </c>
    </row>
    <row r="3579" spans="1:3" x14ac:dyDescent="0.4">
      <c r="A3579" s="6">
        <v>9363</v>
      </c>
      <c r="B3579" s="3" t="s">
        <v>3708</v>
      </c>
      <c r="C3579" s="136" t="s">
        <v>9815</v>
      </c>
    </row>
    <row r="3580" spans="1:3" x14ac:dyDescent="0.4">
      <c r="A3580" s="6">
        <v>9364</v>
      </c>
      <c r="B3580" s="3" t="s">
        <v>3709</v>
      </c>
      <c r="C3580" s="136" t="s">
        <v>9815</v>
      </c>
    </row>
    <row r="3581" spans="1:3" x14ac:dyDescent="0.4">
      <c r="A3581" s="6">
        <v>9365</v>
      </c>
      <c r="B3581" s="3" t="s">
        <v>3710</v>
      </c>
      <c r="C3581" s="136" t="s">
        <v>9815</v>
      </c>
    </row>
    <row r="3582" spans="1:3" x14ac:dyDescent="0.4">
      <c r="A3582" s="6">
        <v>9366</v>
      </c>
      <c r="B3582" s="3" t="s">
        <v>3711</v>
      </c>
      <c r="C3582" s="136" t="s">
        <v>9815</v>
      </c>
    </row>
    <row r="3583" spans="1:3" x14ac:dyDescent="0.4">
      <c r="A3583" s="6">
        <v>9367</v>
      </c>
      <c r="B3583" s="3" t="s">
        <v>3712</v>
      </c>
      <c r="C3583" s="136" t="s">
        <v>9815</v>
      </c>
    </row>
    <row r="3584" spans="1:3" x14ac:dyDescent="0.4">
      <c r="A3584" s="6">
        <v>9368</v>
      </c>
      <c r="B3584" s="3" t="s">
        <v>3713</v>
      </c>
      <c r="C3584" s="136" t="s">
        <v>9815</v>
      </c>
    </row>
    <row r="3585" spans="1:3" x14ac:dyDescent="0.4">
      <c r="A3585" s="6">
        <v>9369</v>
      </c>
      <c r="B3585" s="3" t="s">
        <v>3714</v>
      </c>
      <c r="C3585" s="136" t="s">
        <v>9827</v>
      </c>
    </row>
    <row r="3586" spans="1:3" x14ac:dyDescent="0.4">
      <c r="A3586" s="6">
        <v>9375</v>
      </c>
      <c r="B3586" s="3" t="s">
        <v>3715</v>
      </c>
      <c r="C3586" s="136" t="s">
        <v>9815</v>
      </c>
    </row>
    <row r="3587" spans="1:3" x14ac:dyDescent="0.4">
      <c r="A3587" s="6">
        <v>9376</v>
      </c>
      <c r="B3587" s="3" t="s">
        <v>3716</v>
      </c>
      <c r="C3587" s="136" t="s">
        <v>9825</v>
      </c>
    </row>
    <row r="3588" spans="1:3" x14ac:dyDescent="0.4">
      <c r="A3588" s="6">
        <v>9377</v>
      </c>
      <c r="B3588" s="3" t="s">
        <v>3717</v>
      </c>
      <c r="C3588" s="136" t="s">
        <v>9815</v>
      </c>
    </row>
    <row r="3589" spans="1:3" x14ac:dyDescent="0.4">
      <c r="A3589" s="6">
        <v>9380</v>
      </c>
      <c r="B3589" s="3" t="s">
        <v>3718</v>
      </c>
      <c r="C3589" s="136" t="s">
        <v>9815</v>
      </c>
    </row>
    <row r="3590" spans="1:3" x14ac:dyDescent="0.4">
      <c r="A3590" s="6">
        <v>9381</v>
      </c>
      <c r="B3590" s="3" t="s">
        <v>3719</v>
      </c>
      <c r="C3590" s="136" t="s">
        <v>9822</v>
      </c>
    </row>
    <row r="3591" spans="1:3" x14ac:dyDescent="0.4">
      <c r="A3591" s="6">
        <v>9384</v>
      </c>
      <c r="B3591" s="3" t="s">
        <v>3720</v>
      </c>
      <c r="C3591" s="136" t="s">
        <v>9820</v>
      </c>
    </row>
    <row r="3592" spans="1:3" x14ac:dyDescent="0.4">
      <c r="A3592" s="6">
        <v>9385</v>
      </c>
      <c r="B3592" s="3" t="s">
        <v>3721</v>
      </c>
      <c r="C3592" s="136" t="s">
        <v>9815</v>
      </c>
    </row>
    <row r="3593" spans="1:3" x14ac:dyDescent="0.4">
      <c r="A3593" s="6">
        <v>9386</v>
      </c>
      <c r="B3593" s="3" t="s">
        <v>3722</v>
      </c>
      <c r="C3593" s="136" t="s">
        <v>9820</v>
      </c>
    </row>
    <row r="3594" spans="1:3" x14ac:dyDescent="0.4">
      <c r="A3594" s="6">
        <v>9399</v>
      </c>
      <c r="B3594" s="3" t="s">
        <v>3723</v>
      </c>
      <c r="C3594" s="136" t="s">
        <v>9820</v>
      </c>
    </row>
    <row r="3595" spans="1:3" x14ac:dyDescent="0.4">
      <c r="A3595" s="6">
        <v>9401</v>
      </c>
      <c r="B3595" s="3" t="s">
        <v>3724</v>
      </c>
      <c r="C3595" s="136" t="s">
        <v>9815</v>
      </c>
    </row>
    <row r="3596" spans="1:3" x14ac:dyDescent="0.4">
      <c r="A3596" s="6">
        <v>9402</v>
      </c>
      <c r="B3596" s="3" t="s">
        <v>3725</v>
      </c>
      <c r="C3596" s="136" t="s">
        <v>9815</v>
      </c>
    </row>
    <row r="3597" spans="1:3" x14ac:dyDescent="0.4">
      <c r="A3597" s="6">
        <v>9404</v>
      </c>
      <c r="B3597" s="3" t="s">
        <v>3726</v>
      </c>
      <c r="C3597" s="136" t="s">
        <v>9815</v>
      </c>
    </row>
    <row r="3598" spans="1:3" x14ac:dyDescent="0.4">
      <c r="A3598" s="6">
        <v>9405</v>
      </c>
      <c r="B3598" s="3" t="s">
        <v>3727</v>
      </c>
      <c r="C3598" s="136" t="s">
        <v>9815</v>
      </c>
    </row>
    <row r="3599" spans="1:3" x14ac:dyDescent="0.4">
      <c r="A3599" s="6">
        <v>9407</v>
      </c>
      <c r="B3599" s="3" t="s">
        <v>3728</v>
      </c>
      <c r="C3599" s="136" t="s">
        <v>9815</v>
      </c>
    </row>
    <row r="3600" spans="1:3" x14ac:dyDescent="0.4">
      <c r="A3600" s="6">
        <v>9408</v>
      </c>
      <c r="B3600" s="3" t="s">
        <v>3729</v>
      </c>
      <c r="C3600" s="136" t="s">
        <v>9815</v>
      </c>
    </row>
    <row r="3601" spans="1:3" x14ac:dyDescent="0.4">
      <c r="A3601" s="6">
        <v>9409</v>
      </c>
      <c r="B3601" s="3" t="s">
        <v>3730</v>
      </c>
      <c r="C3601" s="136" t="s">
        <v>9815</v>
      </c>
    </row>
    <row r="3602" spans="1:3" x14ac:dyDescent="0.4">
      <c r="A3602" s="6">
        <v>9412</v>
      </c>
      <c r="B3602" s="3" t="s">
        <v>3731</v>
      </c>
      <c r="C3602" s="136" t="s">
        <v>9815</v>
      </c>
    </row>
    <row r="3603" spans="1:3" x14ac:dyDescent="0.4">
      <c r="A3603" s="6">
        <v>9413</v>
      </c>
      <c r="B3603" s="3" t="s">
        <v>3732</v>
      </c>
      <c r="C3603" s="136" t="s">
        <v>9815</v>
      </c>
    </row>
    <row r="3604" spans="1:3" x14ac:dyDescent="0.4">
      <c r="A3604" s="6">
        <v>9414</v>
      </c>
      <c r="B3604" s="3" t="s">
        <v>3733</v>
      </c>
      <c r="C3604" s="136" t="s">
        <v>9821</v>
      </c>
    </row>
    <row r="3605" spans="1:3" x14ac:dyDescent="0.4">
      <c r="A3605" s="6">
        <v>9416</v>
      </c>
      <c r="B3605" s="3" t="s">
        <v>3734</v>
      </c>
      <c r="C3605" s="136" t="s">
        <v>9820</v>
      </c>
    </row>
    <row r="3606" spans="1:3" x14ac:dyDescent="0.4">
      <c r="A3606" s="6">
        <v>9417</v>
      </c>
      <c r="B3606" s="3" t="s">
        <v>3735</v>
      </c>
      <c r="C3606" s="136" t="s">
        <v>9818</v>
      </c>
    </row>
    <row r="3607" spans="1:3" x14ac:dyDescent="0.4">
      <c r="A3607" s="6">
        <v>9418</v>
      </c>
      <c r="B3607" s="3" t="s">
        <v>3736</v>
      </c>
      <c r="C3607" s="136" t="s">
        <v>9821</v>
      </c>
    </row>
    <row r="3608" spans="1:3" x14ac:dyDescent="0.4">
      <c r="A3608" s="6">
        <v>9419</v>
      </c>
      <c r="B3608" s="3" t="s">
        <v>3737</v>
      </c>
      <c r="C3608" s="136" t="s">
        <v>9820</v>
      </c>
    </row>
    <row r="3609" spans="1:3" x14ac:dyDescent="0.4">
      <c r="A3609" s="6">
        <v>9421</v>
      </c>
      <c r="B3609" s="3" t="s">
        <v>3738</v>
      </c>
      <c r="C3609" s="136" t="s">
        <v>9818</v>
      </c>
    </row>
    <row r="3610" spans="1:3" x14ac:dyDescent="0.4">
      <c r="A3610" s="6">
        <v>9422</v>
      </c>
      <c r="B3610" s="3" t="s">
        <v>3739</v>
      </c>
      <c r="C3610" s="136" t="s">
        <v>9815</v>
      </c>
    </row>
    <row r="3611" spans="1:3" x14ac:dyDescent="0.4">
      <c r="A3611" s="6">
        <v>9423</v>
      </c>
      <c r="B3611" s="3" t="s">
        <v>3740</v>
      </c>
      <c r="C3611" s="136" t="s">
        <v>9815</v>
      </c>
    </row>
    <row r="3612" spans="1:3" x14ac:dyDescent="0.4">
      <c r="A3612" s="6">
        <v>9424</v>
      </c>
      <c r="B3612" s="3" t="s">
        <v>3741</v>
      </c>
      <c r="C3612" s="136" t="s">
        <v>9815</v>
      </c>
    </row>
    <row r="3613" spans="1:3" x14ac:dyDescent="0.4">
      <c r="A3613" s="6">
        <v>9425</v>
      </c>
      <c r="B3613" s="3" t="s">
        <v>3742</v>
      </c>
      <c r="C3613" s="136" t="s">
        <v>9824</v>
      </c>
    </row>
    <row r="3614" spans="1:3" x14ac:dyDescent="0.4">
      <c r="A3614" s="6">
        <v>9428</v>
      </c>
      <c r="B3614" s="3" t="s">
        <v>3743</v>
      </c>
      <c r="C3614" s="136" t="s">
        <v>9815</v>
      </c>
    </row>
    <row r="3615" spans="1:3" x14ac:dyDescent="0.4">
      <c r="A3615" s="6">
        <v>9432</v>
      </c>
      <c r="B3615" s="3" t="s">
        <v>3744</v>
      </c>
      <c r="C3615" s="136" t="s">
        <v>9815</v>
      </c>
    </row>
    <row r="3616" spans="1:3" x14ac:dyDescent="0.4">
      <c r="A3616" s="6">
        <v>9433</v>
      </c>
      <c r="B3616" s="3" t="s">
        <v>3745</v>
      </c>
      <c r="C3616" s="136" t="s">
        <v>9815</v>
      </c>
    </row>
    <row r="3617" spans="1:3" x14ac:dyDescent="0.4">
      <c r="A3617" s="6">
        <v>9434</v>
      </c>
      <c r="B3617" s="3" t="s">
        <v>3746</v>
      </c>
      <c r="C3617" s="136" t="s">
        <v>9815</v>
      </c>
    </row>
    <row r="3618" spans="1:3" x14ac:dyDescent="0.4">
      <c r="A3618" s="6">
        <v>9435</v>
      </c>
      <c r="B3618" s="3" t="s">
        <v>3747</v>
      </c>
      <c r="C3618" s="136" t="s">
        <v>9815</v>
      </c>
    </row>
    <row r="3619" spans="1:3" x14ac:dyDescent="0.4">
      <c r="A3619" s="6">
        <v>9436</v>
      </c>
      <c r="B3619" s="3" t="s">
        <v>3748</v>
      </c>
      <c r="C3619" s="136" t="s">
        <v>9815</v>
      </c>
    </row>
    <row r="3620" spans="1:3" x14ac:dyDescent="0.4">
      <c r="A3620" s="6">
        <v>9437</v>
      </c>
      <c r="B3620" s="3" t="s">
        <v>3749</v>
      </c>
      <c r="C3620" s="136" t="s">
        <v>9815</v>
      </c>
    </row>
    <row r="3621" spans="1:3" x14ac:dyDescent="0.4">
      <c r="A3621" s="6">
        <v>9438</v>
      </c>
      <c r="B3621" s="3" t="s">
        <v>3750</v>
      </c>
      <c r="C3621" s="136" t="s">
        <v>9825</v>
      </c>
    </row>
    <row r="3622" spans="1:3" x14ac:dyDescent="0.4">
      <c r="A3622" s="6">
        <v>9439</v>
      </c>
      <c r="B3622" s="3" t="s">
        <v>3751</v>
      </c>
      <c r="C3622" s="136" t="s">
        <v>9818</v>
      </c>
    </row>
    <row r="3623" spans="1:3" x14ac:dyDescent="0.4">
      <c r="A3623" s="6">
        <v>9441</v>
      </c>
      <c r="B3623" s="3" t="s">
        <v>3752</v>
      </c>
      <c r="C3623" s="136" t="s">
        <v>9820</v>
      </c>
    </row>
    <row r="3624" spans="1:3" x14ac:dyDescent="0.4">
      <c r="A3624" s="6">
        <v>9444</v>
      </c>
      <c r="B3624" s="3" t="s">
        <v>3753</v>
      </c>
      <c r="C3624" s="136" t="s">
        <v>9824</v>
      </c>
    </row>
    <row r="3625" spans="1:3" x14ac:dyDescent="0.4">
      <c r="A3625" s="6">
        <v>9445</v>
      </c>
      <c r="B3625" s="3" t="s">
        <v>3754</v>
      </c>
      <c r="C3625" s="136" t="s">
        <v>9815</v>
      </c>
    </row>
    <row r="3626" spans="1:3" x14ac:dyDescent="0.4">
      <c r="A3626" s="6">
        <v>9446</v>
      </c>
      <c r="B3626" s="3" t="s">
        <v>3755</v>
      </c>
      <c r="C3626" s="136" t="s">
        <v>9825</v>
      </c>
    </row>
    <row r="3627" spans="1:3" x14ac:dyDescent="0.4">
      <c r="A3627" s="6">
        <v>9449</v>
      </c>
      <c r="B3627" s="3" t="s">
        <v>3756</v>
      </c>
      <c r="C3627" s="136" t="s">
        <v>9820</v>
      </c>
    </row>
    <row r="3628" spans="1:3" x14ac:dyDescent="0.4">
      <c r="A3628" s="6">
        <v>9450</v>
      </c>
      <c r="B3628" s="3" t="s">
        <v>3757</v>
      </c>
      <c r="C3628" s="136" t="s">
        <v>9818</v>
      </c>
    </row>
    <row r="3629" spans="1:3" x14ac:dyDescent="0.4">
      <c r="A3629" s="6">
        <v>9466</v>
      </c>
      <c r="B3629" s="3" t="s">
        <v>3758</v>
      </c>
      <c r="C3629" s="136" t="s">
        <v>9815</v>
      </c>
    </row>
    <row r="3630" spans="1:3" x14ac:dyDescent="0.4">
      <c r="A3630" s="6">
        <v>9467</v>
      </c>
      <c r="B3630" s="3" t="s">
        <v>3759</v>
      </c>
      <c r="C3630" s="136" t="s">
        <v>9815</v>
      </c>
    </row>
    <row r="3631" spans="1:3" x14ac:dyDescent="0.4">
      <c r="A3631" s="6">
        <v>9468</v>
      </c>
      <c r="B3631" s="3" t="s">
        <v>3760</v>
      </c>
      <c r="C3631" s="136" t="s">
        <v>9815</v>
      </c>
    </row>
    <row r="3632" spans="1:3" x14ac:dyDescent="0.4">
      <c r="A3632" s="6">
        <v>9470</v>
      </c>
      <c r="B3632" s="3" t="s">
        <v>3761</v>
      </c>
      <c r="C3632" s="136" t="s">
        <v>9825</v>
      </c>
    </row>
    <row r="3633" spans="1:3" x14ac:dyDescent="0.4">
      <c r="A3633" s="6">
        <v>9471</v>
      </c>
      <c r="B3633" s="3" t="s">
        <v>3762</v>
      </c>
      <c r="C3633" s="136" t="s">
        <v>9815</v>
      </c>
    </row>
    <row r="3634" spans="1:3" x14ac:dyDescent="0.4">
      <c r="A3634" s="6">
        <v>9474</v>
      </c>
      <c r="B3634" s="3" t="s">
        <v>3763</v>
      </c>
      <c r="C3634" s="136" t="s">
        <v>9815</v>
      </c>
    </row>
    <row r="3635" spans="1:3" x14ac:dyDescent="0.4">
      <c r="A3635" s="6">
        <v>9475</v>
      </c>
      <c r="B3635" s="3" t="s">
        <v>3764</v>
      </c>
      <c r="C3635" s="136" t="s">
        <v>9815</v>
      </c>
    </row>
    <row r="3636" spans="1:3" x14ac:dyDescent="0.4">
      <c r="A3636" s="6">
        <v>9476</v>
      </c>
      <c r="B3636" s="3" t="s">
        <v>3765</v>
      </c>
      <c r="C3636" s="136" t="s">
        <v>9825</v>
      </c>
    </row>
    <row r="3637" spans="1:3" x14ac:dyDescent="0.4">
      <c r="A3637" s="6">
        <v>9478</v>
      </c>
      <c r="B3637" s="3" t="s">
        <v>3766</v>
      </c>
      <c r="C3637" s="136" t="s">
        <v>9815</v>
      </c>
    </row>
    <row r="3638" spans="1:3" x14ac:dyDescent="0.4">
      <c r="A3638" s="6">
        <v>9479</v>
      </c>
      <c r="B3638" s="3" t="s">
        <v>3767</v>
      </c>
      <c r="C3638" s="136" t="s">
        <v>9815</v>
      </c>
    </row>
    <row r="3639" spans="1:3" x14ac:dyDescent="0.4">
      <c r="A3639" s="6">
        <v>9501</v>
      </c>
      <c r="B3639" s="3" t="s">
        <v>3768</v>
      </c>
      <c r="C3639" s="136" t="s">
        <v>9815</v>
      </c>
    </row>
    <row r="3640" spans="1:3" x14ac:dyDescent="0.4">
      <c r="A3640" s="6">
        <v>9502</v>
      </c>
      <c r="B3640" s="3" t="s">
        <v>3769</v>
      </c>
      <c r="C3640" s="136" t="s">
        <v>9815</v>
      </c>
    </row>
    <row r="3641" spans="1:3" x14ac:dyDescent="0.4">
      <c r="A3641" s="6">
        <v>9503</v>
      </c>
      <c r="B3641" s="3" t="s">
        <v>3770</v>
      </c>
      <c r="C3641" s="136" t="s">
        <v>9815</v>
      </c>
    </row>
    <row r="3642" spans="1:3" x14ac:dyDescent="0.4">
      <c r="A3642" s="6">
        <v>9504</v>
      </c>
      <c r="B3642" s="3" t="s">
        <v>3771</v>
      </c>
      <c r="C3642" s="136" t="s">
        <v>9815</v>
      </c>
    </row>
    <row r="3643" spans="1:3" x14ac:dyDescent="0.4">
      <c r="A3643" s="6">
        <v>9505</v>
      </c>
      <c r="B3643" s="3" t="s">
        <v>3772</v>
      </c>
      <c r="C3643" s="136" t="s">
        <v>9815</v>
      </c>
    </row>
    <row r="3644" spans="1:3" x14ac:dyDescent="0.4">
      <c r="A3644" s="6">
        <v>9506</v>
      </c>
      <c r="B3644" s="3" t="s">
        <v>3773</v>
      </c>
      <c r="C3644" s="136" t="s">
        <v>9815</v>
      </c>
    </row>
    <row r="3645" spans="1:3" x14ac:dyDescent="0.4">
      <c r="A3645" s="6">
        <v>9507</v>
      </c>
      <c r="B3645" s="3" t="s">
        <v>3774</v>
      </c>
      <c r="C3645" s="136" t="s">
        <v>9815</v>
      </c>
    </row>
    <row r="3646" spans="1:3" x14ac:dyDescent="0.4">
      <c r="A3646" s="6">
        <v>9508</v>
      </c>
      <c r="B3646" s="3" t="s">
        <v>3775</v>
      </c>
      <c r="C3646" s="136" t="s">
        <v>9815</v>
      </c>
    </row>
    <row r="3647" spans="1:3" x14ac:dyDescent="0.4">
      <c r="A3647" s="6">
        <v>9509</v>
      </c>
      <c r="B3647" s="3" t="s">
        <v>3776</v>
      </c>
      <c r="C3647" s="136" t="s">
        <v>9815</v>
      </c>
    </row>
    <row r="3648" spans="1:3" x14ac:dyDescent="0.4">
      <c r="A3648" s="6">
        <v>9511</v>
      </c>
      <c r="B3648" s="3" t="s">
        <v>3777</v>
      </c>
      <c r="C3648" s="136" t="s">
        <v>9815</v>
      </c>
    </row>
    <row r="3649" spans="1:3" x14ac:dyDescent="0.4">
      <c r="A3649" s="6">
        <v>9513</v>
      </c>
      <c r="B3649" s="3" t="s">
        <v>3778</v>
      </c>
      <c r="C3649" s="136" t="s">
        <v>9815</v>
      </c>
    </row>
    <row r="3650" spans="1:3" x14ac:dyDescent="0.4">
      <c r="A3650" s="6">
        <v>9514</v>
      </c>
      <c r="B3650" s="3" t="s">
        <v>3779</v>
      </c>
      <c r="C3650" s="136" t="s">
        <v>9818</v>
      </c>
    </row>
    <row r="3651" spans="1:3" x14ac:dyDescent="0.4">
      <c r="A3651" s="6">
        <v>9517</v>
      </c>
      <c r="B3651" s="3" t="s">
        <v>3780</v>
      </c>
      <c r="C3651" s="136" t="s">
        <v>9815</v>
      </c>
    </row>
    <row r="3652" spans="1:3" x14ac:dyDescent="0.4">
      <c r="A3652" s="6">
        <v>9519</v>
      </c>
      <c r="B3652" s="3" t="s">
        <v>3781</v>
      </c>
      <c r="C3652" s="136" t="s">
        <v>9815</v>
      </c>
    </row>
    <row r="3653" spans="1:3" x14ac:dyDescent="0.4">
      <c r="A3653" s="6">
        <v>9531</v>
      </c>
      <c r="B3653" s="3" t="s">
        <v>3782</v>
      </c>
      <c r="C3653" s="136" t="s">
        <v>9815</v>
      </c>
    </row>
    <row r="3654" spans="1:3" x14ac:dyDescent="0.4">
      <c r="A3654" s="6">
        <v>9532</v>
      </c>
      <c r="B3654" s="3" t="s">
        <v>3783</v>
      </c>
      <c r="C3654" s="136" t="s">
        <v>9815</v>
      </c>
    </row>
    <row r="3655" spans="1:3" x14ac:dyDescent="0.4">
      <c r="A3655" s="6">
        <v>9533</v>
      </c>
      <c r="B3655" s="3" t="s">
        <v>3784</v>
      </c>
      <c r="C3655" s="136" t="s">
        <v>9815</v>
      </c>
    </row>
    <row r="3656" spans="1:3" x14ac:dyDescent="0.4">
      <c r="A3656" s="6">
        <v>9534</v>
      </c>
      <c r="B3656" s="3" t="s">
        <v>3785</v>
      </c>
      <c r="C3656" s="136" t="s">
        <v>9815</v>
      </c>
    </row>
    <row r="3657" spans="1:3" x14ac:dyDescent="0.4">
      <c r="A3657" s="6">
        <v>9535</v>
      </c>
      <c r="B3657" s="3" t="s">
        <v>3786</v>
      </c>
      <c r="C3657" s="136" t="s">
        <v>9815</v>
      </c>
    </row>
    <row r="3658" spans="1:3" x14ac:dyDescent="0.4">
      <c r="A3658" s="6">
        <v>9536</v>
      </c>
      <c r="B3658" s="3" t="s">
        <v>3787</v>
      </c>
      <c r="C3658" s="136" t="s">
        <v>9815</v>
      </c>
    </row>
    <row r="3659" spans="1:3" x14ac:dyDescent="0.4">
      <c r="A3659" s="6">
        <v>9537</v>
      </c>
      <c r="B3659" s="3" t="s">
        <v>3788</v>
      </c>
      <c r="C3659" s="136" t="s">
        <v>9815</v>
      </c>
    </row>
    <row r="3660" spans="1:3" x14ac:dyDescent="0.4">
      <c r="A3660" s="6">
        <v>9539</v>
      </c>
      <c r="B3660" s="3" t="s">
        <v>3789</v>
      </c>
      <c r="C3660" s="136" t="s">
        <v>9820</v>
      </c>
    </row>
    <row r="3661" spans="1:3" x14ac:dyDescent="0.4">
      <c r="A3661" s="6">
        <v>9543</v>
      </c>
      <c r="B3661" s="3" t="s">
        <v>3790</v>
      </c>
      <c r="C3661" s="136" t="s">
        <v>9820</v>
      </c>
    </row>
    <row r="3662" spans="1:3" x14ac:dyDescent="0.4">
      <c r="A3662" s="6">
        <v>9551</v>
      </c>
      <c r="B3662" s="3" t="s">
        <v>3791</v>
      </c>
      <c r="C3662" s="136" t="s">
        <v>9815</v>
      </c>
    </row>
    <row r="3663" spans="1:3" x14ac:dyDescent="0.4">
      <c r="A3663" s="6">
        <v>9600</v>
      </c>
      <c r="B3663" s="3" t="s">
        <v>3792</v>
      </c>
      <c r="C3663" s="136" t="s">
        <v>9815</v>
      </c>
    </row>
    <row r="3664" spans="1:3" x14ac:dyDescent="0.4">
      <c r="A3664" s="6">
        <v>9601</v>
      </c>
      <c r="B3664" s="3" t="s">
        <v>3793</v>
      </c>
      <c r="C3664" s="136" t="s">
        <v>9822</v>
      </c>
    </row>
    <row r="3665" spans="1:3" x14ac:dyDescent="0.4">
      <c r="A3665" s="6">
        <v>9602</v>
      </c>
      <c r="B3665" s="3" t="s">
        <v>3794</v>
      </c>
      <c r="C3665" s="136" t="s">
        <v>9822</v>
      </c>
    </row>
    <row r="3666" spans="1:3" x14ac:dyDescent="0.4">
      <c r="A3666" s="6">
        <v>9603</v>
      </c>
      <c r="B3666" s="3" t="s">
        <v>3795</v>
      </c>
      <c r="C3666" s="136" t="s">
        <v>9819</v>
      </c>
    </row>
    <row r="3667" spans="1:3" x14ac:dyDescent="0.4">
      <c r="A3667" s="6">
        <v>9605</v>
      </c>
      <c r="B3667" s="3" t="s">
        <v>3796</v>
      </c>
      <c r="C3667" s="136" t="s">
        <v>9815</v>
      </c>
    </row>
    <row r="3668" spans="1:3" x14ac:dyDescent="0.4">
      <c r="A3668" s="6">
        <v>9610</v>
      </c>
      <c r="B3668" s="3" t="s">
        <v>3797</v>
      </c>
      <c r="C3668" s="136" t="s">
        <v>9815</v>
      </c>
    </row>
    <row r="3669" spans="1:3" x14ac:dyDescent="0.4">
      <c r="A3669" s="6">
        <v>9612</v>
      </c>
      <c r="B3669" s="3" t="s">
        <v>3798</v>
      </c>
      <c r="C3669" s="136" t="s">
        <v>9820</v>
      </c>
    </row>
    <row r="3670" spans="1:3" x14ac:dyDescent="0.4">
      <c r="A3670" s="6">
        <v>9613</v>
      </c>
      <c r="B3670" s="3" t="s">
        <v>3799</v>
      </c>
      <c r="C3670" s="136" t="s">
        <v>9815</v>
      </c>
    </row>
    <row r="3671" spans="1:3" x14ac:dyDescent="0.4">
      <c r="A3671" s="6">
        <v>9616</v>
      </c>
      <c r="B3671" s="3" t="s">
        <v>3800</v>
      </c>
      <c r="C3671" s="136" t="s">
        <v>9815</v>
      </c>
    </row>
    <row r="3672" spans="1:3" x14ac:dyDescent="0.4">
      <c r="A3672" s="6">
        <v>9619</v>
      </c>
      <c r="B3672" s="3" t="s">
        <v>3801</v>
      </c>
      <c r="C3672" s="136" t="s">
        <v>9815</v>
      </c>
    </row>
    <row r="3673" spans="1:3" x14ac:dyDescent="0.4">
      <c r="A3673" s="6">
        <v>9621</v>
      </c>
      <c r="B3673" s="3" t="s">
        <v>3802</v>
      </c>
      <c r="C3673" s="136" t="s">
        <v>9820</v>
      </c>
    </row>
    <row r="3674" spans="1:3" x14ac:dyDescent="0.4">
      <c r="A3674" s="6">
        <v>9622</v>
      </c>
      <c r="B3674" s="3" t="s">
        <v>3803</v>
      </c>
      <c r="C3674" s="136" t="s">
        <v>9820</v>
      </c>
    </row>
    <row r="3675" spans="1:3" x14ac:dyDescent="0.4">
      <c r="A3675" s="6">
        <v>9624</v>
      </c>
      <c r="B3675" s="3" t="s">
        <v>3804</v>
      </c>
      <c r="C3675" s="136" t="s">
        <v>9825</v>
      </c>
    </row>
    <row r="3676" spans="1:3" x14ac:dyDescent="0.4">
      <c r="A3676" s="6">
        <v>9625</v>
      </c>
      <c r="B3676" s="3" t="s">
        <v>3805</v>
      </c>
      <c r="C3676" s="136" t="s">
        <v>9815</v>
      </c>
    </row>
    <row r="3677" spans="1:3" x14ac:dyDescent="0.4">
      <c r="A3677" s="6">
        <v>9627</v>
      </c>
      <c r="B3677" s="3" t="s">
        <v>3806</v>
      </c>
      <c r="C3677" s="136" t="s">
        <v>9824</v>
      </c>
    </row>
    <row r="3678" spans="1:3" x14ac:dyDescent="0.4">
      <c r="A3678" s="6">
        <v>9628</v>
      </c>
      <c r="B3678" s="3" t="s">
        <v>3807</v>
      </c>
      <c r="C3678" s="136" t="s">
        <v>9815</v>
      </c>
    </row>
    <row r="3679" spans="1:3" x14ac:dyDescent="0.4">
      <c r="A3679" s="6">
        <v>9629</v>
      </c>
      <c r="B3679" s="3" t="s">
        <v>3808</v>
      </c>
      <c r="C3679" s="136" t="s">
        <v>9815</v>
      </c>
    </row>
    <row r="3680" spans="1:3" x14ac:dyDescent="0.4">
      <c r="A3680" s="6">
        <v>9631</v>
      </c>
      <c r="B3680" s="3" t="s">
        <v>3809</v>
      </c>
      <c r="C3680" s="136" t="s">
        <v>9820</v>
      </c>
    </row>
    <row r="3681" spans="1:3" x14ac:dyDescent="0.4">
      <c r="A3681" s="6">
        <v>9632</v>
      </c>
      <c r="B3681" s="3" t="s">
        <v>3810</v>
      </c>
      <c r="C3681" s="136" t="s">
        <v>9823</v>
      </c>
    </row>
    <row r="3682" spans="1:3" x14ac:dyDescent="0.4">
      <c r="A3682" s="6">
        <v>9633</v>
      </c>
      <c r="B3682" s="3" t="s">
        <v>3811</v>
      </c>
      <c r="C3682" s="136" t="s">
        <v>9815</v>
      </c>
    </row>
    <row r="3683" spans="1:3" x14ac:dyDescent="0.4">
      <c r="A3683" s="6">
        <v>9635</v>
      </c>
      <c r="B3683" s="3" t="s">
        <v>3812</v>
      </c>
      <c r="C3683" s="136" t="s">
        <v>9815</v>
      </c>
    </row>
    <row r="3684" spans="1:3" x14ac:dyDescent="0.4">
      <c r="A3684" s="6">
        <v>9636</v>
      </c>
      <c r="B3684" s="3" t="s">
        <v>3813</v>
      </c>
      <c r="C3684" s="136" t="s">
        <v>9823</v>
      </c>
    </row>
    <row r="3685" spans="1:3" x14ac:dyDescent="0.4">
      <c r="A3685" s="6">
        <v>9637</v>
      </c>
      <c r="B3685" s="3" t="s">
        <v>3814</v>
      </c>
      <c r="C3685" s="136" t="s">
        <v>9823</v>
      </c>
    </row>
    <row r="3686" spans="1:3" x14ac:dyDescent="0.4">
      <c r="A3686" s="6">
        <v>9639</v>
      </c>
      <c r="B3686" s="3" t="s">
        <v>3815</v>
      </c>
      <c r="C3686" s="136" t="s">
        <v>9815</v>
      </c>
    </row>
    <row r="3687" spans="1:3" x14ac:dyDescent="0.4">
      <c r="A3687" s="6">
        <v>9640</v>
      </c>
      <c r="B3687" s="3" t="s">
        <v>3816</v>
      </c>
      <c r="C3687" s="136" t="s">
        <v>9815</v>
      </c>
    </row>
    <row r="3688" spans="1:3" x14ac:dyDescent="0.4">
      <c r="A3688" s="6">
        <v>9641</v>
      </c>
      <c r="B3688" s="3" t="s">
        <v>3817</v>
      </c>
      <c r="C3688" s="136" t="s">
        <v>9825</v>
      </c>
    </row>
    <row r="3689" spans="1:3" x14ac:dyDescent="0.4">
      <c r="A3689" s="6">
        <v>9643</v>
      </c>
      <c r="B3689" s="3" t="s">
        <v>3818</v>
      </c>
      <c r="C3689" s="136" t="s">
        <v>9815</v>
      </c>
    </row>
    <row r="3690" spans="1:3" x14ac:dyDescent="0.4">
      <c r="A3690" s="6">
        <v>9644</v>
      </c>
      <c r="B3690" s="3" t="s">
        <v>3819</v>
      </c>
      <c r="C3690" s="136" t="s">
        <v>9815</v>
      </c>
    </row>
    <row r="3691" spans="1:3" x14ac:dyDescent="0.4">
      <c r="A3691" s="6">
        <v>9647</v>
      </c>
      <c r="B3691" s="3" t="s">
        <v>3820</v>
      </c>
      <c r="C3691" s="136" t="s">
        <v>9827</v>
      </c>
    </row>
    <row r="3692" spans="1:3" x14ac:dyDescent="0.4">
      <c r="A3692" s="6">
        <v>9651</v>
      </c>
      <c r="B3692" s="3" t="s">
        <v>3821</v>
      </c>
      <c r="C3692" s="136" t="s">
        <v>9817</v>
      </c>
    </row>
    <row r="3693" spans="1:3" x14ac:dyDescent="0.4">
      <c r="A3693" s="6">
        <v>9656</v>
      </c>
      <c r="B3693" s="3" t="s">
        <v>3822</v>
      </c>
      <c r="C3693" s="136" t="s">
        <v>9820</v>
      </c>
    </row>
    <row r="3694" spans="1:3" x14ac:dyDescent="0.4">
      <c r="A3694" s="6">
        <v>9658</v>
      </c>
      <c r="B3694" s="3" t="s">
        <v>3823</v>
      </c>
      <c r="C3694" s="136" t="s">
        <v>9815</v>
      </c>
    </row>
    <row r="3695" spans="1:3" x14ac:dyDescent="0.4">
      <c r="A3695" s="6">
        <v>9661</v>
      </c>
      <c r="B3695" s="3" t="s">
        <v>3824</v>
      </c>
      <c r="C3695" s="136" t="s">
        <v>9822</v>
      </c>
    </row>
    <row r="3696" spans="1:3" x14ac:dyDescent="0.4">
      <c r="A3696" s="6">
        <v>9663</v>
      </c>
      <c r="B3696" s="3" t="s">
        <v>3825</v>
      </c>
      <c r="C3696" s="136" t="s">
        <v>9815</v>
      </c>
    </row>
    <row r="3697" spans="1:3" x14ac:dyDescent="0.4">
      <c r="A3697" s="6">
        <v>9664</v>
      </c>
      <c r="B3697" s="3" t="s">
        <v>3826</v>
      </c>
      <c r="C3697" s="136" t="s">
        <v>9815</v>
      </c>
    </row>
    <row r="3698" spans="1:3" x14ac:dyDescent="0.4">
      <c r="A3698" s="6">
        <v>9671</v>
      </c>
      <c r="B3698" s="3" t="s">
        <v>3827</v>
      </c>
      <c r="C3698" s="136" t="s">
        <v>9815</v>
      </c>
    </row>
    <row r="3699" spans="1:3" x14ac:dyDescent="0.4">
      <c r="A3699" s="6">
        <v>9672</v>
      </c>
      <c r="B3699" s="3" t="s">
        <v>3828</v>
      </c>
      <c r="C3699" s="136" t="s">
        <v>9820</v>
      </c>
    </row>
    <row r="3700" spans="1:3" x14ac:dyDescent="0.4">
      <c r="A3700" s="6">
        <v>9675</v>
      </c>
      <c r="B3700" s="3" t="s">
        <v>3829</v>
      </c>
      <c r="C3700" s="136" t="s">
        <v>9815</v>
      </c>
    </row>
    <row r="3701" spans="1:3" x14ac:dyDescent="0.4">
      <c r="A3701" s="6">
        <v>9678</v>
      </c>
      <c r="B3701" s="3" t="s">
        <v>3830</v>
      </c>
      <c r="C3701" s="136" t="s">
        <v>9819</v>
      </c>
    </row>
    <row r="3702" spans="1:3" x14ac:dyDescent="0.4">
      <c r="A3702" s="6">
        <v>9679</v>
      </c>
      <c r="B3702" s="3" t="s">
        <v>3831</v>
      </c>
      <c r="C3702" s="136" t="s">
        <v>9825</v>
      </c>
    </row>
    <row r="3703" spans="1:3" x14ac:dyDescent="0.4">
      <c r="A3703" s="6">
        <v>9681</v>
      </c>
      <c r="B3703" s="3" t="s">
        <v>3832</v>
      </c>
      <c r="C3703" s="136" t="s">
        <v>9823</v>
      </c>
    </row>
    <row r="3704" spans="1:3" x14ac:dyDescent="0.4">
      <c r="A3704" s="6">
        <v>9682</v>
      </c>
      <c r="B3704" s="3" t="s">
        <v>3833</v>
      </c>
      <c r="C3704" s="136" t="s">
        <v>9815</v>
      </c>
    </row>
    <row r="3705" spans="1:3" x14ac:dyDescent="0.4">
      <c r="A3705" s="6">
        <v>9684</v>
      </c>
      <c r="B3705" s="3" t="s">
        <v>3834</v>
      </c>
      <c r="C3705" s="136" t="s">
        <v>9815</v>
      </c>
    </row>
    <row r="3706" spans="1:3" x14ac:dyDescent="0.4">
      <c r="A3706" s="6">
        <v>9685</v>
      </c>
      <c r="B3706" s="3" t="s">
        <v>3835</v>
      </c>
      <c r="C3706" s="136" t="s">
        <v>9815</v>
      </c>
    </row>
    <row r="3707" spans="1:3" x14ac:dyDescent="0.4">
      <c r="A3707" s="6">
        <v>9686</v>
      </c>
      <c r="B3707" s="3" t="s">
        <v>3836</v>
      </c>
      <c r="C3707" s="136" t="s">
        <v>9815</v>
      </c>
    </row>
    <row r="3708" spans="1:3" x14ac:dyDescent="0.4">
      <c r="A3708" s="6">
        <v>9687</v>
      </c>
      <c r="B3708" s="3" t="s">
        <v>3837</v>
      </c>
      <c r="C3708" s="136" t="s">
        <v>9815</v>
      </c>
    </row>
    <row r="3709" spans="1:3" x14ac:dyDescent="0.4">
      <c r="A3709" s="6">
        <v>9691</v>
      </c>
      <c r="B3709" s="3" t="s">
        <v>3838</v>
      </c>
      <c r="C3709" s="136" t="s">
        <v>9815</v>
      </c>
    </row>
    <row r="3710" spans="1:3" x14ac:dyDescent="0.4">
      <c r="A3710" s="6">
        <v>9692</v>
      </c>
      <c r="B3710" s="3" t="s">
        <v>3839</v>
      </c>
      <c r="C3710" s="136" t="s">
        <v>9823</v>
      </c>
    </row>
    <row r="3711" spans="1:3" x14ac:dyDescent="0.4">
      <c r="A3711" s="6">
        <v>9695</v>
      </c>
      <c r="B3711" s="3" t="s">
        <v>3840</v>
      </c>
      <c r="C3711" s="136" t="s">
        <v>9815</v>
      </c>
    </row>
    <row r="3712" spans="1:3" x14ac:dyDescent="0.4">
      <c r="A3712" s="6">
        <v>9696</v>
      </c>
      <c r="B3712" s="3" t="s">
        <v>3841</v>
      </c>
      <c r="C3712" s="136" t="s">
        <v>9815</v>
      </c>
    </row>
    <row r="3713" spans="1:3" x14ac:dyDescent="0.4">
      <c r="A3713" s="6">
        <v>9697</v>
      </c>
      <c r="B3713" s="3" t="s">
        <v>3842</v>
      </c>
      <c r="C3713" s="136" t="s">
        <v>9815</v>
      </c>
    </row>
    <row r="3714" spans="1:3" x14ac:dyDescent="0.4">
      <c r="A3714" s="6">
        <v>9698</v>
      </c>
      <c r="B3714" s="3" t="s">
        <v>3843</v>
      </c>
      <c r="C3714" s="136" t="s">
        <v>9815</v>
      </c>
    </row>
    <row r="3715" spans="1:3" x14ac:dyDescent="0.4">
      <c r="A3715" s="6">
        <v>9699</v>
      </c>
      <c r="B3715" s="3" t="s">
        <v>3844</v>
      </c>
      <c r="C3715" s="136" t="s">
        <v>9825</v>
      </c>
    </row>
    <row r="3716" spans="1:3" x14ac:dyDescent="0.4">
      <c r="A3716" s="6">
        <v>9701</v>
      </c>
      <c r="B3716" s="3" t="s">
        <v>3845</v>
      </c>
      <c r="C3716" s="136" t="s">
        <v>9815</v>
      </c>
    </row>
    <row r="3717" spans="1:3" x14ac:dyDescent="0.4">
      <c r="A3717" s="6">
        <v>9702</v>
      </c>
      <c r="B3717" s="3" t="s">
        <v>3846</v>
      </c>
      <c r="C3717" s="136" t="s">
        <v>9820</v>
      </c>
    </row>
    <row r="3718" spans="1:3" x14ac:dyDescent="0.4">
      <c r="A3718" s="6">
        <v>9704</v>
      </c>
      <c r="B3718" s="3" t="s">
        <v>3847</v>
      </c>
      <c r="C3718" s="136" t="s">
        <v>9820</v>
      </c>
    </row>
    <row r="3719" spans="1:3" x14ac:dyDescent="0.4">
      <c r="A3719" s="6">
        <v>9706</v>
      </c>
      <c r="B3719" s="3" t="s">
        <v>3848</v>
      </c>
      <c r="C3719" s="136" t="s">
        <v>9815</v>
      </c>
    </row>
    <row r="3720" spans="1:3" x14ac:dyDescent="0.4">
      <c r="A3720" s="6">
        <v>9707</v>
      </c>
      <c r="B3720" s="3" t="s">
        <v>3849</v>
      </c>
      <c r="C3720" s="136" t="s">
        <v>9825</v>
      </c>
    </row>
    <row r="3721" spans="1:3" x14ac:dyDescent="0.4">
      <c r="A3721" s="6">
        <v>9708</v>
      </c>
      <c r="B3721" s="3" t="s">
        <v>3850</v>
      </c>
      <c r="C3721" s="136" t="s">
        <v>9815</v>
      </c>
    </row>
    <row r="3722" spans="1:3" x14ac:dyDescent="0.4">
      <c r="A3722" s="6">
        <v>9709</v>
      </c>
      <c r="B3722" s="3" t="s">
        <v>3851</v>
      </c>
      <c r="C3722" s="136" t="s">
        <v>9815</v>
      </c>
    </row>
    <row r="3723" spans="1:3" x14ac:dyDescent="0.4">
      <c r="A3723" s="6">
        <v>9713</v>
      </c>
      <c r="B3723" s="3" t="s">
        <v>3852</v>
      </c>
      <c r="C3723" s="136" t="s">
        <v>9815</v>
      </c>
    </row>
    <row r="3724" spans="1:3" x14ac:dyDescent="0.4">
      <c r="A3724" s="6">
        <v>9715</v>
      </c>
      <c r="B3724" s="3" t="s">
        <v>3853</v>
      </c>
      <c r="C3724" s="136" t="s">
        <v>9815</v>
      </c>
    </row>
    <row r="3725" spans="1:3" x14ac:dyDescent="0.4">
      <c r="A3725" s="6">
        <v>9716</v>
      </c>
      <c r="B3725" s="3" t="s">
        <v>3854</v>
      </c>
      <c r="C3725" s="136" t="s">
        <v>9822</v>
      </c>
    </row>
    <row r="3726" spans="1:3" x14ac:dyDescent="0.4">
      <c r="A3726" s="6">
        <v>9717</v>
      </c>
      <c r="B3726" s="3" t="s">
        <v>3855</v>
      </c>
      <c r="C3726" s="136" t="s">
        <v>9827</v>
      </c>
    </row>
    <row r="3727" spans="1:3" x14ac:dyDescent="0.4">
      <c r="A3727" s="6">
        <v>9719</v>
      </c>
      <c r="B3727" s="3" t="s">
        <v>3856</v>
      </c>
      <c r="C3727" s="136" t="s">
        <v>9815</v>
      </c>
    </row>
    <row r="3728" spans="1:3" x14ac:dyDescent="0.4">
      <c r="A3728" s="6">
        <v>9720</v>
      </c>
      <c r="B3728" s="3" t="s">
        <v>3857</v>
      </c>
      <c r="C3728" s="136" t="s">
        <v>9827</v>
      </c>
    </row>
    <row r="3729" spans="1:3" x14ac:dyDescent="0.4">
      <c r="A3729" s="6">
        <v>9722</v>
      </c>
      <c r="B3729" s="3" t="s">
        <v>3858</v>
      </c>
      <c r="C3729" s="136" t="s">
        <v>9820</v>
      </c>
    </row>
    <row r="3730" spans="1:3" x14ac:dyDescent="0.4">
      <c r="A3730" s="6">
        <v>9723</v>
      </c>
      <c r="B3730" s="3" t="s">
        <v>3859</v>
      </c>
      <c r="C3730" s="136" t="s">
        <v>9815</v>
      </c>
    </row>
    <row r="3731" spans="1:3" x14ac:dyDescent="0.4">
      <c r="A3731" s="6">
        <v>9726</v>
      </c>
      <c r="B3731" s="3" t="s">
        <v>3860</v>
      </c>
      <c r="C3731" s="136" t="s">
        <v>9815</v>
      </c>
    </row>
    <row r="3732" spans="1:3" x14ac:dyDescent="0.4">
      <c r="A3732" s="6">
        <v>9728</v>
      </c>
      <c r="B3732" s="3" t="s">
        <v>3861</v>
      </c>
      <c r="C3732" s="136" t="s">
        <v>9815</v>
      </c>
    </row>
    <row r="3733" spans="1:3" x14ac:dyDescent="0.4">
      <c r="A3733" s="6">
        <v>9729</v>
      </c>
      <c r="B3733" s="3" t="s">
        <v>3862</v>
      </c>
      <c r="C3733" s="136" t="s">
        <v>9815</v>
      </c>
    </row>
    <row r="3734" spans="1:3" x14ac:dyDescent="0.4">
      <c r="A3734" s="6">
        <v>9731</v>
      </c>
      <c r="B3734" s="3" t="s">
        <v>3863</v>
      </c>
      <c r="C3734" s="136" t="s">
        <v>9820</v>
      </c>
    </row>
    <row r="3735" spans="1:3" x14ac:dyDescent="0.4">
      <c r="A3735" s="6">
        <v>9733</v>
      </c>
      <c r="B3735" s="3" t="s">
        <v>3864</v>
      </c>
      <c r="C3735" s="136" t="s">
        <v>9815</v>
      </c>
    </row>
    <row r="3736" spans="1:3" x14ac:dyDescent="0.4">
      <c r="A3736" s="6">
        <v>9734</v>
      </c>
      <c r="B3736" s="3" t="s">
        <v>3865</v>
      </c>
      <c r="C3736" s="136" t="s">
        <v>9823</v>
      </c>
    </row>
    <row r="3737" spans="1:3" x14ac:dyDescent="0.4">
      <c r="A3737" s="6">
        <v>9735</v>
      </c>
      <c r="B3737" s="3" t="s">
        <v>3866</v>
      </c>
      <c r="C3737" s="136" t="s">
        <v>9815</v>
      </c>
    </row>
    <row r="3738" spans="1:3" x14ac:dyDescent="0.4">
      <c r="A3738" s="6">
        <v>9739</v>
      </c>
      <c r="B3738" s="3" t="s">
        <v>3867</v>
      </c>
      <c r="C3738" s="136" t="s">
        <v>9815</v>
      </c>
    </row>
    <row r="3739" spans="1:3" x14ac:dyDescent="0.4">
      <c r="A3739" s="6">
        <v>9740</v>
      </c>
      <c r="B3739" s="3" t="s">
        <v>3868</v>
      </c>
      <c r="C3739" s="136" t="s">
        <v>9822</v>
      </c>
    </row>
    <row r="3740" spans="1:3" x14ac:dyDescent="0.4">
      <c r="A3740" s="6">
        <v>9742</v>
      </c>
      <c r="B3740" s="3" t="s">
        <v>3869</v>
      </c>
      <c r="C3740" s="136" t="s">
        <v>9815</v>
      </c>
    </row>
    <row r="3741" spans="1:3" x14ac:dyDescent="0.4">
      <c r="A3741" s="6">
        <v>9743</v>
      </c>
      <c r="B3741" s="3" t="s">
        <v>3870</v>
      </c>
      <c r="C3741" s="136" t="s">
        <v>9823</v>
      </c>
    </row>
    <row r="3742" spans="1:3" x14ac:dyDescent="0.4">
      <c r="A3742" s="6">
        <v>9744</v>
      </c>
      <c r="B3742" s="3" t="s">
        <v>3871</v>
      </c>
      <c r="C3742" s="136" t="s">
        <v>9815</v>
      </c>
    </row>
    <row r="3743" spans="1:3" x14ac:dyDescent="0.4">
      <c r="A3743" s="6">
        <v>9746</v>
      </c>
      <c r="B3743" s="3" t="s">
        <v>3872</v>
      </c>
      <c r="C3743" s="136" t="s">
        <v>9825</v>
      </c>
    </row>
    <row r="3744" spans="1:3" x14ac:dyDescent="0.4">
      <c r="A3744" s="6">
        <v>9749</v>
      </c>
      <c r="B3744" s="3" t="s">
        <v>3873</v>
      </c>
      <c r="C3744" s="136" t="s">
        <v>9820</v>
      </c>
    </row>
    <row r="3745" spans="1:3" x14ac:dyDescent="0.4">
      <c r="A3745" s="6">
        <v>9753</v>
      </c>
      <c r="B3745" s="3" t="s">
        <v>3874</v>
      </c>
      <c r="C3745" s="136" t="s">
        <v>9815</v>
      </c>
    </row>
    <row r="3746" spans="1:3" x14ac:dyDescent="0.4">
      <c r="A3746" s="6">
        <v>9755</v>
      </c>
      <c r="B3746" s="3" t="s">
        <v>3875</v>
      </c>
      <c r="C3746" s="136" t="s">
        <v>9820</v>
      </c>
    </row>
    <row r="3747" spans="1:3" x14ac:dyDescent="0.4">
      <c r="A3747" s="6">
        <v>9757</v>
      </c>
      <c r="B3747" s="3" t="s">
        <v>3876</v>
      </c>
      <c r="C3747" s="136" t="s">
        <v>9820</v>
      </c>
    </row>
    <row r="3748" spans="1:3" x14ac:dyDescent="0.4">
      <c r="A3748" s="6">
        <v>9758</v>
      </c>
      <c r="B3748" s="3" t="s">
        <v>3877</v>
      </c>
      <c r="C3748" s="136" t="s">
        <v>9820</v>
      </c>
    </row>
    <row r="3749" spans="1:3" x14ac:dyDescent="0.4">
      <c r="A3749" s="6">
        <v>9759</v>
      </c>
      <c r="B3749" s="3" t="s">
        <v>3878</v>
      </c>
      <c r="C3749" s="136" t="s">
        <v>9815</v>
      </c>
    </row>
    <row r="3750" spans="1:3" x14ac:dyDescent="0.4">
      <c r="A3750" s="6">
        <v>9760</v>
      </c>
      <c r="B3750" s="3" t="s">
        <v>3879</v>
      </c>
      <c r="C3750" s="136" t="s">
        <v>9815</v>
      </c>
    </row>
    <row r="3751" spans="1:3" x14ac:dyDescent="0.4">
      <c r="A3751" s="6">
        <v>9761</v>
      </c>
      <c r="B3751" s="3" t="s">
        <v>3880</v>
      </c>
      <c r="C3751" s="136" t="s">
        <v>9815</v>
      </c>
    </row>
    <row r="3752" spans="1:3" x14ac:dyDescent="0.4">
      <c r="A3752" s="6">
        <v>9763</v>
      </c>
      <c r="B3752" s="3" t="s">
        <v>3881</v>
      </c>
      <c r="C3752" s="136" t="s">
        <v>9815</v>
      </c>
    </row>
    <row r="3753" spans="1:3" x14ac:dyDescent="0.4">
      <c r="A3753" s="6">
        <v>9765</v>
      </c>
      <c r="B3753" s="3" t="s">
        <v>3882</v>
      </c>
      <c r="C3753" s="136" t="s">
        <v>9817</v>
      </c>
    </row>
    <row r="3754" spans="1:3" x14ac:dyDescent="0.4">
      <c r="A3754" s="6">
        <v>9766</v>
      </c>
      <c r="B3754" s="3" t="s">
        <v>3883</v>
      </c>
      <c r="C3754" s="136" t="s">
        <v>9815</v>
      </c>
    </row>
    <row r="3755" spans="1:3" x14ac:dyDescent="0.4">
      <c r="A3755" s="6">
        <v>9767</v>
      </c>
      <c r="B3755" s="3" t="s">
        <v>3884</v>
      </c>
      <c r="C3755" s="136" t="s">
        <v>9815</v>
      </c>
    </row>
    <row r="3756" spans="1:3" x14ac:dyDescent="0.4">
      <c r="A3756" s="6">
        <v>9768</v>
      </c>
      <c r="B3756" s="3" t="s">
        <v>3885</v>
      </c>
      <c r="C3756" s="136" t="s">
        <v>9820</v>
      </c>
    </row>
    <row r="3757" spans="1:3" x14ac:dyDescent="0.4">
      <c r="A3757" s="6">
        <v>9769</v>
      </c>
      <c r="B3757" s="3" t="s">
        <v>3886</v>
      </c>
      <c r="C3757" s="136" t="s">
        <v>9815</v>
      </c>
    </row>
    <row r="3758" spans="1:3" x14ac:dyDescent="0.4">
      <c r="A3758" s="6">
        <v>9776</v>
      </c>
      <c r="B3758" s="3" t="s">
        <v>3887</v>
      </c>
      <c r="C3758" s="136" t="s">
        <v>9815</v>
      </c>
    </row>
    <row r="3759" spans="1:3" x14ac:dyDescent="0.4">
      <c r="A3759" s="6">
        <v>9778</v>
      </c>
      <c r="B3759" s="3" t="s">
        <v>3888</v>
      </c>
      <c r="C3759" s="136" t="s">
        <v>9822</v>
      </c>
    </row>
    <row r="3760" spans="1:3" x14ac:dyDescent="0.4">
      <c r="A3760" s="6">
        <v>9780</v>
      </c>
      <c r="B3760" s="3" t="s">
        <v>3889</v>
      </c>
      <c r="C3760" s="136" t="s">
        <v>9815</v>
      </c>
    </row>
    <row r="3761" spans="1:3" x14ac:dyDescent="0.4">
      <c r="A3761" s="6">
        <v>9782</v>
      </c>
      <c r="B3761" s="3" t="s">
        <v>3890</v>
      </c>
      <c r="C3761" s="136" t="s">
        <v>9815</v>
      </c>
    </row>
    <row r="3762" spans="1:3" x14ac:dyDescent="0.4">
      <c r="A3762" s="6">
        <v>9783</v>
      </c>
      <c r="B3762" s="3" t="s">
        <v>3891</v>
      </c>
      <c r="C3762" s="136" t="s">
        <v>9815</v>
      </c>
    </row>
    <row r="3763" spans="1:3" x14ac:dyDescent="0.4">
      <c r="A3763" s="6">
        <v>9787</v>
      </c>
      <c r="B3763" s="3" t="s">
        <v>3892</v>
      </c>
      <c r="C3763" s="136" t="s">
        <v>9822</v>
      </c>
    </row>
    <row r="3764" spans="1:3" x14ac:dyDescent="0.4">
      <c r="A3764" s="6">
        <v>9788</v>
      </c>
      <c r="B3764" s="3" t="s">
        <v>3893</v>
      </c>
      <c r="C3764" s="136" t="s">
        <v>9815</v>
      </c>
    </row>
    <row r="3765" spans="1:3" x14ac:dyDescent="0.4">
      <c r="A3765" s="6">
        <v>9790</v>
      </c>
      <c r="B3765" s="3" t="s">
        <v>3894</v>
      </c>
      <c r="C3765" s="136" t="s">
        <v>9815</v>
      </c>
    </row>
    <row r="3766" spans="1:3" x14ac:dyDescent="0.4">
      <c r="A3766" s="6">
        <v>9791</v>
      </c>
      <c r="B3766" s="3" t="s">
        <v>3895</v>
      </c>
      <c r="C3766" s="136" t="s">
        <v>9815</v>
      </c>
    </row>
    <row r="3767" spans="1:3" x14ac:dyDescent="0.4">
      <c r="A3767" s="6">
        <v>9792</v>
      </c>
      <c r="B3767" s="3" t="s">
        <v>3896</v>
      </c>
      <c r="C3767" s="136" t="s">
        <v>9815</v>
      </c>
    </row>
    <row r="3768" spans="1:3" x14ac:dyDescent="0.4">
      <c r="A3768" s="6">
        <v>9793</v>
      </c>
      <c r="B3768" s="3" t="s">
        <v>3897</v>
      </c>
      <c r="C3768" s="136" t="s">
        <v>9822</v>
      </c>
    </row>
    <row r="3769" spans="1:3" x14ac:dyDescent="0.4">
      <c r="A3769" s="6">
        <v>9795</v>
      </c>
      <c r="B3769" s="3" t="s">
        <v>3898</v>
      </c>
      <c r="C3769" s="136" t="s">
        <v>9825</v>
      </c>
    </row>
    <row r="3770" spans="1:3" x14ac:dyDescent="0.4">
      <c r="A3770" s="6">
        <v>9797</v>
      </c>
      <c r="B3770" s="3" t="s">
        <v>3899</v>
      </c>
      <c r="C3770" s="136" t="s">
        <v>9818</v>
      </c>
    </row>
    <row r="3771" spans="1:3" x14ac:dyDescent="0.4">
      <c r="A3771" s="6">
        <v>9799</v>
      </c>
      <c r="B3771" s="3" t="s">
        <v>3900</v>
      </c>
      <c r="C3771" s="136" t="s">
        <v>9815</v>
      </c>
    </row>
    <row r="3772" spans="1:3" x14ac:dyDescent="0.4">
      <c r="A3772" s="6">
        <v>9810</v>
      </c>
      <c r="B3772" s="3" t="s">
        <v>3901</v>
      </c>
      <c r="C3772" s="136" t="s">
        <v>9815</v>
      </c>
    </row>
    <row r="3773" spans="1:3" x14ac:dyDescent="0.4">
      <c r="A3773" s="6">
        <v>9812</v>
      </c>
      <c r="B3773" s="3" t="s">
        <v>3902</v>
      </c>
      <c r="C3773" s="136" t="s">
        <v>9817</v>
      </c>
    </row>
    <row r="3774" spans="1:3" x14ac:dyDescent="0.4">
      <c r="A3774" s="6">
        <v>9816</v>
      </c>
      <c r="B3774" s="3" t="s">
        <v>3903</v>
      </c>
      <c r="C3774" s="136" t="s">
        <v>9815</v>
      </c>
    </row>
    <row r="3775" spans="1:3" x14ac:dyDescent="0.4">
      <c r="A3775" s="6">
        <v>9818</v>
      </c>
      <c r="B3775" s="3" t="s">
        <v>3904</v>
      </c>
      <c r="C3775" s="136" t="s">
        <v>9815</v>
      </c>
    </row>
    <row r="3776" spans="1:3" x14ac:dyDescent="0.4">
      <c r="A3776" s="6">
        <v>9820</v>
      </c>
      <c r="B3776" s="3" t="s">
        <v>3905</v>
      </c>
      <c r="C3776" s="136" t="s">
        <v>9815</v>
      </c>
    </row>
    <row r="3777" spans="1:4" x14ac:dyDescent="0.4">
      <c r="A3777" s="6">
        <v>9823</v>
      </c>
      <c r="B3777" s="3" t="s">
        <v>3906</v>
      </c>
      <c r="C3777" s="136" t="s">
        <v>9825</v>
      </c>
    </row>
    <row r="3778" spans="1:4" x14ac:dyDescent="0.4">
      <c r="A3778" s="6">
        <v>9824</v>
      </c>
      <c r="B3778" s="3" t="s">
        <v>3907</v>
      </c>
      <c r="C3778" s="136" t="s">
        <v>9819</v>
      </c>
    </row>
    <row r="3779" spans="1:4" x14ac:dyDescent="0.4">
      <c r="A3779" s="6">
        <v>9826</v>
      </c>
      <c r="B3779" s="3" t="s">
        <v>3908</v>
      </c>
      <c r="C3779" s="136" t="s">
        <v>9815</v>
      </c>
    </row>
    <row r="3780" spans="1:4" x14ac:dyDescent="0.4">
      <c r="A3780" s="6">
        <v>9827</v>
      </c>
      <c r="B3780" s="3" t="s">
        <v>3909</v>
      </c>
      <c r="C3780" s="136" t="s">
        <v>9820</v>
      </c>
    </row>
    <row r="3781" spans="1:4" x14ac:dyDescent="0.4">
      <c r="A3781" s="6">
        <v>9828</v>
      </c>
      <c r="B3781" s="3" t="s">
        <v>3910</v>
      </c>
      <c r="C3781" s="136" t="s">
        <v>9815</v>
      </c>
    </row>
    <row r="3782" spans="1:4" x14ac:dyDescent="0.4">
      <c r="A3782" s="6">
        <v>9829</v>
      </c>
      <c r="B3782" s="3" t="s">
        <v>3911</v>
      </c>
      <c r="C3782" s="136" t="s">
        <v>9823</v>
      </c>
    </row>
    <row r="3783" spans="1:4" x14ac:dyDescent="0.4">
      <c r="A3783" s="6">
        <v>9830</v>
      </c>
      <c r="B3783" s="3" t="s">
        <v>3912</v>
      </c>
      <c r="C3783" s="136" t="s">
        <v>9820</v>
      </c>
    </row>
    <row r="3784" spans="1:4" x14ac:dyDescent="0.4">
      <c r="A3784" s="6">
        <v>9831</v>
      </c>
      <c r="B3784" s="3" t="s">
        <v>3913</v>
      </c>
      <c r="C3784" s="136" t="s">
        <v>9815</v>
      </c>
    </row>
    <row r="3785" spans="1:4" x14ac:dyDescent="0.4">
      <c r="A3785" s="6">
        <v>9832</v>
      </c>
      <c r="B3785" s="3" t="s">
        <v>3914</v>
      </c>
      <c r="C3785" s="136" t="s">
        <v>9815</v>
      </c>
    </row>
    <row r="3786" spans="1:4" x14ac:dyDescent="0.4">
      <c r="A3786" s="6">
        <v>9835</v>
      </c>
      <c r="B3786" s="3" t="s">
        <v>3915</v>
      </c>
      <c r="C3786" s="136" t="s">
        <v>9822</v>
      </c>
    </row>
    <row r="3787" spans="1:4" x14ac:dyDescent="0.4">
      <c r="A3787" s="6">
        <v>9837</v>
      </c>
      <c r="B3787" s="3" t="s">
        <v>3916</v>
      </c>
      <c r="C3787" s="136" t="s">
        <v>9827</v>
      </c>
    </row>
    <row r="3788" spans="1:4" x14ac:dyDescent="0.4">
      <c r="A3788" s="6">
        <v>9842</v>
      </c>
      <c r="B3788" s="3" t="s">
        <v>3917</v>
      </c>
      <c r="C3788" s="136" t="s">
        <v>9822</v>
      </c>
      <c r="D3788" s="141">
        <v>43881</v>
      </c>
    </row>
    <row r="3789" spans="1:4" x14ac:dyDescent="0.4">
      <c r="A3789" s="6">
        <v>9843</v>
      </c>
      <c r="B3789" s="3" t="s">
        <v>3918</v>
      </c>
      <c r="C3789" s="136" t="s">
        <v>9822</v>
      </c>
      <c r="D3789" s="141">
        <v>43881</v>
      </c>
    </row>
    <row r="3790" spans="1:4" x14ac:dyDescent="0.4">
      <c r="A3790" s="6">
        <v>9845</v>
      </c>
      <c r="B3790" s="3" t="s">
        <v>3919</v>
      </c>
      <c r="C3790" s="136" t="s">
        <v>9815</v>
      </c>
    </row>
    <row r="3791" spans="1:4" x14ac:dyDescent="0.4">
      <c r="A3791" s="6">
        <v>9846</v>
      </c>
      <c r="B3791" s="3" t="s">
        <v>3920</v>
      </c>
      <c r="C3791" s="136" t="s">
        <v>9822</v>
      </c>
    </row>
    <row r="3792" spans="1:4" x14ac:dyDescent="0.4">
      <c r="A3792" s="6">
        <v>9849</v>
      </c>
      <c r="B3792" s="3" t="s">
        <v>3921</v>
      </c>
      <c r="C3792" s="136" t="s">
        <v>9815</v>
      </c>
    </row>
    <row r="3793" spans="1:4" x14ac:dyDescent="0.4">
      <c r="A3793" s="6">
        <v>9850</v>
      </c>
      <c r="B3793" s="3" t="s">
        <v>3922</v>
      </c>
      <c r="C3793" s="136" t="s">
        <v>9815</v>
      </c>
    </row>
    <row r="3794" spans="1:4" x14ac:dyDescent="0.4">
      <c r="A3794" s="6">
        <v>9852</v>
      </c>
      <c r="B3794" s="3" t="s">
        <v>3923</v>
      </c>
      <c r="C3794" s="136" t="s">
        <v>9815</v>
      </c>
    </row>
    <row r="3795" spans="1:4" x14ac:dyDescent="0.4">
      <c r="A3795" s="6">
        <v>9853</v>
      </c>
      <c r="B3795" s="3" t="s">
        <v>3924</v>
      </c>
      <c r="C3795" s="136" t="s">
        <v>9815</v>
      </c>
    </row>
    <row r="3796" spans="1:4" x14ac:dyDescent="0.4">
      <c r="A3796" s="6">
        <v>9854</v>
      </c>
      <c r="B3796" s="3" t="s">
        <v>3925</v>
      </c>
      <c r="C3796" s="136" t="s">
        <v>9815</v>
      </c>
    </row>
    <row r="3797" spans="1:4" x14ac:dyDescent="0.4">
      <c r="A3797" s="6">
        <v>9856</v>
      </c>
      <c r="B3797" s="3" t="s">
        <v>3926</v>
      </c>
      <c r="C3797" s="136" t="s">
        <v>9815</v>
      </c>
    </row>
    <row r="3798" spans="1:4" x14ac:dyDescent="0.4">
      <c r="A3798" s="6">
        <v>9857</v>
      </c>
      <c r="B3798" s="3" t="s">
        <v>3927</v>
      </c>
      <c r="C3798" s="136" t="s">
        <v>9815</v>
      </c>
    </row>
    <row r="3799" spans="1:4" x14ac:dyDescent="0.4">
      <c r="A3799" s="6">
        <v>9861</v>
      </c>
      <c r="B3799" s="3" t="s">
        <v>3928</v>
      </c>
      <c r="C3799" s="136" t="s">
        <v>9822</v>
      </c>
    </row>
    <row r="3800" spans="1:4" x14ac:dyDescent="0.4">
      <c r="A3800" s="6">
        <v>9867</v>
      </c>
      <c r="B3800" s="3" t="s">
        <v>3929</v>
      </c>
      <c r="C3800" s="136" t="s">
        <v>9815</v>
      </c>
    </row>
    <row r="3801" spans="1:4" x14ac:dyDescent="0.4">
      <c r="A3801" s="6">
        <v>9869</v>
      </c>
      <c r="B3801" s="3" t="s">
        <v>3930</v>
      </c>
      <c r="C3801" s="136" t="s">
        <v>9825</v>
      </c>
    </row>
    <row r="3802" spans="1:4" x14ac:dyDescent="0.4">
      <c r="A3802" s="6">
        <v>9872</v>
      </c>
      <c r="B3802" s="3" t="s">
        <v>3931</v>
      </c>
      <c r="C3802" s="136" t="s">
        <v>9827</v>
      </c>
      <c r="D3802" s="141">
        <v>44155</v>
      </c>
    </row>
    <row r="3803" spans="1:4" x14ac:dyDescent="0.4">
      <c r="A3803" s="6">
        <v>9873</v>
      </c>
      <c r="B3803" s="3" t="s">
        <v>3932</v>
      </c>
      <c r="C3803" s="136" t="s">
        <v>9815</v>
      </c>
    </row>
    <row r="3804" spans="1:4" x14ac:dyDescent="0.4">
      <c r="A3804" s="6">
        <v>9876</v>
      </c>
      <c r="B3804" s="3" t="s">
        <v>3933</v>
      </c>
      <c r="C3804" s="136" t="s">
        <v>9822</v>
      </c>
    </row>
    <row r="3805" spans="1:4" x14ac:dyDescent="0.4">
      <c r="A3805" s="6">
        <v>9878</v>
      </c>
      <c r="B3805" s="3" t="s">
        <v>3934</v>
      </c>
      <c r="C3805" s="136" t="s">
        <v>9815</v>
      </c>
      <c r="D3805" s="141">
        <v>43910</v>
      </c>
    </row>
    <row r="3806" spans="1:4" x14ac:dyDescent="0.4">
      <c r="A3806" s="6">
        <v>9880</v>
      </c>
      <c r="B3806" s="3" t="s">
        <v>3935</v>
      </c>
      <c r="C3806" s="136" t="s">
        <v>9815</v>
      </c>
    </row>
    <row r="3807" spans="1:4" x14ac:dyDescent="0.4">
      <c r="A3807" s="6">
        <v>9882</v>
      </c>
      <c r="B3807" s="3" t="s">
        <v>3936</v>
      </c>
      <c r="C3807" s="136" t="s">
        <v>9815</v>
      </c>
    </row>
    <row r="3808" spans="1:4" x14ac:dyDescent="0.4">
      <c r="A3808" s="6">
        <v>9885</v>
      </c>
      <c r="B3808" s="3" t="s">
        <v>3937</v>
      </c>
      <c r="C3808" s="136" t="s">
        <v>9815</v>
      </c>
    </row>
    <row r="3809" spans="1:4" x14ac:dyDescent="0.4">
      <c r="A3809" s="6">
        <v>9887</v>
      </c>
      <c r="B3809" s="3" t="s">
        <v>3938</v>
      </c>
      <c r="C3809" s="136" t="s">
        <v>9815</v>
      </c>
    </row>
    <row r="3810" spans="1:4" x14ac:dyDescent="0.4">
      <c r="A3810" s="6">
        <v>9888</v>
      </c>
      <c r="B3810" s="3" t="s">
        <v>3939</v>
      </c>
      <c r="C3810" s="136" t="s">
        <v>9815</v>
      </c>
    </row>
    <row r="3811" spans="1:4" x14ac:dyDescent="0.4">
      <c r="A3811" s="6">
        <v>9889</v>
      </c>
      <c r="B3811" s="3" t="s">
        <v>3940</v>
      </c>
      <c r="C3811" s="136" t="s">
        <v>9815</v>
      </c>
    </row>
    <row r="3812" spans="1:4" x14ac:dyDescent="0.4">
      <c r="A3812" s="6">
        <v>9890</v>
      </c>
      <c r="B3812" s="3" t="s">
        <v>3941</v>
      </c>
      <c r="C3812" s="136" t="s">
        <v>9815</v>
      </c>
    </row>
    <row r="3813" spans="1:4" x14ac:dyDescent="0.4">
      <c r="A3813" s="6">
        <v>9895</v>
      </c>
      <c r="B3813" s="3" t="s">
        <v>3942</v>
      </c>
      <c r="C3813" s="136" t="s">
        <v>9815</v>
      </c>
    </row>
    <row r="3814" spans="1:4" x14ac:dyDescent="0.4">
      <c r="A3814" s="6">
        <v>9896</v>
      </c>
      <c r="B3814" s="3" t="s">
        <v>3943</v>
      </c>
      <c r="C3814" s="136" t="s">
        <v>9815</v>
      </c>
    </row>
    <row r="3815" spans="1:4" x14ac:dyDescent="0.4">
      <c r="A3815" s="6">
        <v>9900</v>
      </c>
      <c r="B3815" s="3" t="s">
        <v>3944</v>
      </c>
      <c r="C3815" s="136" t="s">
        <v>9815</v>
      </c>
    </row>
    <row r="3816" spans="1:4" x14ac:dyDescent="0.4">
      <c r="A3816" s="6">
        <v>9902</v>
      </c>
      <c r="B3816" s="3" t="s">
        <v>3945</v>
      </c>
      <c r="C3816" s="136" t="s">
        <v>9815</v>
      </c>
    </row>
    <row r="3817" spans="1:4" x14ac:dyDescent="0.4">
      <c r="A3817" s="6">
        <v>9903</v>
      </c>
      <c r="B3817" s="3" t="s">
        <v>3946</v>
      </c>
      <c r="C3817" s="136" t="s">
        <v>9822</v>
      </c>
    </row>
    <row r="3818" spans="1:4" x14ac:dyDescent="0.4">
      <c r="A3818" s="6">
        <v>9904</v>
      </c>
      <c r="B3818" s="3" t="s">
        <v>3947</v>
      </c>
      <c r="C3818" s="136" t="s">
        <v>9815</v>
      </c>
    </row>
    <row r="3819" spans="1:4" x14ac:dyDescent="0.4">
      <c r="A3819" s="6">
        <v>9906</v>
      </c>
      <c r="B3819" s="3" t="s">
        <v>3948</v>
      </c>
      <c r="C3819" s="136" t="s">
        <v>9815</v>
      </c>
    </row>
    <row r="3820" spans="1:4" x14ac:dyDescent="0.4">
      <c r="A3820" s="6">
        <v>9908</v>
      </c>
      <c r="B3820" s="3" t="s">
        <v>3949</v>
      </c>
      <c r="C3820" s="136" t="s">
        <v>9815</v>
      </c>
    </row>
    <row r="3821" spans="1:4" x14ac:dyDescent="0.4">
      <c r="A3821" s="6">
        <v>9909</v>
      </c>
      <c r="B3821" s="3" t="s">
        <v>3950</v>
      </c>
      <c r="C3821" s="136" t="s">
        <v>9815</v>
      </c>
      <c r="D3821" s="141">
        <v>43910</v>
      </c>
    </row>
    <row r="3822" spans="1:4" x14ac:dyDescent="0.4">
      <c r="A3822" s="6">
        <v>9913</v>
      </c>
      <c r="B3822" s="3" t="s">
        <v>3951</v>
      </c>
      <c r="C3822" s="136" t="s">
        <v>9815</v>
      </c>
    </row>
    <row r="3823" spans="1:4" x14ac:dyDescent="0.4">
      <c r="A3823" s="6">
        <v>9914</v>
      </c>
      <c r="B3823" s="3" t="s">
        <v>3952</v>
      </c>
      <c r="C3823" s="136" t="s">
        <v>9815</v>
      </c>
      <c r="D3823" s="141">
        <v>43910</v>
      </c>
    </row>
    <row r="3824" spans="1:4" x14ac:dyDescent="0.4">
      <c r="A3824" s="6">
        <v>9919</v>
      </c>
      <c r="B3824" s="3" t="s">
        <v>3953</v>
      </c>
      <c r="C3824" s="136" t="s">
        <v>9815</v>
      </c>
    </row>
    <row r="3825" spans="1:4" x14ac:dyDescent="0.4">
      <c r="A3825" s="6">
        <v>9927</v>
      </c>
      <c r="B3825" s="3" t="s">
        <v>3954</v>
      </c>
      <c r="C3825" s="136" t="s">
        <v>9815</v>
      </c>
    </row>
    <row r="3826" spans="1:4" x14ac:dyDescent="0.4">
      <c r="A3826" s="6">
        <v>9928</v>
      </c>
      <c r="B3826" s="3" t="s">
        <v>3955</v>
      </c>
      <c r="C3826" s="136" t="s">
        <v>9815</v>
      </c>
    </row>
    <row r="3827" spans="1:4" x14ac:dyDescent="0.4">
      <c r="A3827" s="6">
        <v>9929</v>
      </c>
      <c r="B3827" s="3" t="s">
        <v>3956</v>
      </c>
      <c r="C3827" s="136" t="s">
        <v>9815</v>
      </c>
    </row>
    <row r="3828" spans="1:4" x14ac:dyDescent="0.4">
      <c r="A3828" s="6">
        <v>9930</v>
      </c>
      <c r="B3828" s="3" t="s">
        <v>3957</v>
      </c>
      <c r="C3828" s="136" t="s">
        <v>9815</v>
      </c>
    </row>
    <row r="3829" spans="1:4" x14ac:dyDescent="0.4">
      <c r="A3829" s="6">
        <v>9932</v>
      </c>
      <c r="B3829" s="3" t="s">
        <v>3958</v>
      </c>
      <c r="C3829" s="136" t="s">
        <v>9815</v>
      </c>
    </row>
    <row r="3830" spans="1:4" x14ac:dyDescent="0.4">
      <c r="A3830" s="6">
        <v>9934</v>
      </c>
      <c r="B3830" s="3" t="s">
        <v>3959</v>
      </c>
      <c r="C3830" s="136" t="s">
        <v>9815</v>
      </c>
    </row>
    <row r="3831" spans="1:4" x14ac:dyDescent="0.4">
      <c r="A3831" s="6">
        <v>9936</v>
      </c>
      <c r="B3831" s="3" t="s">
        <v>3960</v>
      </c>
      <c r="C3831" s="136" t="s">
        <v>9815</v>
      </c>
    </row>
    <row r="3832" spans="1:4" x14ac:dyDescent="0.4">
      <c r="A3832" s="6">
        <v>9941</v>
      </c>
      <c r="B3832" s="3" t="s">
        <v>3961</v>
      </c>
      <c r="C3832" s="136" t="s">
        <v>9825</v>
      </c>
    </row>
    <row r="3833" spans="1:4" x14ac:dyDescent="0.4">
      <c r="A3833" s="6">
        <v>9942</v>
      </c>
      <c r="B3833" s="3" t="s">
        <v>3962</v>
      </c>
      <c r="C3833" s="136" t="s">
        <v>9818</v>
      </c>
    </row>
    <row r="3834" spans="1:4" x14ac:dyDescent="0.4">
      <c r="A3834" s="6">
        <v>9945</v>
      </c>
      <c r="B3834" s="3" t="s">
        <v>3963</v>
      </c>
      <c r="C3834" s="136" t="s">
        <v>9822</v>
      </c>
    </row>
    <row r="3835" spans="1:4" x14ac:dyDescent="0.4">
      <c r="A3835" s="6">
        <v>9946</v>
      </c>
      <c r="B3835" s="3" t="s">
        <v>3964</v>
      </c>
      <c r="C3835" s="136" t="s">
        <v>9822</v>
      </c>
    </row>
    <row r="3836" spans="1:4" x14ac:dyDescent="0.4">
      <c r="A3836" s="6">
        <v>9948</v>
      </c>
      <c r="B3836" s="3" t="s">
        <v>3965</v>
      </c>
      <c r="C3836" s="136" t="s">
        <v>9822</v>
      </c>
    </row>
    <row r="3837" spans="1:4" x14ac:dyDescent="0.4">
      <c r="A3837" s="6">
        <v>9950</v>
      </c>
      <c r="B3837" s="3" t="s">
        <v>3966</v>
      </c>
      <c r="C3837" s="136" t="s">
        <v>9815</v>
      </c>
      <c r="D3837" s="141">
        <v>43910</v>
      </c>
    </row>
    <row r="3838" spans="1:4" x14ac:dyDescent="0.4">
      <c r="A3838" s="6">
        <v>9955</v>
      </c>
      <c r="B3838" s="3" t="s">
        <v>3967</v>
      </c>
      <c r="C3838" s="136" t="s">
        <v>9815</v>
      </c>
    </row>
    <row r="3839" spans="1:4" x14ac:dyDescent="0.4">
      <c r="A3839" s="6">
        <v>9956</v>
      </c>
      <c r="B3839" s="3" t="s">
        <v>3968</v>
      </c>
      <c r="C3839" s="136" t="s">
        <v>9815</v>
      </c>
    </row>
    <row r="3840" spans="1:4" x14ac:dyDescent="0.4">
      <c r="A3840" s="6">
        <v>9959</v>
      </c>
      <c r="B3840" s="3" t="s">
        <v>3969</v>
      </c>
      <c r="C3840" s="136" t="s">
        <v>9815</v>
      </c>
    </row>
    <row r="3841" spans="1:4" x14ac:dyDescent="0.4">
      <c r="A3841" s="6">
        <v>9960</v>
      </c>
      <c r="B3841" s="3" t="s">
        <v>3970</v>
      </c>
      <c r="C3841" s="136" t="s">
        <v>9815</v>
      </c>
    </row>
    <row r="3842" spans="1:4" x14ac:dyDescent="0.4">
      <c r="A3842" s="6">
        <v>9962</v>
      </c>
      <c r="B3842" s="3" t="s">
        <v>3971</v>
      </c>
      <c r="C3842" s="136" t="s">
        <v>9815</v>
      </c>
    </row>
    <row r="3843" spans="1:4" x14ac:dyDescent="0.4">
      <c r="A3843" s="6">
        <v>9964</v>
      </c>
      <c r="B3843" s="3" t="s">
        <v>3972</v>
      </c>
      <c r="C3843" s="136" t="s">
        <v>9815</v>
      </c>
    </row>
    <row r="3844" spans="1:4" x14ac:dyDescent="0.4">
      <c r="A3844" s="6">
        <v>9966</v>
      </c>
      <c r="B3844" s="3" t="s">
        <v>3973</v>
      </c>
      <c r="C3844" s="136" t="s">
        <v>9818</v>
      </c>
    </row>
    <row r="3845" spans="1:4" x14ac:dyDescent="0.4">
      <c r="A3845" s="6">
        <v>9967</v>
      </c>
      <c r="B3845" s="3" t="s">
        <v>3974</v>
      </c>
      <c r="C3845" s="136" t="s">
        <v>9815</v>
      </c>
    </row>
    <row r="3846" spans="1:4" x14ac:dyDescent="0.4">
      <c r="A3846" s="6">
        <v>9969</v>
      </c>
      <c r="B3846" s="3" t="s">
        <v>3975</v>
      </c>
      <c r="C3846" s="136" t="s">
        <v>9815</v>
      </c>
    </row>
    <row r="3847" spans="1:4" x14ac:dyDescent="0.4">
      <c r="A3847" s="6">
        <v>9972</v>
      </c>
      <c r="B3847" s="3" t="s">
        <v>3976</v>
      </c>
      <c r="C3847" s="136" t="s">
        <v>9827</v>
      </c>
    </row>
    <row r="3848" spans="1:4" x14ac:dyDescent="0.4">
      <c r="A3848" s="6">
        <v>9973</v>
      </c>
      <c r="B3848" s="3" t="s">
        <v>3977</v>
      </c>
      <c r="C3848" s="136" t="s">
        <v>9820</v>
      </c>
    </row>
    <row r="3849" spans="1:4" x14ac:dyDescent="0.4">
      <c r="A3849" s="6">
        <v>9974</v>
      </c>
      <c r="B3849" s="3" t="s">
        <v>3978</v>
      </c>
      <c r="C3849" s="136" t="s">
        <v>9822</v>
      </c>
    </row>
    <row r="3850" spans="1:4" x14ac:dyDescent="0.4">
      <c r="A3850" s="6">
        <v>9976</v>
      </c>
      <c r="B3850" s="3" t="s">
        <v>3979</v>
      </c>
      <c r="C3850" s="136" t="s">
        <v>9822</v>
      </c>
      <c r="D3850" s="141">
        <v>43881</v>
      </c>
    </row>
    <row r="3851" spans="1:4" x14ac:dyDescent="0.4">
      <c r="A3851" s="6">
        <v>9977</v>
      </c>
      <c r="B3851" s="3" t="s">
        <v>3980</v>
      </c>
      <c r="C3851" s="136" t="s">
        <v>9822</v>
      </c>
    </row>
    <row r="3852" spans="1:4" x14ac:dyDescent="0.4">
      <c r="A3852" s="6">
        <v>9978</v>
      </c>
      <c r="B3852" s="3" t="s">
        <v>3981</v>
      </c>
      <c r="C3852" s="136" t="s">
        <v>9821</v>
      </c>
    </row>
    <row r="3853" spans="1:4" x14ac:dyDescent="0.4">
      <c r="A3853" s="6">
        <v>9979</v>
      </c>
      <c r="B3853" s="3" t="s">
        <v>3982</v>
      </c>
      <c r="C3853" s="136" t="s">
        <v>9821</v>
      </c>
    </row>
    <row r="3854" spans="1:4" x14ac:dyDescent="0.4">
      <c r="A3854" s="6">
        <v>9980</v>
      </c>
      <c r="B3854" s="3" t="s">
        <v>3983</v>
      </c>
      <c r="C3854" s="136" t="s">
        <v>9815</v>
      </c>
    </row>
    <row r="3855" spans="1:4" x14ac:dyDescent="0.4">
      <c r="A3855" s="6">
        <v>9982</v>
      </c>
      <c r="B3855" s="3" t="s">
        <v>3984</v>
      </c>
      <c r="C3855" s="136" t="s">
        <v>9822</v>
      </c>
    </row>
    <row r="3856" spans="1:4" x14ac:dyDescent="0.4">
      <c r="A3856" s="6">
        <v>9983</v>
      </c>
      <c r="B3856" s="3" t="s">
        <v>3985</v>
      </c>
      <c r="C3856" s="136" t="s">
        <v>9821</v>
      </c>
    </row>
    <row r="3857" spans="1:3" x14ac:dyDescent="0.4">
      <c r="A3857" s="6">
        <v>9984</v>
      </c>
      <c r="B3857" s="3" t="s">
        <v>3986</v>
      </c>
      <c r="C3857" s="136" t="s">
        <v>9815</v>
      </c>
    </row>
    <row r="3858" spans="1:3" x14ac:dyDescent="0.4">
      <c r="A3858" s="6">
        <v>9986</v>
      </c>
      <c r="B3858" s="3" t="s">
        <v>3987</v>
      </c>
      <c r="C3858" s="136" t="s">
        <v>9815</v>
      </c>
    </row>
    <row r="3859" spans="1:3" x14ac:dyDescent="0.4">
      <c r="A3859" s="6">
        <v>9987</v>
      </c>
      <c r="B3859" s="3" t="s">
        <v>3988</v>
      </c>
      <c r="C3859" s="136" t="s">
        <v>9815</v>
      </c>
    </row>
    <row r="3860" spans="1:3" x14ac:dyDescent="0.4">
      <c r="A3860" s="6">
        <v>9989</v>
      </c>
      <c r="B3860" s="3" t="s">
        <v>3989</v>
      </c>
      <c r="C3860" s="136" t="s">
        <v>9815</v>
      </c>
    </row>
    <row r="3861" spans="1:3" x14ac:dyDescent="0.4">
      <c r="A3861" s="6">
        <v>9990</v>
      </c>
      <c r="B3861" s="3" t="s">
        <v>3990</v>
      </c>
      <c r="C3861" s="136" t="s">
        <v>9815</v>
      </c>
    </row>
    <row r="3862" spans="1:3" x14ac:dyDescent="0.4">
      <c r="A3862" s="6">
        <v>9991</v>
      </c>
      <c r="B3862" s="3" t="s">
        <v>3991</v>
      </c>
      <c r="C3862" s="136" t="s">
        <v>9815</v>
      </c>
    </row>
    <row r="3863" spans="1:3" x14ac:dyDescent="0.4">
      <c r="A3863" s="6">
        <v>9993</v>
      </c>
      <c r="B3863" s="3" t="s">
        <v>3992</v>
      </c>
      <c r="C3863" s="136" t="s">
        <v>9822</v>
      </c>
    </row>
    <row r="3864" spans="1:3" x14ac:dyDescent="0.4">
      <c r="A3864" s="6">
        <v>9994</v>
      </c>
      <c r="B3864" s="3" t="s">
        <v>3993</v>
      </c>
      <c r="C3864" s="136" t="s">
        <v>9815</v>
      </c>
    </row>
    <row r="3865" spans="1:3" x14ac:dyDescent="0.4">
      <c r="A3865" s="6">
        <v>9995</v>
      </c>
      <c r="B3865" s="3" t="s">
        <v>3994</v>
      </c>
      <c r="C3865" s="136" t="s">
        <v>9815</v>
      </c>
    </row>
    <row r="3866" spans="1:3" x14ac:dyDescent="0.4">
      <c r="A3866" s="6">
        <v>9996</v>
      </c>
      <c r="B3866" s="3" t="s">
        <v>3995</v>
      </c>
      <c r="C3866" s="136" t="s">
        <v>9815</v>
      </c>
    </row>
    <row r="3867" spans="1:3" x14ac:dyDescent="0.4">
      <c r="A3867" s="6">
        <v>9997</v>
      </c>
      <c r="B3867" s="3" t="s">
        <v>3996</v>
      </c>
      <c r="C3867" s="136" t="s">
        <v>9815</v>
      </c>
    </row>
    <row r="3868" spans="1:3" x14ac:dyDescent="0.4">
      <c r="A3868" s="6" t="s">
        <v>3997</v>
      </c>
      <c r="B3868" s="3" t="s">
        <v>3998</v>
      </c>
    </row>
    <row r="3869" spans="1:3" x14ac:dyDescent="0.4">
      <c r="A3869" s="6" t="s">
        <v>3999</v>
      </c>
      <c r="B3869" s="3" t="s">
        <v>4000</v>
      </c>
    </row>
    <row r="3870" spans="1:3" x14ac:dyDescent="0.4">
      <c r="A3870" s="6" t="s">
        <v>4001</v>
      </c>
      <c r="B3870" s="3" t="s">
        <v>9831</v>
      </c>
    </row>
    <row r="3871" spans="1:3" x14ac:dyDescent="0.4">
      <c r="A3871" s="6" t="s">
        <v>4003</v>
      </c>
      <c r="B3871" s="3" t="s">
        <v>9832</v>
      </c>
    </row>
    <row r="3872" spans="1:3" x14ac:dyDescent="0.4">
      <c r="A3872" s="6" t="s">
        <v>4005</v>
      </c>
      <c r="B3872" s="3" t="s">
        <v>9833</v>
      </c>
    </row>
    <row r="3873" spans="1:2" x14ac:dyDescent="0.4">
      <c r="A3873" s="6" t="s">
        <v>4007</v>
      </c>
      <c r="B3873" s="3" t="s">
        <v>4002</v>
      </c>
    </row>
    <row r="3874" spans="1:2" x14ac:dyDescent="0.4">
      <c r="A3874" s="6" t="s">
        <v>4008</v>
      </c>
      <c r="B3874" s="3" t="s">
        <v>9834</v>
      </c>
    </row>
    <row r="3875" spans="1:2" x14ac:dyDescent="0.4">
      <c r="A3875" s="6" t="s">
        <v>4010</v>
      </c>
      <c r="B3875" s="3" t="s">
        <v>4004</v>
      </c>
    </row>
    <row r="3876" spans="1:2" x14ac:dyDescent="0.4">
      <c r="A3876" s="6" t="s">
        <v>4012</v>
      </c>
      <c r="B3876" s="3" t="s">
        <v>4006</v>
      </c>
    </row>
    <row r="3877" spans="1:2" x14ac:dyDescent="0.4">
      <c r="A3877" s="6" t="s">
        <v>4014</v>
      </c>
      <c r="B3877" s="3" t="s">
        <v>4007</v>
      </c>
    </row>
    <row r="3878" spans="1:2" x14ac:dyDescent="0.4">
      <c r="A3878" s="6" t="s">
        <v>4016</v>
      </c>
      <c r="B3878" s="3" t="s">
        <v>4009</v>
      </c>
    </row>
    <row r="3879" spans="1:2" x14ac:dyDescent="0.4">
      <c r="A3879" s="6" t="s">
        <v>4018</v>
      </c>
      <c r="B3879" s="3" t="s">
        <v>4011</v>
      </c>
    </row>
    <row r="3880" spans="1:2" x14ac:dyDescent="0.4">
      <c r="A3880" s="6" t="s">
        <v>4020</v>
      </c>
      <c r="B3880" s="3" t="s">
        <v>9835</v>
      </c>
    </row>
    <row r="3881" spans="1:2" x14ac:dyDescent="0.4">
      <c r="A3881" s="6" t="s">
        <v>4022</v>
      </c>
      <c r="B3881" s="3" t="s">
        <v>4013</v>
      </c>
    </row>
    <row r="3882" spans="1:2" x14ac:dyDescent="0.4">
      <c r="A3882" s="6" t="s">
        <v>4024</v>
      </c>
      <c r="B3882" s="3" t="s">
        <v>9836</v>
      </c>
    </row>
    <row r="3883" spans="1:2" x14ac:dyDescent="0.4">
      <c r="A3883" s="6" t="s">
        <v>4026</v>
      </c>
      <c r="B3883" s="3" t="s">
        <v>4015</v>
      </c>
    </row>
    <row r="3884" spans="1:2" x14ac:dyDescent="0.4">
      <c r="A3884" s="6" t="s">
        <v>4028</v>
      </c>
      <c r="B3884" s="3" t="s">
        <v>4017</v>
      </c>
    </row>
    <row r="3885" spans="1:2" x14ac:dyDescent="0.4">
      <c r="A3885" s="6" t="s">
        <v>4030</v>
      </c>
      <c r="B3885" s="3" t="s">
        <v>4019</v>
      </c>
    </row>
    <row r="3886" spans="1:2" x14ac:dyDescent="0.4">
      <c r="A3886" s="6" t="s">
        <v>4032</v>
      </c>
      <c r="B3886" s="3" t="s">
        <v>4021</v>
      </c>
    </row>
    <row r="3887" spans="1:2" x14ac:dyDescent="0.4">
      <c r="A3887" s="6" t="s">
        <v>4034</v>
      </c>
      <c r="B3887" s="3" t="s">
        <v>4023</v>
      </c>
    </row>
    <row r="3888" spans="1:2" x14ac:dyDescent="0.4">
      <c r="A3888" s="6" t="s">
        <v>4036</v>
      </c>
      <c r="B3888" s="3" t="s">
        <v>9837</v>
      </c>
    </row>
    <row r="3889" spans="1:2" x14ac:dyDescent="0.4">
      <c r="A3889" s="6" t="s">
        <v>4038</v>
      </c>
      <c r="B3889" s="3" t="s">
        <v>9838</v>
      </c>
    </row>
    <row r="3890" spans="1:2" x14ac:dyDescent="0.4">
      <c r="A3890" s="6" t="s">
        <v>4040</v>
      </c>
      <c r="B3890" s="3" t="s">
        <v>4025</v>
      </c>
    </row>
    <row r="3891" spans="1:2" x14ac:dyDescent="0.4">
      <c r="A3891" s="6" t="s">
        <v>4042</v>
      </c>
      <c r="B3891" s="3" t="s">
        <v>4027</v>
      </c>
    </row>
    <row r="3892" spans="1:2" x14ac:dyDescent="0.4">
      <c r="A3892" s="6" t="s">
        <v>4044</v>
      </c>
      <c r="B3892" s="3" t="s">
        <v>9839</v>
      </c>
    </row>
    <row r="3893" spans="1:2" x14ac:dyDescent="0.4">
      <c r="A3893" s="6" t="s">
        <v>4046</v>
      </c>
      <c r="B3893" s="3" t="s">
        <v>4029</v>
      </c>
    </row>
    <row r="3894" spans="1:2" x14ac:dyDescent="0.4">
      <c r="A3894" s="6" t="s">
        <v>4048</v>
      </c>
      <c r="B3894" s="3" t="s">
        <v>4031</v>
      </c>
    </row>
    <row r="3895" spans="1:2" x14ac:dyDescent="0.4">
      <c r="A3895" s="6" t="s">
        <v>4050</v>
      </c>
      <c r="B3895" s="3" t="s">
        <v>9840</v>
      </c>
    </row>
    <row r="3896" spans="1:2" x14ac:dyDescent="0.4">
      <c r="A3896" s="6" t="s">
        <v>4052</v>
      </c>
      <c r="B3896" s="3" t="s">
        <v>4033</v>
      </c>
    </row>
    <row r="3897" spans="1:2" x14ac:dyDescent="0.4">
      <c r="A3897" s="6" t="s">
        <v>4054</v>
      </c>
      <c r="B3897" s="3" t="s">
        <v>4035</v>
      </c>
    </row>
    <row r="3898" spans="1:2" x14ac:dyDescent="0.4">
      <c r="A3898" s="6" t="s">
        <v>4056</v>
      </c>
      <c r="B3898" s="3" t="s">
        <v>9841</v>
      </c>
    </row>
    <row r="3899" spans="1:2" x14ac:dyDescent="0.4">
      <c r="A3899" s="6" t="s">
        <v>4058</v>
      </c>
      <c r="B3899" s="3" t="s">
        <v>9842</v>
      </c>
    </row>
    <row r="3900" spans="1:2" x14ac:dyDescent="0.4">
      <c r="A3900" s="6" t="s">
        <v>4060</v>
      </c>
      <c r="B3900" s="3" t="s">
        <v>9842</v>
      </c>
    </row>
    <row r="3901" spans="1:2" x14ac:dyDescent="0.4">
      <c r="A3901" s="6" t="s">
        <v>4062</v>
      </c>
      <c r="B3901" s="3" t="s">
        <v>4037</v>
      </c>
    </row>
    <row r="3902" spans="1:2" x14ac:dyDescent="0.4">
      <c r="A3902" s="6" t="s">
        <v>4064</v>
      </c>
      <c r="B3902" s="3" t="s">
        <v>4037</v>
      </c>
    </row>
    <row r="3903" spans="1:2" x14ac:dyDescent="0.4">
      <c r="A3903" s="6" t="s">
        <v>4066</v>
      </c>
      <c r="B3903" s="3" t="s">
        <v>4037</v>
      </c>
    </row>
    <row r="3904" spans="1:2" x14ac:dyDescent="0.4">
      <c r="A3904" s="6" t="s">
        <v>4068</v>
      </c>
      <c r="B3904" s="3" t="s">
        <v>4039</v>
      </c>
    </row>
    <row r="3905" spans="1:2" x14ac:dyDescent="0.4">
      <c r="A3905" s="6" t="s">
        <v>4070</v>
      </c>
      <c r="B3905" s="3" t="s">
        <v>9843</v>
      </c>
    </row>
    <row r="3906" spans="1:2" x14ac:dyDescent="0.4">
      <c r="A3906" s="6" t="s">
        <v>4072</v>
      </c>
      <c r="B3906" s="3" t="s">
        <v>4041</v>
      </c>
    </row>
    <row r="3907" spans="1:2" x14ac:dyDescent="0.4">
      <c r="A3907" s="6" t="s">
        <v>4074</v>
      </c>
      <c r="B3907" s="3" t="s">
        <v>9844</v>
      </c>
    </row>
    <row r="3908" spans="1:2" x14ac:dyDescent="0.4">
      <c r="A3908" s="6" t="s">
        <v>4076</v>
      </c>
      <c r="B3908" s="3" t="s">
        <v>9845</v>
      </c>
    </row>
    <row r="3909" spans="1:2" x14ac:dyDescent="0.4">
      <c r="A3909" s="6" t="s">
        <v>4078</v>
      </c>
      <c r="B3909" s="3" t="s">
        <v>9846</v>
      </c>
    </row>
    <row r="3910" spans="1:2" x14ac:dyDescent="0.4">
      <c r="A3910" s="6" t="s">
        <v>4080</v>
      </c>
      <c r="B3910" s="3" t="s">
        <v>4043</v>
      </c>
    </row>
    <row r="3911" spans="1:2" x14ac:dyDescent="0.4">
      <c r="A3911" s="6" t="s">
        <v>4082</v>
      </c>
      <c r="B3911" s="3" t="s">
        <v>4045</v>
      </c>
    </row>
    <row r="3912" spans="1:2" x14ac:dyDescent="0.4">
      <c r="A3912" s="6" t="s">
        <v>4084</v>
      </c>
      <c r="B3912" s="3" t="s">
        <v>9847</v>
      </c>
    </row>
    <row r="3913" spans="1:2" x14ac:dyDescent="0.4">
      <c r="A3913" s="6" t="s">
        <v>4086</v>
      </c>
      <c r="B3913" s="3" t="s">
        <v>4047</v>
      </c>
    </row>
    <row r="3914" spans="1:2" x14ac:dyDescent="0.4">
      <c r="A3914" s="6" t="s">
        <v>4088</v>
      </c>
      <c r="B3914" s="3" t="s">
        <v>9848</v>
      </c>
    </row>
    <row r="3915" spans="1:2" x14ac:dyDescent="0.4">
      <c r="A3915" s="6" t="s">
        <v>4090</v>
      </c>
      <c r="B3915" s="3" t="s">
        <v>4049</v>
      </c>
    </row>
    <row r="3916" spans="1:2" x14ac:dyDescent="0.4">
      <c r="A3916" s="6" t="s">
        <v>4091</v>
      </c>
      <c r="B3916" s="3" t="s">
        <v>9849</v>
      </c>
    </row>
    <row r="3917" spans="1:2" x14ac:dyDescent="0.4">
      <c r="A3917" s="6" t="s">
        <v>4093</v>
      </c>
      <c r="B3917" s="3" t="s">
        <v>4051</v>
      </c>
    </row>
    <row r="3918" spans="1:2" x14ac:dyDescent="0.4">
      <c r="A3918" s="6" t="s">
        <v>4095</v>
      </c>
      <c r="B3918" s="3" t="s">
        <v>9850</v>
      </c>
    </row>
    <row r="3919" spans="1:2" x14ac:dyDescent="0.4">
      <c r="A3919" s="6" t="s">
        <v>4097</v>
      </c>
      <c r="B3919" s="3" t="s">
        <v>4053</v>
      </c>
    </row>
    <row r="3920" spans="1:2" x14ac:dyDescent="0.4">
      <c r="A3920" s="6" t="s">
        <v>4099</v>
      </c>
      <c r="B3920" s="3" t="s">
        <v>4055</v>
      </c>
    </row>
    <row r="3921" spans="1:2" x14ac:dyDescent="0.4">
      <c r="A3921" s="6" t="s">
        <v>4101</v>
      </c>
      <c r="B3921" s="3" t="s">
        <v>4057</v>
      </c>
    </row>
    <row r="3922" spans="1:2" x14ac:dyDescent="0.4">
      <c r="A3922" s="6" t="s">
        <v>4103</v>
      </c>
      <c r="B3922" s="3" t="s">
        <v>9851</v>
      </c>
    </row>
    <row r="3923" spans="1:2" x14ac:dyDescent="0.4">
      <c r="A3923" s="6" t="s">
        <v>4105</v>
      </c>
      <c r="B3923" s="3" t="s">
        <v>4059</v>
      </c>
    </row>
    <row r="3924" spans="1:2" x14ac:dyDescent="0.4">
      <c r="A3924" s="6" t="s">
        <v>4107</v>
      </c>
      <c r="B3924" s="3" t="s">
        <v>9852</v>
      </c>
    </row>
    <row r="3925" spans="1:2" x14ac:dyDescent="0.4">
      <c r="A3925" s="6" t="s">
        <v>4109</v>
      </c>
      <c r="B3925" s="3" t="s">
        <v>4061</v>
      </c>
    </row>
    <row r="3926" spans="1:2" x14ac:dyDescent="0.4">
      <c r="A3926" s="6" t="s">
        <v>4111</v>
      </c>
      <c r="B3926" s="3" t="s">
        <v>9853</v>
      </c>
    </row>
    <row r="3927" spans="1:2" x14ac:dyDescent="0.4">
      <c r="A3927" s="6" t="s">
        <v>4113</v>
      </c>
      <c r="B3927" s="3" t="s">
        <v>9854</v>
      </c>
    </row>
    <row r="3928" spans="1:2" x14ac:dyDescent="0.4">
      <c r="A3928" s="6" t="s">
        <v>4115</v>
      </c>
      <c r="B3928" s="3" t="s">
        <v>9855</v>
      </c>
    </row>
    <row r="3929" spans="1:2" x14ac:dyDescent="0.4">
      <c r="A3929" s="6" t="s">
        <v>4117</v>
      </c>
      <c r="B3929" s="3" t="s">
        <v>9856</v>
      </c>
    </row>
    <row r="3930" spans="1:2" x14ac:dyDescent="0.4">
      <c r="A3930" s="6" t="s">
        <v>4119</v>
      </c>
      <c r="B3930" s="3" t="s">
        <v>9857</v>
      </c>
    </row>
    <row r="3931" spans="1:2" x14ac:dyDescent="0.4">
      <c r="A3931" s="6" t="s">
        <v>4120</v>
      </c>
      <c r="B3931" s="3" t="s">
        <v>9858</v>
      </c>
    </row>
    <row r="3932" spans="1:2" x14ac:dyDescent="0.4">
      <c r="A3932" s="6" t="s">
        <v>4122</v>
      </c>
      <c r="B3932" s="3" t="s">
        <v>9859</v>
      </c>
    </row>
    <row r="3933" spans="1:2" x14ac:dyDescent="0.4">
      <c r="A3933" s="6" t="s">
        <v>4124</v>
      </c>
      <c r="B3933" s="3" t="s">
        <v>4063</v>
      </c>
    </row>
    <row r="3934" spans="1:2" x14ac:dyDescent="0.4">
      <c r="A3934" s="6" t="s">
        <v>4126</v>
      </c>
      <c r="B3934" s="3" t="s">
        <v>9860</v>
      </c>
    </row>
    <row r="3935" spans="1:2" x14ac:dyDescent="0.4">
      <c r="A3935" s="6" t="s">
        <v>4128</v>
      </c>
      <c r="B3935" s="3" t="s">
        <v>9861</v>
      </c>
    </row>
    <row r="3936" spans="1:2" x14ac:dyDescent="0.4">
      <c r="A3936" s="6" t="s">
        <v>4129</v>
      </c>
      <c r="B3936" s="3" t="s">
        <v>9862</v>
      </c>
    </row>
    <row r="3937" spans="1:2" x14ac:dyDescent="0.4">
      <c r="A3937" s="6" t="s">
        <v>4131</v>
      </c>
      <c r="B3937" s="3" t="s">
        <v>4065</v>
      </c>
    </row>
    <row r="3938" spans="1:2" x14ac:dyDescent="0.4">
      <c r="A3938" s="6" t="s">
        <v>4133</v>
      </c>
      <c r="B3938" s="3" t="s">
        <v>9863</v>
      </c>
    </row>
    <row r="3939" spans="1:2" x14ac:dyDescent="0.4">
      <c r="A3939" s="6" t="s">
        <v>4135</v>
      </c>
      <c r="B3939" s="3" t="s">
        <v>9864</v>
      </c>
    </row>
    <row r="3940" spans="1:2" x14ac:dyDescent="0.4">
      <c r="A3940" s="6" t="s">
        <v>4137</v>
      </c>
      <c r="B3940" s="3" t="s">
        <v>4067</v>
      </c>
    </row>
    <row r="3941" spans="1:2" x14ac:dyDescent="0.4">
      <c r="A3941" s="6" t="s">
        <v>4139</v>
      </c>
      <c r="B3941" s="3" t="s">
        <v>9865</v>
      </c>
    </row>
    <row r="3942" spans="1:2" x14ac:dyDescent="0.4">
      <c r="A3942" s="6" t="s">
        <v>4141</v>
      </c>
      <c r="B3942" s="3" t="s">
        <v>4069</v>
      </c>
    </row>
    <row r="3943" spans="1:2" x14ac:dyDescent="0.4">
      <c r="A3943" s="6" t="s">
        <v>4143</v>
      </c>
      <c r="B3943" s="3" t="s">
        <v>4071</v>
      </c>
    </row>
    <row r="3944" spans="1:2" x14ac:dyDescent="0.4">
      <c r="A3944" s="6" t="s">
        <v>4145</v>
      </c>
      <c r="B3944" s="3" t="s">
        <v>9866</v>
      </c>
    </row>
    <row r="3945" spans="1:2" x14ac:dyDescent="0.4">
      <c r="A3945" s="6" t="s">
        <v>4147</v>
      </c>
      <c r="B3945" s="3" t="s">
        <v>4073</v>
      </c>
    </row>
    <row r="3946" spans="1:2" x14ac:dyDescent="0.4">
      <c r="A3946" s="6" t="s">
        <v>4149</v>
      </c>
      <c r="B3946" s="3" t="s">
        <v>4075</v>
      </c>
    </row>
    <row r="3947" spans="1:2" x14ac:dyDescent="0.4">
      <c r="A3947" s="6" t="s">
        <v>4151</v>
      </c>
      <c r="B3947" s="3" t="s">
        <v>9867</v>
      </c>
    </row>
    <row r="3948" spans="1:2" x14ac:dyDescent="0.4">
      <c r="A3948" s="6" t="s">
        <v>4153</v>
      </c>
      <c r="B3948" s="3" t="s">
        <v>4077</v>
      </c>
    </row>
    <row r="3949" spans="1:2" x14ac:dyDescent="0.4">
      <c r="A3949" s="6" t="s">
        <v>4155</v>
      </c>
      <c r="B3949" s="3" t="s">
        <v>4079</v>
      </c>
    </row>
    <row r="3950" spans="1:2" x14ac:dyDescent="0.4">
      <c r="A3950" s="6" t="s">
        <v>4157</v>
      </c>
      <c r="B3950" s="3" t="s">
        <v>4081</v>
      </c>
    </row>
    <row r="3951" spans="1:2" x14ac:dyDescent="0.4">
      <c r="A3951" s="6" t="s">
        <v>4159</v>
      </c>
      <c r="B3951" s="3" t="s">
        <v>4083</v>
      </c>
    </row>
    <row r="3952" spans="1:2" x14ac:dyDescent="0.4">
      <c r="A3952" s="6" t="s">
        <v>4161</v>
      </c>
      <c r="B3952" s="3" t="s">
        <v>9868</v>
      </c>
    </row>
    <row r="3953" spans="1:2" x14ac:dyDescent="0.4">
      <c r="A3953" s="6" t="s">
        <v>4163</v>
      </c>
      <c r="B3953" s="3" t="s">
        <v>9869</v>
      </c>
    </row>
    <row r="3954" spans="1:2" x14ac:dyDescent="0.4">
      <c r="A3954" s="6" t="s">
        <v>4165</v>
      </c>
      <c r="B3954" s="3" t="s">
        <v>4085</v>
      </c>
    </row>
    <row r="3955" spans="1:2" x14ac:dyDescent="0.4">
      <c r="A3955" s="6" t="s">
        <v>4167</v>
      </c>
      <c r="B3955" s="3" t="s">
        <v>4087</v>
      </c>
    </row>
    <row r="3956" spans="1:2" x14ac:dyDescent="0.4">
      <c r="A3956" s="6" t="s">
        <v>4169</v>
      </c>
      <c r="B3956" s="3" t="s">
        <v>4089</v>
      </c>
    </row>
    <row r="3957" spans="1:2" x14ac:dyDescent="0.4">
      <c r="A3957" s="6" t="s">
        <v>4171</v>
      </c>
      <c r="B3957" s="3" t="s">
        <v>4090</v>
      </c>
    </row>
    <row r="3958" spans="1:2" x14ac:dyDescent="0.4">
      <c r="A3958" s="6" t="s">
        <v>4173</v>
      </c>
      <c r="B3958" s="3" t="s">
        <v>4090</v>
      </c>
    </row>
    <row r="3959" spans="1:2" x14ac:dyDescent="0.4">
      <c r="A3959" s="6" t="s">
        <v>4175</v>
      </c>
      <c r="B3959" s="3" t="s">
        <v>4092</v>
      </c>
    </row>
    <row r="3960" spans="1:2" x14ac:dyDescent="0.4">
      <c r="A3960" s="6" t="s">
        <v>4177</v>
      </c>
      <c r="B3960" s="3" t="s">
        <v>9870</v>
      </c>
    </row>
    <row r="3961" spans="1:2" x14ac:dyDescent="0.4">
      <c r="A3961" s="6" t="s">
        <v>4179</v>
      </c>
      <c r="B3961" s="3" t="s">
        <v>4094</v>
      </c>
    </row>
    <row r="3962" spans="1:2" x14ac:dyDescent="0.4">
      <c r="A3962" s="6" t="s">
        <v>4181</v>
      </c>
      <c r="B3962" s="3" t="s">
        <v>9871</v>
      </c>
    </row>
    <row r="3963" spans="1:2" x14ac:dyDescent="0.4">
      <c r="A3963" s="6" t="s">
        <v>4183</v>
      </c>
      <c r="B3963" s="3" t="s">
        <v>4096</v>
      </c>
    </row>
    <row r="3964" spans="1:2" x14ac:dyDescent="0.4">
      <c r="A3964" s="6" t="s">
        <v>4185</v>
      </c>
      <c r="B3964" s="3" t="s">
        <v>9872</v>
      </c>
    </row>
    <row r="3965" spans="1:2" x14ac:dyDescent="0.4">
      <c r="A3965" s="6" t="s">
        <v>4187</v>
      </c>
      <c r="B3965" s="3" t="s">
        <v>9873</v>
      </c>
    </row>
    <row r="3966" spans="1:2" x14ac:dyDescent="0.4">
      <c r="A3966" s="6" t="s">
        <v>4189</v>
      </c>
      <c r="B3966" s="3" t="s">
        <v>9874</v>
      </c>
    </row>
    <row r="3967" spans="1:2" x14ac:dyDescent="0.4">
      <c r="A3967" s="6" t="s">
        <v>4191</v>
      </c>
      <c r="B3967" s="3" t="s">
        <v>4098</v>
      </c>
    </row>
    <row r="3968" spans="1:2" x14ac:dyDescent="0.4">
      <c r="A3968" s="6" t="s">
        <v>4193</v>
      </c>
      <c r="B3968" s="3" t="s">
        <v>4100</v>
      </c>
    </row>
    <row r="3969" spans="1:2" x14ac:dyDescent="0.4">
      <c r="A3969" s="6" t="s">
        <v>4195</v>
      </c>
      <c r="B3969" s="3" t="s">
        <v>4102</v>
      </c>
    </row>
    <row r="3970" spans="1:2" x14ac:dyDescent="0.4">
      <c r="A3970" s="6" t="s">
        <v>4197</v>
      </c>
      <c r="B3970" s="3" t="s">
        <v>9875</v>
      </c>
    </row>
    <row r="3971" spans="1:2" x14ac:dyDescent="0.4">
      <c r="A3971" s="6" t="s">
        <v>4199</v>
      </c>
      <c r="B3971" s="3" t="s">
        <v>4104</v>
      </c>
    </row>
    <row r="3972" spans="1:2" x14ac:dyDescent="0.4">
      <c r="A3972" s="6" t="s">
        <v>4201</v>
      </c>
      <c r="B3972" s="3" t="s">
        <v>4106</v>
      </c>
    </row>
    <row r="3973" spans="1:2" x14ac:dyDescent="0.4">
      <c r="A3973" s="6" t="s">
        <v>4203</v>
      </c>
      <c r="B3973" s="3" t="s">
        <v>4108</v>
      </c>
    </row>
    <row r="3974" spans="1:2" x14ac:dyDescent="0.4">
      <c r="A3974" s="6" t="s">
        <v>4205</v>
      </c>
      <c r="B3974" s="3" t="s">
        <v>9876</v>
      </c>
    </row>
    <row r="3975" spans="1:2" x14ac:dyDescent="0.4">
      <c r="A3975" s="6" t="s">
        <v>4207</v>
      </c>
      <c r="B3975" s="3" t="s">
        <v>4110</v>
      </c>
    </row>
    <row r="3976" spans="1:2" x14ac:dyDescent="0.4">
      <c r="A3976" s="6" t="s">
        <v>4209</v>
      </c>
      <c r="B3976" s="3" t="s">
        <v>4112</v>
      </c>
    </row>
    <row r="3977" spans="1:2" x14ac:dyDescent="0.4">
      <c r="A3977" s="6" t="s">
        <v>4211</v>
      </c>
      <c r="B3977" s="3" t="s">
        <v>4114</v>
      </c>
    </row>
    <row r="3978" spans="1:2" x14ac:dyDescent="0.4">
      <c r="A3978" s="6" t="s">
        <v>4213</v>
      </c>
      <c r="B3978" s="3" t="s">
        <v>4116</v>
      </c>
    </row>
    <row r="3979" spans="1:2" x14ac:dyDescent="0.4">
      <c r="A3979" s="6" t="s">
        <v>4215</v>
      </c>
      <c r="B3979" s="3" t="s">
        <v>4118</v>
      </c>
    </row>
    <row r="3980" spans="1:2" x14ac:dyDescent="0.4">
      <c r="A3980" s="6" t="s">
        <v>4217</v>
      </c>
      <c r="B3980" s="3" t="s">
        <v>9877</v>
      </c>
    </row>
    <row r="3981" spans="1:2" x14ac:dyDescent="0.4">
      <c r="A3981" s="6" t="s">
        <v>4219</v>
      </c>
      <c r="B3981" s="3" t="s">
        <v>9878</v>
      </c>
    </row>
    <row r="3982" spans="1:2" x14ac:dyDescent="0.4">
      <c r="A3982" s="6" t="s">
        <v>4221</v>
      </c>
      <c r="B3982" s="3" t="s">
        <v>9879</v>
      </c>
    </row>
    <row r="3983" spans="1:2" x14ac:dyDescent="0.4">
      <c r="A3983" s="6" t="s">
        <v>4223</v>
      </c>
      <c r="B3983" s="3" t="s">
        <v>9880</v>
      </c>
    </row>
    <row r="3984" spans="1:2" x14ac:dyDescent="0.4">
      <c r="A3984" s="6" t="s">
        <v>4225</v>
      </c>
      <c r="B3984" s="3" t="s">
        <v>9881</v>
      </c>
    </row>
    <row r="3985" spans="1:2" x14ac:dyDescent="0.4">
      <c r="A3985" s="6" t="s">
        <v>4227</v>
      </c>
      <c r="B3985" s="3" t="s">
        <v>4121</v>
      </c>
    </row>
    <row r="3986" spans="1:2" x14ac:dyDescent="0.4">
      <c r="A3986" s="6" t="s">
        <v>4229</v>
      </c>
      <c r="B3986" s="3" t="s">
        <v>9882</v>
      </c>
    </row>
    <row r="3987" spans="1:2" x14ac:dyDescent="0.4">
      <c r="A3987" s="6" t="s">
        <v>4231</v>
      </c>
      <c r="B3987" s="3" t="s">
        <v>4123</v>
      </c>
    </row>
    <row r="3988" spans="1:2" x14ac:dyDescent="0.4">
      <c r="A3988" s="6" t="s">
        <v>4233</v>
      </c>
      <c r="B3988" s="3" t="s">
        <v>9883</v>
      </c>
    </row>
    <row r="3989" spans="1:2" x14ac:dyDescent="0.4">
      <c r="A3989" s="6" t="s">
        <v>4235</v>
      </c>
      <c r="B3989" s="3" t="s">
        <v>4125</v>
      </c>
    </row>
    <row r="3990" spans="1:2" x14ac:dyDescent="0.4">
      <c r="A3990" s="6" t="s">
        <v>4237</v>
      </c>
      <c r="B3990" s="3" t="s">
        <v>4127</v>
      </c>
    </row>
    <row r="3991" spans="1:2" x14ac:dyDescent="0.4">
      <c r="A3991" s="6" t="s">
        <v>4239</v>
      </c>
      <c r="B3991" s="3" t="s">
        <v>9884</v>
      </c>
    </row>
    <row r="3992" spans="1:2" x14ac:dyDescent="0.4">
      <c r="A3992" s="6" t="s">
        <v>4241</v>
      </c>
      <c r="B3992" s="3" t="s">
        <v>9885</v>
      </c>
    </row>
    <row r="3993" spans="1:2" x14ac:dyDescent="0.4">
      <c r="A3993" s="6" t="s">
        <v>4243</v>
      </c>
      <c r="B3993" s="3" t="s">
        <v>9886</v>
      </c>
    </row>
    <row r="3994" spans="1:2" x14ac:dyDescent="0.4">
      <c r="A3994" s="6" t="s">
        <v>4245</v>
      </c>
      <c r="B3994" s="3" t="s">
        <v>9887</v>
      </c>
    </row>
    <row r="3995" spans="1:2" x14ac:dyDescent="0.4">
      <c r="A3995" s="6" t="s">
        <v>4247</v>
      </c>
      <c r="B3995" s="3" t="s">
        <v>9888</v>
      </c>
    </row>
    <row r="3996" spans="1:2" x14ac:dyDescent="0.4">
      <c r="A3996" s="6" t="s">
        <v>4249</v>
      </c>
      <c r="B3996" s="3" t="s">
        <v>9889</v>
      </c>
    </row>
    <row r="3997" spans="1:2" x14ac:dyDescent="0.4">
      <c r="A3997" s="6" t="s">
        <v>4251</v>
      </c>
      <c r="B3997" s="3" t="s">
        <v>4130</v>
      </c>
    </row>
    <row r="3998" spans="1:2" x14ac:dyDescent="0.4">
      <c r="A3998" s="6" t="s">
        <v>4253</v>
      </c>
      <c r="B3998" s="3" t="s">
        <v>4132</v>
      </c>
    </row>
    <row r="3999" spans="1:2" x14ac:dyDescent="0.4">
      <c r="A3999" s="6" t="s">
        <v>4255</v>
      </c>
      <c r="B3999" s="3" t="s">
        <v>9890</v>
      </c>
    </row>
    <row r="4000" spans="1:2" x14ac:dyDescent="0.4">
      <c r="A4000" s="6" t="s">
        <v>4257</v>
      </c>
      <c r="B4000" s="3" t="s">
        <v>4134</v>
      </c>
    </row>
    <row r="4001" spans="1:2" x14ac:dyDescent="0.4">
      <c r="A4001" s="6" t="s">
        <v>4259</v>
      </c>
      <c r="B4001" s="3" t="s">
        <v>9891</v>
      </c>
    </row>
    <row r="4002" spans="1:2" x14ac:dyDescent="0.4">
      <c r="A4002" s="6" t="s">
        <v>4261</v>
      </c>
      <c r="B4002" s="3" t="s">
        <v>9892</v>
      </c>
    </row>
    <row r="4003" spans="1:2" x14ac:dyDescent="0.4">
      <c r="A4003" s="6" t="s">
        <v>4263</v>
      </c>
      <c r="B4003" s="3" t="s">
        <v>9893</v>
      </c>
    </row>
    <row r="4004" spans="1:2" x14ac:dyDescent="0.4">
      <c r="A4004" s="6" t="s">
        <v>4265</v>
      </c>
      <c r="B4004" s="3" t="s">
        <v>4136</v>
      </c>
    </row>
    <row r="4005" spans="1:2" x14ac:dyDescent="0.4">
      <c r="A4005" s="6" t="s">
        <v>4267</v>
      </c>
      <c r="B4005" s="3" t="s">
        <v>9894</v>
      </c>
    </row>
    <row r="4006" spans="1:2" x14ac:dyDescent="0.4">
      <c r="A4006" s="6" t="s">
        <v>4269</v>
      </c>
      <c r="B4006" s="3" t="s">
        <v>4138</v>
      </c>
    </row>
    <row r="4007" spans="1:2" x14ac:dyDescent="0.4">
      <c r="A4007" s="6" t="s">
        <v>4271</v>
      </c>
      <c r="B4007" s="3" t="s">
        <v>4140</v>
      </c>
    </row>
    <row r="4008" spans="1:2" x14ac:dyDescent="0.4">
      <c r="A4008" s="6" t="s">
        <v>4273</v>
      </c>
      <c r="B4008" s="3" t="s">
        <v>4142</v>
      </c>
    </row>
    <row r="4009" spans="1:2" x14ac:dyDescent="0.4">
      <c r="A4009" s="6" t="s">
        <v>4275</v>
      </c>
      <c r="B4009" s="3" t="s">
        <v>9895</v>
      </c>
    </row>
    <row r="4010" spans="1:2" x14ac:dyDescent="0.4">
      <c r="A4010" s="6" t="s">
        <v>4277</v>
      </c>
      <c r="B4010" s="3" t="s">
        <v>9896</v>
      </c>
    </row>
    <row r="4011" spans="1:2" x14ac:dyDescent="0.4">
      <c r="A4011" s="6" t="s">
        <v>4279</v>
      </c>
      <c r="B4011" s="3" t="s">
        <v>9897</v>
      </c>
    </row>
    <row r="4012" spans="1:2" x14ac:dyDescent="0.4">
      <c r="A4012" s="6" t="s">
        <v>4281</v>
      </c>
      <c r="B4012" s="3" t="s">
        <v>9898</v>
      </c>
    </row>
    <row r="4013" spans="1:2" x14ac:dyDescent="0.4">
      <c r="A4013" s="6" t="s">
        <v>4283</v>
      </c>
      <c r="B4013" s="3" t="s">
        <v>4144</v>
      </c>
    </row>
    <row r="4014" spans="1:2" x14ac:dyDescent="0.4">
      <c r="A4014" s="6" t="s">
        <v>4285</v>
      </c>
      <c r="B4014" s="3" t="s">
        <v>9899</v>
      </c>
    </row>
    <row r="4015" spans="1:2" x14ac:dyDescent="0.4">
      <c r="A4015" s="6" t="s">
        <v>4287</v>
      </c>
      <c r="B4015" s="3" t="s">
        <v>9900</v>
      </c>
    </row>
    <row r="4016" spans="1:2" x14ac:dyDescent="0.4">
      <c r="A4016" s="6" t="s">
        <v>4289</v>
      </c>
      <c r="B4016" s="3" t="s">
        <v>4146</v>
      </c>
    </row>
    <row r="4017" spans="1:2" x14ac:dyDescent="0.4">
      <c r="A4017" s="6" t="s">
        <v>4291</v>
      </c>
      <c r="B4017" s="3" t="s">
        <v>9901</v>
      </c>
    </row>
    <row r="4018" spans="1:2" x14ac:dyDescent="0.4">
      <c r="A4018" s="6" t="s">
        <v>4293</v>
      </c>
      <c r="B4018" s="3" t="s">
        <v>4148</v>
      </c>
    </row>
    <row r="4019" spans="1:2" x14ac:dyDescent="0.4">
      <c r="A4019" s="6" t="s">
        <v>4295</v>
      </c>
      <c r="B4019" s="3" t="s">
        <v>9902</v>
      </c>
    </row>
    <row r="4020" spans="1:2" x14ac:dyDescent="0.4">
      <c r="A4020" s="6" t="s">
        <v>4297</v>
      </c>
      <c r="B4020" s="3" t="s">
        <v>9903</v>
      </c>
    </row>
    <row r="4021" spans="1:2" x14ac:dyDescent="0.4">
      <c r="A4021" s="6" t="s">
        <v>4299</v>
      </c>
      <c r="B4021" s="3" t="s">
        <v>4150</v>
      </c>
    </row>
    <row r="4022" spans="1:2" x14ac:dyDescent="0.4">
      <c r="A4022" s="6" t="s">
        <v>4301</v>
      </c>
      <c r="B4022" s="3" t="s">
        <v>4152</v>
      </c>
    </row>
    <row r="4023" spans="1:2" x14ac:dyDescent="0.4">
      <c r="A4023" s="6" t="s">
        <v>4302</v>
      </c>
      <c r="B4023" s="3" t="s">
        <v>4154</v>
      </c>
    </row>
    <row r="4024" spans="1:2" x14ac:dyDescent="0.4">
      <c r="A4024" s="6" t="s">
        <v>4304</v>
      </c>
      <c r="B4024" s="3" t="s">
        <v>4156</v>
      </c>
    </row>
    <row r="4025" spans="1:2" x14ac:dyDescent="0.4">
      <c r="A4025" s="6" t="s">
        <v>4306</v>
      </c>
      <c r="B4025" s="3" t="s">
        <v>9904</v>
      </c>
    </row>
    <row r="4026" spans="1:2" x14ac:dyDescent="0.4">
      <c r="A4026" s="6" t="s">
        <v>4308</v>
      </c>
      <c r="B4026" s="3" t="s">
        <v>9905</v>
      </c>
    </row>
    <row r="4027" spans="1:2" x14ac:dyDescent="0.4">
      <c r="A4027" s="6" t="s">
        <v>4310</v>
      </c>
      <c r="B4027" s="3" t="s">
        <v>9906</v>
      </c>
    </row>
    <row r="4028" spans="1:2" x14ac:dyDescent="0.4">
      <c r="A4028" s="6" t="s">
        <v>4312</v>
      </c>
      <c r="B4028" s="3" t="s">
        <v>4158</v>
      </c>
    </row>
    <row r="4029" spans="1:2" x14ac:dyDescent="0.4">
      <c r="A4029" s="6" t="s">
        <v>4314</v>
      </c>
      <c r="B4029" s="3" t="s">
        <v>9907</v>
      </c>
    </row>
    <row r="4030" spans="1:2" x14ac:dyDescent="0.4">
      <c r="A4030" s="6" t="s">
        <v>4316</v>
      </c>
      <c r="B4030" s="3" t="s">
        <v>9908</v>
      </c>
    </row>
    <row r="4031" spans="1:2" x14ac:dyDescent="0.4">
      <c r="A4031" s="6" t="s">
        <v>4318</v>
      </c>
      <c r="B4031" s="3" t="s">
        <v>9909</v>
      </c>
    </row>
    <row r="4032" spans="1:2" x14ac:dyDescent="0.4">
      <c r="A4032" s="6" t="s">
        <v>4320</v>
      </c>
      <c r="B4032" s="3" t="s">
        <v>9910</v>
      </c>
    </row>
    <row r="4033" spans="1:2" x14ac:dyDescent="0.4">
      <c r="A4033" s="6" t="s">
        <v>4322</v>
      </c>
      <c r="B4033" s="3" t="s">
        <v>9911</v>
      </c>
    </row>
    <row r="4034" spans="1:2" x14ac:dyDescent="0.4">
      <c r="A4034" s="6" t="s">
        <v>4324</v>
      </c>
      <c r="B4034" s="3" t="s">
        <v>9912</v>
      </c>
    </row>
    <row r="4035" spans="1:2" x14ac:dyDescent="0.4">
      <c r="A4035" s="6" t="s">
        <v>4326</v>
      </c>
      <c r="B4035" s="3" t="s">
        <v>9913</v>
      </c>
    </row>
    <row r="4036" spans="1:2" x14ac:dyDescent="0.4">
      <c r="A4036" s="6" t="s">
        <v>4328</v>
      </c>
      <c r="B4036" s="3" t="s">
        <v>4160</v>
      </c>
    </row>
    <row r="4037" spans="1:2" x14ac:dyDescent="0.4">
      <c r="A4037" s="6" t="s">
        <v>4330</v>
      </c>
      <c r="B4037" s="3" t="s">
        <v>9914</v>
      </c>
    </row>
    <row r="4038" spans="1:2" x14ac:dyDescent="0.4">
      <c r="A4038" s="6" t="s">
        <v>4332</v>
      </c>
      <c r="B4038" s="3" t="s">
        <v>9915</v>
      </c>
    </row>
    <row r="4039" spans="1:2" x14ac:dyDescent="0.4">
      <c r="A4039" s="6" t="s">
        <v>4334</v>
      </c>
      <c r="B4039" s="3" t="s">
        <v>9916</v>
      </c>
    </row>
    <row r="4040" spans="1:2" x14ac:dyDescent="0.4">
      <c r="A4040" s="6" t="s">
        <v>4336</v>
      </c>
      <c r="B4040" s="3" t="s">
        <v>9917</v>
      </c>
    </row>
    <row r="4041" spans="1:2" x14ac:dyDescent="0.4">
      <c r="A4041" s="6" t="s">
        <v>4338</v>
      </c>
      <c r="B4041" s="3" t="s">
        <v>4162</v>
      </c>
    </row>
    <row r="4042" spans="1:2" x14ac:dyDescent="0.4">
      <c r="A4042" s="6" t="s">
        <v>4340</v>
      </c>
      <c r="B4042" s="3" t="s">
        <v>4164</v>
      </c>
    </row>
    <row r="4043" spans="1:2" x14ac:dyDescent="0.4">
      <c r="A4043" s="6" t="s">
        <v>4342</v>
      </c>
      <c r="B4043" s="3" t="s">
        <v>4166</v>
      </c>
    </row>
    <row r="4044" spans="1:2" x14ac:dyDescent="0.4">
      <c r="A4044" s="6" t="s">
        <v>4344</v>
      </c>
      <c r="B4044" s="3" t="s">
        <v>9918</v>
      </c>
    </row>
    <row r="4045" spans="1:2" x14ac:dyDescent="0.4">
      <c r="A4045" s="6" t="s">
        <v>4346</v>
      </c>
      <c r="B4045" s="3" t="s">
        <v>9919</v>
      </c>
    </row>
    <row r="4046" spans="1:2" x14ac:dyDescent="0.4">
      <c r="A4046" s="6" t="s">
        <v>4348</v>
      </c>
      <c r="B4046" s="3" t="s">
        <v>9920</v>
      </c>
    </row>
    <row r="4047" spans="1:2" x14ac:dyDescent="0.4">
      <c r="A4047" s="6" t="s">
        <v>4350</v>
      </c>
      <c r="B4047" s="3" t="s">
        <v>4168</v>
      </c>
    </row>
    <row r="4048" spans="1:2" x14ac:dyDescent="0.4">
      <c r="A4048" s="6" t="s">
        <v>4352</v>
      </c>
      <c r="B4048" s="3" t="s">
        <v>4170</v>
      </c>
    </row>
    <row r="4049" spans="1:2" x14ac:dyDescent="0.4">
      <c r="A4049" s="6" t="s">
        <v>4354</v>
      </c>
      <c r="B4049" s="3" t="s">
        <v>9921</v>
      </c>
    </row>
    <row r="4050" spans="1:2" x14ac:dyDescent="0.4">
      <c r="A4050" s="6" t="s">
        <v>4356</v>
      </c>
      <c r="B4050" s="3" t="s">
        <v>9922</v>
      </c>
    </row>
    <row r="4051" spans="1:2" x14ac:dyDescent="0.4">
      <c r="A4051" s="6" t="s">
        <v>4358</v>
      </c>
      <c r="B4051" s="3" t="s">
        <v>4172</v>
      </c>
    </row>
    <row r="4052" spans="1:2" x14ac:dyDescent="0.4">
      <c r="A4052" s="6" t="s">
        <v>4360</v>
      </c>
      <c r="B4052" s="3" t="s">
        <v>9923</v>
      </c>
    </row>
    <row r="4053" spans="1:2" x14ac:dyDescent="0.4">
      <c r="A4053" s="6" t="s">
        <v>4362</v>
      </c>
      <c r="B4053" s="3" t="s">
        <v>4174</v>
      </c>
    </row>
    <row r="4054" spans="1:2" x14ac:dyDescent="0.4">
      <c r="A4054" s="6" t="s">
        <v>4364</v>
      </c>
      <c r="B4054" s="3" t="s">
        <v>4176</v>
      </c>
    </row>
    <row r="4055" spans="1:2" x14ac:dyDescent="0.4">
      <c r="A4055" s="6" t="s">
        <v>4366</v>
      </c>
      <c r="B4055" s="3" t="s">
        <v>4178</v>
      </c>
    </row>
    <row r="4056" spans="1:2" x14ac:dyDescent="0.4">
      <c r="A4056" s="6" t="s">
        <v>4368</v>
      </c>
      <c r="B4056" s="3" t="s">
        <v>9924</v>
      </c>
    </row>
    <row r="4057" spans="1:2" x14ac:dyDescent="0.4">
      <c r="A4057" s="6" t="s">
        <v>4370</v>
      </c>
      <c r="B4057" s="3" t="s">
        <v>4180</v>
      </c>
    </row>
    <row r="4058" spans="1:2" x14ac:dyDescent="0.4">
      <c r="A4058" s="6" t="s">
        <v>4372</v>
      </c>
      <c r="B4058" s="3" t="s">
        <v>4182</v>
      </c>
    </row>
    <row r="4059" spans="1:2" x14ac:dyDescent="0.4">
      <c r="A4059" s="6" t="s">
        <v>4374</v>
      </c>
      <c r="B4059" s="3" t="s">
        <v>4184</v>
      </c>
    </row>
    <row r="4060" spans="1:2" x14ac:dyDescent="0.4">
      <c r="A4060" s="6" t="s">
        <v>4376</v>
      </c>
      <c r="B4060" s="3" t="s">
        <v>9925</v>
      </c>
    </row>
    <row r="4061" spans="1:2" x14ac:dyDescent="0.4">
      <c r="A4061" s="6" t="s">
        <v>4378</v>
      </c>
      <c r="B4061" s="3" t="s">
        <v>9926</v>
      </c>
    </row>
    <row r="4062" spans="1:2" x14ac:dyDescent="0.4">
      <c r="A4062" s="6" t="s">
        <v>4380</v>
      </c>
      <c r="B4062" s="3" t="s">
        <v>9927</v>
      </c>
    </row>
    <row r="4063" spans="1:2" x14ac:dyDescent="0.4">
      <c r="A4063" s="6" t="s">
        <v>4382</v>
      </c>
      <c r="B4063" s="3" t="s">
        <v>9928</v>
      </c>
    </row>
    <row r="4064" spans="1:2" x14ac:dyDescent="0.4">
      <c r="A4064" s="6" t="s">
        <v>4384</v>
      </c>
      <c r="B4064" s="3" t="s">
        <v>4186</v>
      </c>
    </row>
    <row r="4065" spans="1:2" x14ac:dyDescent="0.4">
      <c r="A4065" s="6" t="s">
        <v>4386</v>
      </c>
      <c r="B4065" s="3" t="s">
        <v>4188</v>
      </c>
    </row>
    <row r="4066" spans="1:2" x14ac:dyDescent="0.4">
      <c r="A4066" s="6" t="s">
        <v>4388</v>
      </c>
      <c r="B4066" s="3" t="s">
        <v>9929</v>
      </c>
    </row>
    <row r="4067" spans="1:2" x14ac:dyDescent="0.4">
      <c r="A4067" s="6" t="s">
        <v>4390</v>
      </c>
      <c r="B4067" s="3" t="s">
        <v>9930</v>
      </c>
    </row>
    <row r="4068" spans="1:2" x14ac:dyDescent="0.4">
      <c r="A4068" s="6" t="s">
        <v>4391</v>
      </c>
      <c r="B4068" s="3" t="s">
        <v>4190</v>
      </c>
    </row>
    <row r="4069" spans="1:2" x14ac:dyDescent="0.4">
      <c r="A4069" s="6" t="s">
        <v>4393</v>
      </c>
      <c r="B4069" s="3" t="s">
        <v>9931</v>
      </c>
    </row>
    <row r="4070" spans="1:2" x14ac:dyDescent="0.4">
      <c r="A4070" s="6" t="s">
        <v>4395</v>
      </c>
      <c r="B4070" s="3" t="s">
        <v>4192</v>
      </c>
    </row>
    <row r="4071" spans="1:2" x14ac:dyDescent="0.4">
      <c r="A4071" s="6" t="s">
        <v>4396</v>
      </c>
      <c r="B4071" s="3" t="s">
        <v>9932</v>
      </c>
    </row>
    <row r="4072" spans="1:2" x14ac:dyDescent="0.4">
      <c r="A4072" s="6" t="s">
        <v>4398</v>
      </c>
      <c r="B4072" s="3" t="s">
        <v>4194</v>
      </c>
    </row>
    <row r="4073" spans="1:2" x14ac:dyDescent="0.4">
      <c r="A4073" s="6" t="s">
        <v>4400</v>
      </c>
      <c r="B4073" s="3" t="s">
        <v>9933</v>
      </c>
    </row>
    <row r="4074" spans="1:2" x14ac:dyDescent="0.4">
      <c r="A4074" s="6" t="s">
        <v>4402</v>
      </c>
      <c r="B4074" s="3" t="s">
        <v>4196</v>
      </c>
    </row>
    <row r="4075" spans="1:2" x14ac:dyDescent="0.4">
      <c r="A4075" s="6" t="s">
        <v>4404</v>
      </c>
      <c r="B4075" s="3" t="s">
        <v>4198</v>
      </c>
    </row>
    <row r="4076" spans="1:2" x14ac:dyDescent="0.4">
      <c r="A4076" s="6" t="s">
        <v>4405</v>
      </c>
      <c r="B4076" s="3" t="s">
        <v>4200</v>
      </c>
    </row>
    <row r="4077" spans="1:2" x14ac:dyDescent="0.4">
      <c r="A4077" s="6" t="s">
        <v>4407</v>
      </c>
      <c r="B4077" s="3" t="s">
        <v>9934</v>
      </c>
    </row>
    <row r="4078" spans="1:2" x14ac:dyDescent="0.4">
      <c r="A4078" s="6" t="s">
        <v>4409</v>
      </c>
      <c r="B4078" s="3" t="s">
        <v>4202</v>
      </c>
    </row>
    <row r="4079" spans="1:2" x14ac:dyDescent="0.4">
      <c r="A4079" s="6" t="s">
        <v>4411</v>
      </c>
      <c r="B4079" s="3" t="s">
        <v>4204</v>
      </c>
    </row>
    <row r="4080" spans="1:2" x14ac:dyDescent="0.4">
      <c r="A4080" s="6" t="s">
        <v>4413</v>
      </c>
      <c r="B4080" s="3" t="s">
        <v>4206</v>
      </c>
    </row>
    <row r="4081" spans="1:2" x14ac:dyDescent="0.4">
      <c r="A4081" s="6" t="s">
        <v>4415</v>
      </c>
      <c r="B4081" s="3" t="s">
        <v>9935</v>
      </c>
    </row>
    <row r="4082" spans="1:2" x14ac:dyDescent="0.4">
      <c r="A4082" s="6" t="s">
        <v>4417</v>
      </c>
      <c r="B4082" s="3" t="s">
        <v>9936</v>
      </c>
    </row>
    <row r="4083" spans="1:2" x14ac:dyDescent="0.4">
      <c r="A4083" s="6" t="s">
        <v>4419</v>
      </c>
      <c r="B4083" s="3" t="s">
        <v>4208</v>
      </c>
    </row>
    <row r="4084" spans="1:2" x14ac:dyDescent="0.4">
      <c r="A4084" s="6" t="s">
        <v>4421</v>
      </c>
      <c r="B4084" s="3" t="s">
        <v>4210</v>
      </c>
    </row>
    <row r="4085" spans="1:2" x14ac:dyDescent="0.4">
      <c r="A4085" s="6" t="s">
        <v>4422</v>
      </c>
      <c r="B4085" s="3" t="s">
        <v>4212</v>
      </c>
    </row>
    <row r="4086" spans="1:2" x14ac:dyDescent="0.4">
      <c r="A4086" s="6" t="s">
        <v>4424</v>
      </c>
      <c r="B4086" s="3" t="s">
        <v>4214</v>
      </c>
    </row>
    <row r="4087" spans="1:2" x14ac:dyDescent="0.4">
      <c r="A4087" s="6" t="s">
        <v>4426</v>
      </c>
      <c r="B4087" s="3" t="s">
        <v>4216</v>
      </c>
    </row>
    <row r="4088" spans="1:2" x14ac:dyDescent="0.4">
      <c r="A4088" s="6" t="s">
        <v>4428</v>
      </c>
      <c r="B4088" s="3" t="s">
        <v>4218</v>
      </c>
    </row>
    <row r="4089" spans="1:2" x14ac:dyDescent="0.4">
      <c r="A4089" s="6" t="s">
        <v>4430</v>
      </c>
      <c r="B4089" s="3" t="s">
        <v>9937</v>
      </c>
    </row>
    <row r="4090" spans="1:2" x14ac:dyDescent="0.4">
      <c r="A4090" s="6" t="s">
        <v>4432</v>
      </c>
      <c r="B4090" s="3" t="s">
        <v>4220</v>
      </c>
    </row>
    <row r="4091" spans="1:2" x14ac:dyDescent="0.4">
      <c r="A4091" s="6" t="s">
        <v>4434</v>
      </c>
      <c r="B4091" s="3" t="s">
        <v>9938</v>
      </c>
    </row>
    <row r="4092" spans="1:2" x14ac:dyDescent="0.4">
      <c r="A4092" s="6" t="s">
        <v>4435</v>
      </c>
      <c r="B4092" s="3" t="s">
        <v>4222</v>
      </c>
    </row>
    <row r="4093" spans="1:2" x14ac:dyDescent="0.4">
      <c r="A4093" s="6" t="s">
        <v>4437</v>
      </c>
      <c r="B4093" s="3" t="s">
        <v>9939</v>
      </c>
    </row>
    <row r="4094" spans="1:2" x14ac:dyDescent="0.4">
      <c r="A4094" s="6" t="s">
        <v>4439</v>
      </c>
      <c r="B4094" s="3" t="s">
        <v>9940</v>
      </c>
    </row>
    <row r="4095" spans="1:2" x14ac:dyDescent="0.4">
      <c r="A4095" s="6" t="s">
        <v>4441</v>
      </c>
      <c r="B4095" s="3" t="s">
        <v>4224</v>
      </c>
    </row>
    <row r="4096" spans="1:2" x14ac:dyDescent="0.4">
      <c r="A4096" s="6" t="s">
        <v>4443</v>
      </c>
      <c r="B4096" s="3" t="s">
        <v>9941</v>
      </c>
    </row>
    <row r="4097" spans="1:2" x14ac:dyDescent="0.4">
      <c r="A4097" s="6" t="s">
        <v>4445</v>
      </c>
      <c r="B4097" s="3" t="s">
        <v>9942</v>
      </c>
    </row>
    <row r="4098" spans="1:2" x14ac:dyDescent="0.4">
      <c r="A4098" s="6" t="s">
        <v>4447</v>
      </c>
      <c r="B4098" s="3" t="s">
        <v>9943</v>
      </c>
    </row>
    <row r="4099" spans="1:2" x14ac:dyDescent="0.4">
      <c r="A4099" s="6" t="s">
        <v>4449</v>
      </c>
      <c r="B4099" s="3" t="s">
        <v>4226</v>
      </c>
    </row>
    <row r="4100" spans="1:2" x14ac:dyDescent="0.4">
      <c r="A4100" s="6" t="s">
        <v>4451</v>
      </c>
      <c r="B4100" s="3" t="s">
        <v>9944</v>
      </c>
    </row>
    <row r="4101" spans="1:2" x14ac:dyDescent="0.4">
      <c r="A4101" s="6" t="s">
        <v>4453</v>
      </c>
      <c r="B4101" s="3" t="s">
        <v>9945</v>
      </c>
    </row>
    <row r="4102" spans="1:2" x14ac:dyDescent="0.4">
      <c r="A4102" s="6" t="s">
        <v>4455</v>
      </c>
      <c r="B4102" s="3" t="s">
        <v>9946</v>
      </c>
    </row>
    <row r="4103" spans="1:2" x14ac:dyDescent="0.4">
      <c r="A4103" s="6" t="s">
        <v>4457</v>
      </c>
      <c r="B4103" s="3" t="s">
        <v>4228</v>
      </c>
    </row>
    <row r="4104" spans="1:2" x14ac:dyDescent="0.4">
      <c r="A4104" s="6" t="s">
        <v>4459</v>
      </c>
      <c r="B4104" s="3" t="s">
        <v>4230</v>
      </c>
    </row>
    <row r="4105" spans="1:2" x14ac:dyDescent="0.4">
      <c r="A4105" s="6" t="s">
        <v>4461</v>
      </c>
      <c r="B4105" s="3" t="s">
        <v>9947</v>
      </c>
    </row>
    <row r="4106" spans="1:2" x14ac:dyDescent="0.4">
      <c r="A4106" s="6" t="s">
        <v>4463</v>
      </c>
      <c r="B4106" s="3" t="s">
        <v>4232</v>
      </c>
    </row>
    <row r="4107" spans="1:2" x14ac:dyDescent="0.4">
      <c r="A4107" s="6" t="s">
        <v>4465</v>
      </c>
      <c r="B4107" s="3" t="s">
        <v>9948</v>
      </c>
    </row>
    <row r="4108" spans="1:2" x14ac:dyDescent="0.4">
      <c r="A4108" s="6" t="s">
        <v>4467</v>
      </c>
      <c r="B4108" s="3" t="s">
        <v>4234</v>
      </c>
    </row>
    <row r="4109" spans="1:2" x14ac:dyDescent="0.4">
      <c r="A4109" s="6" t="s">
        <v>4469</v>
      </c>
      <c r="B4109" s="3" t="s">
        <v>9949</v>
      </c>
    </row>
    <row r="4110" spans="1:2" x14ac:dyDescent="0.4">
      <c r="A4110" s="6" t="s">
        <v>4471</v>
      </c>
      <c r="B4110" s="3" t="s">
        <v>4236</v>
      </c>
    </row>
    <row r="4111" spans="1:2" x14ac:dyDescent="0.4">
      <c r="A4111" s="6" t="s">
        <v>4473</v>
      </c>
      <c r="B4111" s="3" t="s">
        <v>4236</v>
      </c>
    </row>
    <row r="4112" spans="1:2" x14ac:dyDescent="0.4">
      <c r="A4112" s="6" t="s">
        <v>4475</v>
      </c>
      <c r="B4112" s="3" t="s">
        <v>4238</v>
      </c>
    </row>
    <row r="4113" spans="1:2" x14ac:dyDescent="0.4">
      <c r="A4113" s="6" t="s">
        <v>4477</v>
      </c>
      <c r="B4113" s="3" t="s">
        <v>4240</v>
      </c>
    </row>
    <row r="4114" spans="1:2" x14ac:dyDescent="0.4">
      <c r="A4114" s="6" t="s">
        <v>4478</v>
      </c>
      <c r="B4114" s="3" t="s">
        <v>4242</v>
      </c>
    </row>
    <row r="4115" spans="1:2" x14ac:dyDescent="0.4">
      <c r="A4115" s="6" t="s">
        <v>4480</v>
      </c>
      <c r="B4115" s="3" t="s">
        <v>4244</v>
      </c>
    </row>
    <row r="4116" spans="1:2" x14ac:dyDescent="0.4">
      <c r="A4116" s="6" t="s">
        <v>4482</v>
      </c>
      <c r="B4116" s="3" t="s">
        <v>4246</v>
      </c>
    </row>
    <row r="4117" spans="1:2" x14ac:dyDescent="0.4">
      <c r="A4117" s="6" t="s">
        <v>4484</v>
      </c>
      <c r="B4117" s="3" t="s">
        <v>4248</v>
      </c>
    </row>
    <row r="4118" spans="1:2" x14ac:dyDescent="0.4">
      <c r="A4118" s="6" t="s">
        <v>4486</v>
      </c>
      <c r="B4118" s="3" t="s">
        <v>9950</v>
      </c>
    </row>
    <row r="4119" spans="1:2" x14ac:dyDescent="0.4">
      <c r="A4119" s="6" t="s">
        <v>4488</v>
      </c>
      <c r="B4119" s="3" t="s">
        <v>9951</v>
      </c>
    </row>
    <row r="4120" spans="1:2" x14ac:dyDescent="0.4">
      <c r="A4120" s="6" t="s">
        <v>4490</v>
      </c>
      <c r="B4120" s="3" t="s">
        <v>4250</v>
      </c>
    </row>
    <row r="4121" spans="1:2" x14ac:dyDescent="0.4">
      <c r="A4121" s="6" t="s">
        <v>4492</v>
      </c>
      <c r="B4121" s="3" t="s">
        <v>4252</v>
      </c>
    </row>
    <row r="4122" spans="1:2" x14ac:dyDescent="0.4">
      <c r="A4122" s="6" t="s">
        <v>4493</v>
      </c>
      <c r="B4122" s="3" t="s">
        <v>4254</v>
      </c>
    </row>
    <row r="4123" spans="1:2" x14ac:dyDescent="0.4">
      <c r="A4123" s="6" t="s">
        <v>4495</v>
      </c>
      <c r="B4123" s="3" t="s">
        <v>4256</v>
      </c>
    </row>
    <row r="4124" spans="1:2" x14ac:dyDescent="0.4">
      <c r="A4124" s="6" t="s">
        <v>4497</v>
      </c>
      <c r="B4124" s="3" t="s">
        <v>4258</v>
      </c>
    </row>
    <row r="4125" spans="1:2" x14ac:dyDescent="0.4">
      <c r="A4125" s="6" t="s">
        <v>4499</v>
      </c>
      <c r="B4125" s="3" t="s">
        <v>4260</v>
      </c>
    </row>
    <row r="4126" spans="1:2" x14ac:dyDescent="0.4">
      <c r="A4126" s="6" t="s">
        <v>4501</v>
      </c>
      <c r="B4126" s="3" t="s">
        <v>4262</v>
      </c>
    </row>
    <row r="4127" spans="1:2" x14ac:dyDescent="0.4">
      <c r="A4127" s="6" t="s">
        <v>4503</v>
      </c>
      <c r="B4127" s="3" t="s">
        <v>4264</v>
      </c>
    </row>
    <row r="4128" spans="1:2" x14ac:dyDescent="0.4">
      <c r="A4128" s="6" t="s">
        <v>4505</v>
      </c>
      <c r="B4128" s="3" t="s">
        <v>9952</v>
      </c>
    </row>
    <row r="4129" spans="1:2" x14ac:dyDescent="0.4">
      <c r="A4129" s="6" t="s">
        <v>4507</v>
      </c>
      <c r="B4129" s="3" t="s">
        <v>9953</v>
      </c>
    </row>
    <row r="4130" spans="1:2" x14ac:dyDescent="0.4">
      <c r="A4130" s="6" t="s">
        <v>4509</v>
      </c>
      <c r="B4130" s="3" t="s">
        <v>4266</v>
      </c>
    </row>
    <row r="4131" spans="1:2" x14ac:dyDescent="0.4">
      <c r="A4131" s="6" t="s">
        <v>4511</v>
      </c>
      <c r="B4131" s="3" t="s">
        <v>4268</v>
      </c>
    </row>
    <row r="4132" spans="1:2" x14ac:dyDescent="0.4">
      <c r="A4132" s="6" t="s">
        <v>4513</v>
      </c>
      <c r="B4132" s="3" t="s">
        <v>9954</v>
      </c>
    </row>
    <row r="4133" spans="1:2" x14ac:dyDescent="0.4">
      <c r="A4133" s="6" t="s">
        <v>4515</v>
      </c>
      <c r="B4133" s="3" t="s">
        <v>4270</v>
      </c>
    </row>
    <row r="4134" spans="1:2" x14ac:dyDescent="0.4">
      <c r="A4134" s="6" t="s">
        <v>4517</v>
      </c>
      <c r="B4134" s="3" t="s">
        <v>9955</v>
      </c>
    </row>
    <row r="4135" spans="1:2" x14ac:dyDescent="0.4">
      <c r="A4135" s="6" t="s">
        <v>4519</v>
      </c>
      <c r="B4135" s="3" t="s">
        <v>9956</v>
      </c>
    </row>
    <row r="4136" spans="1:2" x14ac:dyDescent="0.4">
      <c r="A4136" s="6" t="s">
        <v>4521</v>
      </c>
      <c r="B4136" s="3" t="s">
        <v>9957</v>
      </c>
    </row>
    <row r="4137" spans="1:2" x14ac:dyDescent="0.4">
      <c r="A4137" s="6" t="s">
        <v>4523</v>
      </c>
      <c r="B4137" s="3" t="s">
        <v>9958</v>
      </c>
    </row>
    <row r="4138" spans="1:2" x14ac:dyDescent="0.4">
      <c r="A4138" s="6" t="s">
        <v>4525</v>
      </c>
      <c r="B4138" s="3" t="s">
        <v>4272</v>
      </c>
    </row>
    <row r="4139" spans="1:2" x14ac:dyDescent="0.4">
      <c r="A4139" s="6" t="s">
        <v>4527</v>
      </c>
      <c r="B4139" s="3" t="s">
        <v>4274</v>
      </c>
    </row>
    <row r="4140" spans="1:2" x14ac:dyDescent="0.4">
      <c r="A4140" s="6" t="s">
        <v>4528</v>
      </c>
      <c r="B4140" s="3" t="s">
        <v>9959</v>
      </c>
    </row>
    <row r="4141" spans="1:2" x14ac:dyDescent="0.4">
      <c r="A4141" s="6" t="s">
        <v>4530</v>
      </c>
      <c r="B4141" s="3" t="s">
        <v>9960</v>
      </c>
    </row>
    <row r="4142" spans="1:2" x14ac:dyDescent="0.4">
      <c r="A4142" s="6" t="s">
        <v>4532</v>
      </c>
      <c r="B4142" s="3" t="s">
        <v>4276</v>
      </c>
    </row>
    <row r="4143" spans="1:2" x14ac:dyDescent="0.4">
      <c r="A4143" s="6" t="s">
        <v>4534</v>
      </c>
      <c r="B4143" s="3" t="s">
        <v>9961</v>
      </c>
    </row>
    <row r="4144" spans="1:2" x14ac:dyDescent="0.4">
      <c r="A4144" s="6" t="s">
        <v>4536</v>
      </c>
      <c r="B4144" s="3" t="s">
        <v>9962</v>
      </c>
    </row>
    <row r="4145" spans="1:2" x14ac:dyDescent="0.4">
      <c r="A4145" s="6" t="s">
        <v>4538</v>
      </c>
      <c r="B4145" s="3" t="s">
        <v>4278</v>
      </c>
    </row>
    <row r="4146" spans="1:2" x14ac:dyDescent="0.4">
      <c r="A4146" s="6" t="s">
        <v>4539</v>
      </c>
      <c r="B4146" s="3" t="s">
        <v>9963</v>
      </c>
    </row>
    <row r="4147" spans="1:2" x14ac:dyDescent="0.4">
      <c r="A4147" s="6" t="s">
        <v>4541</v>
      </c>
      <c r="B4147" s="3" t="s">
        <v>4280</v>
      </c>
    </row>
    <row r="4148" spans="1:2" x14ac:dyDescent="0.4">
      <c r="A4148" s="6" t="s">
        <v>4543</v>
      </c>
      <c r="B4148" s="3" t="s">
        <v>4282</v>
      </c>
    </row>
    <row r="4149" spans="1:2" x14ac:dyDescent="0.4">
      <c r="A4149" s="6" t="s">
        <v>4545</v>
      </c>
      <c r="B4149" s="3" t="s">
        <v>4284</v>
      </c>
    </row>
    <row r="4150" spans="1:2" x14ac:dyDescent="0.4">
      <c r="A4150" s="6" t="s">
        <v>4546</v>
      </c>
      <c r="B4150" s="3" t="s">
        <v>4286</v>
      </c>
    </row>
    <row r="4151" spans="1:2" x14ac:dyDescent="0.4">
      <c r="A4151" s="6" t="s">
        <v>4548</v>
      </c>
      <c r="B4151" s="3" t="s">
        <v>9964</v>
      </c>
    </row>
    <row r="4152" spans="1:2" x14ac:dyDescent="0.4">
      <c r="A4152" s="6" t="s">
        <v>4550</v>
      </c>
      <c r="B4152" s="3" t="s">
        <v>9965</v>
      </c>
    </row>
    <row r="4153" spans="1:2" x14ac:dyDescent="0.4">
      <c r="A4153" s="6" t="s">
        <v>4552</v>
      </c>
      <c r="B4153" s="3" t="s">
        <v>9966</v>
      </c>
    </row>
    <row r="4154" spans="1:2" x14ac:dyDescent="0.4">
      <c r="A4154" s="6" t="s">
        <v>4554</v>
      </c>
      <c r="B4154" s="3" t="s">
        <v>4288</v>
      </c>
    </row>
    <row r="4155" spans="1:2" x14ac:dyDescent="0.4">
      <c r="A4155" s="6" t="s">
        <v>4556</v>
      </c>
      <c r="B4155" s="3" t="s">
        <v>9967</v>
      </c>
    </row>
    <row r="4156" spans="1:2" x14ac:dyDescent="0.4">
      <c r="A4156" s="6" t="s">
        <v>4558</v>
      </c>
      <c r="B4156" s="3" t="s">
        <v>4290</v>
      </c>
    </row>
    <row r="4157" spans="1:2" x14ac:dyDescent="0.4">
      <c r="A4157" s="6" t="s">
        <v>4560</v>
      </c>
      <c r="B4157" s="3" t="s">
        <v>4292</v>
      </c>
    </row>
    <row r="4158" spans="1:2" x14ac:dyDescent="0.4">
      <c r="A4158" s="6" t="s">
        <v>4562</v>
      </c>
      <c r="B4158" s="3" t="s">
        <v>9968</v>
      </c>
    </row>
    <row r="4159" spans="1:2" x14ac:dyDescent="0.4">
      <c r="A4159" s="6" t="s">
        <v>4564</v>
      </c>
      <c r="B4159" s="3" t="s">
        <v>4294</v>
      </c>
    </row>
    <row r="4160" spans="1:2" x14ac:dyDescent="0.4">
      <c r="A4160" s="6" t="s">
        <v>4566</v>
      </c>
      <c r="B4160" s="3" t="s">
        <v>4296</v>
      </c>
    </row>
    <row r="4161" spans="1:2" x14ac:dyDescent="0.4">
      <c r="A4161" s="6" t="s">
        <v>4568</v>
      </c>
      <c r="B4161" s="3" t="s">
        <v>4298</v>
      </c>
    </row>
    <row r="4162" spans="1:2" x14ac:dyDescent="0.4">
      <c r="A4162" s="6" t="s">
        <v>4570</v>
      </c>
      <c r="B4162" s="3" t="s">
        <v>9969</v>
      </c>
    </row>
    <row r="4163" spans="1:2" x14ac:dyDescent="0.4">
      <c r="A4163" s="6" t="s">
        <v>4572</v>
      </c>
      <c r="B4163" s="3" t="s">
        <v>9970</v>
      </c>
    </row>
    <row r="4164" spans="1:2" x14ac:dyDescent="0.4">
      <c r="A4164" s="6" t="s">
        <v>4574</v>
      </c>
      <c r="B4164" s="3" t="s">
        <v>9971</v>
      </c>
    </row>
    <row r="4165" spans="1:2" x14ac:dyDescent="0.4">
      <c r="A4165" s="6" t="s">
        <v>4576</v>
      </c>
      <c r="B4165" s="3" t="s">
        <v>4300</v>
      </c>
    </row>
    <row r="4166" spans="1:2" x14ac:dyDescent="0.4">
      <c r="A4166" s="6" t="s">
        <v>4578</v>
      </c>
      <c r="B4166" s="3" t="s">
        <v>4303</v>
      </c>
    </row>
    <row r="4167" spans="1:2" x14ac:dyDescent="0.4">
      <c r="A4167" s="6" t="s">
        <v>4580</v>
      </c>
      <c r="B4167" s="3" t="s">
        <v>4305</v>
      </c>
    </row>
    <row r="4168" spans="1:2" x14ac:dyDescent="0.4">
      <c r="A4168" s="6" t="s">
        <v>4582</v>
      </c>
      <c r="B4168" s="3" t="s">
        <v>4307</v>
      </c>
    </row>
    <row r="4169" spans="1:2" x14ac:dyDescent="0.4">
      <c r="A4169" s="6" t="s">
        <v>4584</v>
      </c>
      <c r="B4169" s="3" t="s">
        <v>9972</v>
      </c>
    </row>
    <row r="4170" spans="1:2" x14ac:dyDescent="0.4">
      <c r="A4170" s="6" t="s">
        <v>4586</v>
      </c>
      <c r="B4170" s="3" t="s">
        <v>4309</v>
      </c>
    </row>
    <row r="4171" spans="1:2" x14ac:dyDescent="0.4">
      <c r="A4171" s="6" t="s">
        <v>4588</v>
      </c>
      <c r="B4171" s="3" t="s">
        <v>9973</v>
      </c>
    </row>
    <row r="4172" spans="1:2" x14ac:dyDescent="0.4">
      <c r="A4172" s="6" t="s">
        <v>4590</v>
      </c>
      <c r="B4172" s="3" t="s">
        <v>4311</v>
      </c>
    </row>
    <row r="4173" spans="1:2" x14ac:dyDescent="0.4">
      <c r="A4173" s="6" t="s">
        <v>4592</v>
      </c>
      <c r="B4173" s="3" t="s">
        <v>4313</v>
      </c>
    </row>
    <row r="4174" spans="1:2" x14ac:dyDescent="0.4">
      <c r="A4174" s="6" t="s">
        <v>4594</v>
      </c>
      <c r="B4174" s="3" t="s">
        <v>9974</v>
      </c>
    </row>
    <row r="4175" spans="1:2" x14ac:dyDescent="0.4">
      <c r="A4175" s="6" t="s">
        <v>4596</v>
      </c>
      <c r="B4175" s="3" t="s">
        <v>9975</v>
      </c>
    </row>
    <row r="4176" spans="1:2" x14ac:dyDescent="0.4">
      <c r="A4176" s="6" t="s">
        <v>4598</v>
      </c>
      <c r="B4176" s="3" t="s">
        <v>4315</v>
      </c>
    </row>
    <row r="4177" spans="1:2" x14ac:dyDescent="0.4">
      <c r="A4177" s="6" t="s">
        <v>4600</v>
      </c>
      <c r="B4177" s="3" t="s">
        <v>9976</v>
      </c>
    </row>
    <row r="4178" spans="1:2" x14ac:dyDescent="0.4">
      <c r="A4178" s="6" t="s">
        <v>4602</v>
      </c>
      <c r="B4178" s="3" t="s">
        <v>9976</v>
      </c>
    </row>
    <row r="4179" spans="1:2" x14ac:dyDescent="0.4">
      <c r="A4179" s="6" t="s">
        <v>4604</v>
      </c>
      <c r="B4179" s="3" t="s">
        <v>4317</v>
      </c>
    </row>
    <row r="4180" spans="1:2" x14ac:dyDescent="0.4">
      <c r="A4180" s="6" t="s">
        <v>4606</v>
      </c>
      <c r="B4180" s="3" t="s">
        <v>9977</v>
      </c>
    </row>
    <row r="4181" spans="1:2" x14ac:dyDescent="0.4">
      <c r="A4181" s="6" t="s">
        <v>4608</v>
      </c>
      <c r="B4181" s="3" t="s">
        <v>9978</v>
      </c>
    </row>
    <row r="4182" spans="1:2" x14ac:dyDescent="0.4">
      <c r="A4182" s="6" t="s">
        <v>4610</v>
      </c>
      <c r="B4182" s="3" t="s">
        <v>4319</v>
      </c>
    </row>
    <row r="4183" spans="1:2" x14ac:dyDescent="0.4">
      <c r="A4183" s="6" t="s">
        <v>4612</v>
      </c>
      <c r="B4183" s="3" t="s">
        <v>9979</v>
      </c>
    </row>
    <row r="4184" spans="1:2" x14ac:dyDescent="0.4">
      <c r="A4184" s="6" t="s">
        <v>4614</v>
      </c>
      <c r="B4184" s="3" t="s">
        <v>9980</v>
      </c>
    </row>
    <row r="4185" spans="1:2" x14ac:dyDescent="0.4">
      <c r="A4185" s="6" t="s">
        <v>4616</v>
      </c>
      <c r="B4185" s="3" t="s">
        <v>9981</v>
      </c>
    </row>
    <row r="4186" spans="1:2" x14ac:dyDescent="0.4">
      <c r="A4186" s="6" t="s">
        <v>4618</v>
      </c>
      <c r="B4186" s="3" t="s">
        <v>4321</v>
      </c>
    </row>
    <row r="4187" spans="1:2" x14ac:dyDescent="0.4">
      <c r="A4187" s="6" t="s">
        <v>4620</v>
      </c>
      <c r="B4187" s="3" t="s">
        <v>9982</v>
      </c>
    </row>
    <row r="4188" spans="1:2" x14ac:dyDescent="0.4">
      <c r="A4188" s="6" t="s">
        <v>4622</v>
      </c>
      <c r="B4188" s="3" t="s">
        <v>4323</v>
      </c>
    </row>
    <row r="4189" spans="1:2" x14ac:dyDescent="0.4">
      <c r="A4189" s="6" t="s">
        <v>4624</v>
      </c>
      <c r="B4189" s="3" t="s">
        <v>9983</v>
      </c>
    </row>
    <row r="4190" spans="1:2" x14ac:dyDescent="0.4">
      <c r="A4190" s="6" t="s">
        <v>4626</v>
      </c>
      <c r="B4190" s="3" t="s">
        <v>9984</v>
      </c>
    </row>
    <row r="4191" spans="1:2" x14ac:dyDescent="0.4">
      <c r="A4191" s="6" t="s">
        <v>4628</v>
      </c>
      <c r="B4191" s="3" t="s">
        <v>4325</v>
      </c>
    </row>
    <row r="4192" spans="1:2" x14ac:dyDescent="0.4">
      <c r="A4192" s="6" t="s">
        <v>4630</v>
      </c>
      <c r="B4192" s="3" t="s">
        <v>4327</v>
      </c>
    </row>
    <row r="4193" spans="1:2" x14ac:dyDescent="0.4">
      <c r="A4193" s="6" t="s">
        <v>4632</v>
      </c>
      <c r="B4193" s="3" t="s">
        <v>4329</v>
      </c>
    </row>
    <row r="4194" spans="1:2" x14ac:dyDescent="0.4">
      <c r="A4194" s="6" t="s">
        <v>4634</v>
      </c>
      <c r="B4194" s="3" t="s">
        <v>9985</v>
      </c>
    </row>
    <row r="4195" spans="1:2" x14ac:dyDescent="0.4">
      <c r="A4195" s="6" t="s">
        <v>4636</v>
      </c>
      <c r="B4195" s="3" t="s">
        <v>4331</v>
      </c>
    </row>
    <row r="4196" spans="1:2" x14ac:dyDescent="0.4">
      <c r="A4196" s="6" t="s">
        <v>4638</v>
      </c>
      <c r="B4196" s="3" t="s">
        <v>9986</v>
      </c>
    </row>
    <row r="4197" spans="1:2" x14ac:dyDescent="0.4">
      <c r="A4197" s="6" t="s">
        <v>4640</v>
      </c>
      <c r="B4197" s="3" t="s">
        <v>9987</v>
      </c>
    </row>
    <row r="4198" spans="1:2" x14ac:dyDescent="0.4">
      <c r="A4198" s="6" t="s">
        <v>4642</v>
      </c>
      <c r="B4198" s="3" t="s">
        <v>4333</v>
      </c>
    </row>
    <row r="4199" spans="1:2" x14ac:dyDescent="0.4">
      <c r="A4199" s="6" t="s">
        <v>4644</v>
      </c>
      <c r="B4199" s="3" t="s">
        <v>4335</v>
      </c>
    </row>
    <row r="4200" spans="1:2" x14ac:dyDescent="0.4">
      <c r="A4200" s="6" t="s">
        <v>4646</v>
      </c>
      <c r="B4200" s="3" t="s">
        <v>9988</v>
      </c>
    </row>
    <row r="4201" spans="1:2" x14ac:dyDescent="0.4">
      <c r="A4201" s="6" t="s">
        <v>4648</v>
      </c>
      <c r="B4201" s="3" t="s">
        <v>4337</v>
      </c>
    </row>
    <row r="4202" spans="1:2" x14ac:dyDescent="0.4">
      <c r="A4202" s="6" t="s">
        <v>4650</v>
      </c>
      <c r="B4202" s="3" t="s">
        <v>4339</v>
      </c>
    </row>
    <row r="4203" spans="1:2" x14ac:dyDescent="0.4">
      <c r="A4203" s="6" t="s">
        <v>4652</v>
      </c>
      <c r="B4203" s="3" t="s">
        <v>9989</v>
      </c>
    </row>
    <row r="4204" spans="1:2" x14ac:dyDescent="0.4">
      <c r="A4204" s="6" t="s">
        <v>4654</v>
      </c>
      <c r="B4204" s="3" t="s">
        <v>9990</v>
      </c>
    </row>
    <row r="4205" spans="1:2" x14ac:dyDescent="0.4">
      <c r="A4205" s="6" t="s">
        <v>4655</v>
      </c>
      <c r="B4205" s="3" t="s">
        <v>4341</v>
      </c>
    </row>
    <row r="4206" spans="1:2" x14ac:dyDescent="0.4">
      <c r="A4206" s="6" t="s">
        <v>4657</v>
      </c>
      <c r="B4206" s="3" t="s">
        <v>9991</v>
      </c>
    </row>
    <row r="4207" spans="1:2" x14ac:dyDescent="0.4">
      <c r="A4207" s="6" t="s">
        <v>4659</v>
      </c>
      <c r="B4207" s="3" t="s">
        <v>4343</v>
      </c>
    </row>
    <row r="4208" spans="1:2" x14ac:dyDescent="0.4">
      <c r="A4208" s="6" t="s">
        <v>4661</v>
      </c>
      <c r="B4208" s="3" t="s">
        <v>4345</v>
      </c>
    </row>
    <row r="4209" spans="1:2" x14ac:dyDescent="0.4">
      <c r="A4209" s="6" t="s">
        <v>4663</v>
      </c>
      <c r="B4209" s="3" t="s">
        <v>4347</v>
      </c>
    </row>
    <row r="4210" spans="1:2" x14ac:dyDescent="0.4">
      <c r="A4210" s="6" t="s">
        <v>4665</v>
      </c>
      <c r="B4210" s="3" t="s">
        <v>4349</v>
      </c>
    </row>
    <row r="4211" spans="1:2" x14ac:dyDescent="0.4">
      <c r="A4211" s="6" t="s">
        <v>4667</v>
      </c>
      <c r="B4211" s="3" t="s">
        <v>4351</v>
      </c>
    </row>
    <row r="4212" spans="1:2" x14ac:dyDescent="0.4">
      <c r="A4212" s="6" t="s">
        <v>4669</v>
      </c>
      <c r="B4212" s="3" t="s">
        <v>9992</v>
      </c>
    </row>
    <row r="4213" spans="1:2" x14ac:dyDescent="0.4">
      <c r="A4213" s="6" t="s">
        <v>4671</v>
      </c>
      <c r="B4213" s="3" t="s">
        <v>9993</v>
      </c>
    </row>
    <row r="4214" spans="1:2" x14ac:dyDescent="0.4">
      <c r="A4214" s="6" t="s">
        <v>4672</v>
      </c>
      <c r="B4214" s="3" t="s">
        <v>4353</v>
      </c>
    </row>
    <row r="4215" spans="1:2" x14ac:dyDescent="0.4">
      <c r="A4215" s="6" t="s">
        <v>4674</v>
      </c>
      <c r="B4215" s="3" t="s">
        <v>9994</v>
      </c>
    </row>
    <row r="4216" spans="1:2" x14ac:dyDescent="0.4">
      <c r="A4216" s="6" t="s">
        <v>4676</v>
      </c>
      <c r="B4216" s="3" t="s">
        <v>9995</v>
      </c>
    </row>
    <row r="4217" spans="1:2" x14ac:dyDescent="0.4">
      <c r="A4217" s="6" t="s">
        <v>4678</v>
      </c>
      <c r="B4217" s="3" t="s">
        <v>9996</v>
      </c>
    </row>
    <row r="4218" spans="1:2" x14ac:dyDescent="0.4">
      <c r="A4218" s="6" t="s">
        <v>4680</v>
      </c>
      <c r="B4218" s="3" t="s">
        <v>9997</v>
      </c>
    </row>
    <row r="4219" spans="1:2" x14ac:dyDescent="0.4">
      <c r="A4219" s="6" t="s">
        <v>4682</v>
      </c>
      <c r="B4219" s="3" t="s">
        <v>4355</v>
      </c>
    </row>
    <row r="4220" spans="1:2" x14ac:dyDescent="0.4">
      <c r="A4220" s="6" t="s">
        <v>4684</v>
      </c>
      <c r="B4220" s="3" t="s">
        <v>9998</v>
      </c>
    </row>
    <row r="4221" spans="1:2" x14ac:dyDescent="0.4">
      <c r="A4221" s="6" t="s">
        <v>4686</v>
      </c>
      <c r="B4221" s="3" t="s">
        <v>9999</v>
      </c>
    </row>
    <row r="4222" spans="1:2" x14ac:dyDescent="0.4">
      <c r="A4222" s="6" t="s">
        <v>4688</v>
      </c>
      <c r="B4222" s="3" t="s">
        <v>10000</v>
      </c>
    </row>
    <row r="4223" spans="1:2" x14ac:dyDescent="0.4">
      <c r="A4223" s="6" t="s">
        <v>4690</v>
      </c>
      <c r="B4223" s="3" t="s">
        <v>4357</v>
      </c>
    </row>
    <row r="4224" spans="1:2" x14ac:dyDescent="0.4">
      <c r="A4224" s="6" t="s">
        <v>4692</v>
      </c>
      <c r="B4224" s="3" t="s">
        <v>10001</v>
      </c>
    </row>
    <row r="4225" spans="1:2" x14ac:dyDescent="0.4">
      <c r="A4225" s="6" t="s">
        <v>4694</v>
      </c>
      <c r="B4225" s="3" t="s">
        <v>4359</v>
      </c>
    </row>
    <row r="4226" spans="1:2" x14ac:dyDescent="0.4">
      <c r="A4226" s="6" t="s">
        <v>4696</v>
      </c>
      <c r="B4226" s="3" t="s">
        <v>10002</v>
      </c>
    </row>
    <row r="4227" spans="1:2" x14ac:dyDescent="0.4">
      <c r="A4227" s="6" t="s">
        <v>4698</v>
      </c>
      <c r="B4227" s="3" t="s">
        <v>10003</v>
      </c>
    </row>
    <row r="4228" spans="1:2" x14ac:dyDescent="0.4">
      <c r="A4228" s="6" t="s">
        <v>4700</v>
      </c>
      <c r="B4228" s="3" t="s">
        <v>4361</v>
      </c>
    </row>
    <row r="4229" spans="1:2" x14ac:dyDescent="0.4">
      <c r="A4229" s="6" t="s">
        <v>4702</v>
      </c>
      <c r="B4229" s="3" t="s">
        <v>4363</v>
      </c>
    </row>
    <row r="4230" spans="1:2" x14ac:dyDescent="0.4">
      <c r="A4230" s="6" t="s">
        <v>4704</v>
      </c>
      <c r="B4230" s="3" t="s">
        <v>10004</v>
      </c>
    </row>
    <row r="4231" spans="1:2" x14ac:dyDescent="0.4">
      <c r="A4231" s="6" t="s">
        <v>4706</v>
      </c>
      <c r="B4231" s="3" t="s">
        <v>10004</v>
      </c>
    </row>
    <row r="4232" spans="1:2" x14ac:dyDescent="0.4">
      <c r="A4232" s="6" t="s">
        <v>4708</v>
      </c>
      <c r="B4232" s="3" t="s">
        <v>4365</v>
      </c>
    </row>
    <row r="4233" spans="1:2" x14ac:dyDescent="0.4">
      <c r="A4233" s="6" t="s">
        <v>4710</v>
      </c>
      <c r="B4233" s="3" t="s">
        <v>4367</v>
      </c>
    </row>
    <row r="4234" spans="1:2" x14ac:dyDescent="0.4">
      <c r="A4234" s="6" t="s">
        <v>4712</v>
      </c>
      <c r="B4234" s="3" t="s">
        <v>10005</v>
      </c>
    </row>
    <row r="4235" spans="1:2" x14ac:dyDescent="0.4">
      <c r="A4235" s="6" t="s">
        <v>4714</v>
      </c>
      <c r="B4235" s="3" t="s">
        <v>4369</v>
      </c>
    </row>
    <row r="4236" spans="1:2" x14ac:dyDescent="0.4">
      <c r="A4236" s="6" t="s">
        <v>4716</v>
      </c>
      <c r="B4236" s="3" t="s">
        <v>4371</v>
      </c>
    </row>
    <row r="4237" spans="1:2" x14ac:dyDescent="0.4">
      <c r="A4237" s="6" t="s">
        <v>4718</v>
      </c>
      <c r="B4237" s="3" t="s">
        <v>4373</v>
      </c>
    </row>
    <row r="4238" spans="1:2" x14ac:dyDescent="0.4">
      <c r="A4238" s="6" t="s">
        <v>4720</v>
      </c>
      <c r="B4238" s="3" t="s">
        <v>4375</v>
      </c>
    </row>
    <row r="4239" spans="1:2" x14ac:dyDescent="0.4">
      <c r="A4239" s="6" t="s">
        <v>4722</v>
      </c>
      <c r="B4239" s="3" t="s">
        <v>10006</v>
      </c>
    </row>
    <row r="4240" spans="1:2" x14ac:dyDescent="0.4">
      <c r="A4240" s="6" t="s">
        <v>4724</v>
      </c>
      <c r="B4240" s="3" t="s">
        <v>10007</v>
      </c>
    </row>
    <row r="4241" spans="1:2" x14ac:dyDescent="0.4">
      <c r="A4241" s="6" t="s">
        <v>4726</v>
      </c>
      <c r="B4241" s="3" t="s">
        <v>10008</v>
      </c>
    </row>
    <row r="4242" spans="1:2" x14ac:dyDescent="0.4">
      <c r="A4242" s="6" t="s">
        <v>4728</v>
      </c>
      <c r="B4242" s="3" t="s">
        <v>4377</v>
      </c>
    </row>
    <row r="4243" spans="1:2" x14ac:dyDescent="0.4">
      <c r="A4243" s="6" t="s">
        <v>4730</v>
      </c>
      <c r="B4243" s="3" t="s">
        <v>4377</v>
      </c>
    </row>
    <row r="4244" spans="1:2" x14ac:dyDescent="0.4">
      <c r="A4244" s="6" t="s">
        <v>4732</v>
      </c>
      <c r="B4244" s="3" t="s">
        <v>10009</v>
      </c>
    </row>
    <row r="4245" spans="1:2" x14ac:dyDescent="0.4">
      <c r="A4245" s="6" t="s">
        <v>4734</v>
      </c>
      <c r="B4245" s="3" t="s">
        <v>10010</v>
      </c>
    </row>
    <row r="4246" spans="1:2" x14ac:dyDescent="0.4">
      <c r="A4246" s="6" t="s">
        <v>4736</v>
      </c>
      <c r="B4246" s="3" t="s">
        <v>4379</v>
      </c>
    </row>
    <row r="4247" spans="1:2" x14ac:dyDescent="0.4">
      <c r="A4247" s="6" t="s">
        <v>4738</v>
      </c>
      <c r="B4247" s="3" t="s">
        <v>4381</v>
      </c>
    </row>
    <row r="4248" spans="1:2" x14ac:dyDescent="0.4">
      <c r="A4248" s="6" t="s">
        <v>4740</v>
      </c>
      <c r="B4248" s="3" t="s">
        <v>10011</v>
      </c>
    </row>
    <row r="4249" spans="1:2" x14ac:dyDescent="0.4">
      <c r="A4249" s="6" t="s">
        <v>4742</v>
      </c>
      <c r="B4249" s="3" t="s">
        <v>4383</v>
      </c>
    </row>
    <row r="4250" spans="1:2" x14ac:dyDescent="0.4">
      <c r="A4250" s="6" t="s">
        <v>4744</v>
      </c>
      <c r="B4250" s="3" t="s">
        <v>10012</v>
      </c>
    </row>
    <row r="4251" spans="1:2" x14ac:dyDescent="0.4">
      <c r="A4251" s="6" t="s">
        <v>4746</v>
      </c>
      <c r="B4251" s="3" t="s">
        <v>10013</v>
      </c>
    </row>
    <row r="4252" spans="1:2" x14ac:dyDescent="0.4">
      <c r="A4252" s="6" t="s">
        <v>4748</v>
      </c>
      <c r="B4252" s="3" t="s">
        <v>10014</v>
      </c>
    </row>
    <row r="4253" spans="1:2" x14ac:dyDescent="0.4">
      <c r="A4253" s="6" t="s">
        <v>4750</v>
      </c>
      <c r="B4253" s="3" t="s">
        <v>10015</v>
      </c>
    </row>
    <row r="4254" spans="1:2" x14ac:dyDescent="0.4">
      <c r="A4254" s="6" t="s">
        <v>4752</v>
      </c>
      <c r="B4254" s="3" t="s">
        <v>10016</v>
      </c>
    </row>
    <row r="4255" spans="1:2" x14ac:dyDescent="0.4">
      <c r="A4255" s="6" t="s">
        <v>4754</v>
      </c>
      <c r="B4255" s="3" t="s">
        <v>10017</v>
      </c>
    </row>
    <row r="4256" spans="1:2" x14ac:dyDescent="0.4">
      <c r="A4256" s="6" t="s">
        <v>4756</v>
      </c>
      <c r="B4256" s="3" t="s">
        <v>4385</v>
      </c>
    </row>
    <row r="4257" spans="1:2" x14ac:dyDescent="0.4">
      <c r="A4257" s="6" t="s">
        <v>4758</v>
      </c>
      <c r="B4257" s="3" t="s">
        <v>4387</v>
      </c>
    </row>
    <row r="4258" spans="1:2" x14ac:dyDescent="0.4">
      <c r="A4258" s="6" t="s">
        <v>4760</v>
      </c>
      <c r="B4258" s="3" t="s">
        <v>10018</v>
      </c>
    </row>
    <row r="4259" spans="1:2" x14ac:dyDescent="0.4">
      <c r="A4259" s="6" t="s">
        <v>4762</v>
      </c>
      <c r="B4259" s="3" t="s">
        <v>4389</v>
      </c>
    </row>
    <row r="4260" spans="1:2" x14ac:dyDescent="0.4">
      <c r="A4260" s="6" t="s">
        <v>4764</v>
      </c>
      <c r="B4260" s="3" t="s">
        <v>10019</v>
      </c>
    </row>
    <row r="4261" spans="1:2" x14ac:dyDescent="0.4">
      <c r="A4261" s="6" t="s">
        <v>4766</v>
      </c>
      <c r="B4261" s="3" t="s">
        <v>4392</v>
      </c>
    </row>
    <row r="4262" spans="1:2" x14ac:dyDescent="0.4">
      <c r="A4262" s="6" t="s">
        <v>4767</v>
      </c>
      <c r="B4262" s="3" t="s">
        <v>10020</v>
      </c>
    </row>
    <row r="4263" spans="1:2" x14ac:dyDescent="0.4">
      <c r="A4263" s="6" t="s">
        <v>4769</v>
      </c>
      <c r="B4263" s="3" t="s">
        <v>10021</v>
      </c>
    </row>
    <row r="4264" spans="1:2" x14ac:dyDescent="0.4">
      <c r="A4264" s="6" t="s">
        <v>4771</v>
      </c>
      <c r="B4264" s="3" t="s">
        <v>10022</v>
      </c>
    </row>
    <row r="4265" spans="1:2" x14ac:dyDescent="0.4">
      <c r="A4265" s="6" t="s">
        <v>4773</v>
      </c>
      <c r="B4265" s="3" t="s">
        <v>4394</v>
      </c>
    </row>
    <row r="4266" spans="1:2" x14ac:dyDescent="0.4">
      <c r="A4266" s="6" t="s">
        <v>4775</v>
      </c>
      <c r="B4266" s="3" t="s">
        <v>10023</v>
      </c>
    </row>
    <row r="4267" spans="1:2" x14ac:dyDescent="0.4">
      <c r="A4267" s="6" t="s">
        <v>4777</v>
      </c>
      <c r="B4267" s="3" t="s">
        <v>10024</v>
      </c>
    </row>
    <row r="4268" spans="1:2" x14ac:dyDescent="0.4">
      <c r="A4268" s="6" t="s">
        <v>4779</v>
      </c>
      <c r="B4268" s="3" t="s">
        <v>10025</v>
      </c>
    </row>
    <row r="4269" spans="1:2" x14ac:dyDescent="0.4">
      <c r="A4269" s="6" t="s">
        <v>4781</v>
      </c>
      <c r="B4269" s="3" t="s">
        <v>10026</v>
      </c>
    </row>
    <row r="4270" spans="1:2" x14ac:dyDescent="0.4">
      <c r="A4270" s="6" t="s">
        <v>4783</v>
      </c>
      <c r="B4270" s="3" t="s">
        <v>4397</v>
      </c>
    </row>
    <row r="4271" spans="1:2" x14ac:dyDescent="0.4">
      <c r="A4271" s="6" t="s">
        <v>4785</v>
      </c>
      <c r="B4271" s="3" t="s">
        <v>4399</v>
      </c>
    </row>
    <row r="4272" spans="1:2" x14ac:dyDescent="0.4">
      <c r="A4272" s="6" t="s">
        <v>4787</v>
      </c>
      <c r="B4272" s="3" t="s">
        <v>4401</v>
      </c>
    </row>
    <row r="4273" spans="1:2" x14ac:dyDescent="0.4">
      <c r="A4273" s="6" t="s">
        <v>4789</v>
      </c>
      <c r="B4273" s="3" t="s">
        <v>10027</v>
      </c>
    </row>
    <row r="4274" spans="1:2" x14ac:dyDescent="0.4">
      <c r="A4274" s="6" t="s">
        <v>4791</v>
      </c>
      <c r="B4274" s="3" t="s">
        <v>10028</v>
      </c>
    </row>
    <row r="4275" spans="1:2" x14ac:dyDescent="0.4">
      <c r="A4275" s="6" t="s">
        <v>4793</v>
      </c>
      <c r="B4275" s="3" t="s">
        <v>4403</v>
      </c>
    </row>
    <row r="4276" spans="1:2" x14ac:dyDescent="0.4">
      <c r="A4276" s="6" t="s">
        <v>4795</v>
      </c>
      <c r="B4276" s="3" t="s">
        <v>10029</v>
      </c>
    </row>
    <row r="4277" spans="1:2" x14ac:dyDescent="0.4">
      <c r="A4277" s="6" t="s">
        <v>4796</v>
      </c>
      <c r="B4277" s="3" t="s">
        <v>10030</v>
      </c>
    </row>
    <row r="4278" spans="1:2" x14ac:dyDescent="0.4">
      <c r="A4278" s="6" t="s">
        <v>4798</v>
      </c>
      <c r="B4278" s="3" t="s">
        <v>10031</v>
      </c>
    </row>
    <row r="4279" spans="1:2" x14ac:dyDescent="0.4">
      <c r="A4279" s="6" t="s">
        <v>4800</v>
      </c>
      <c r="B4279" s="3" t="s">
        <v>10032</v>
      </c>
    </row>
    <row r="4280" spans="1:2" x14ac:dyDescent="0.4">
      <c r="A4280" s="6" t="s">
        <v>4802</v>
      </c>
      <c r="B4280" s="3" t="s">
        <v>10033</v>
      </c>
    </row>
    <row r="4281" spans="1:2" x14ac:dyDescent="0.4">
      <c r="A4281" s="6" t="s">
        <v>4804</v>
      </c>
      <c r="B4281" s="3" t="s">
        <v>4404</v>
      </c>
    </row>
    <row r="4282" spans="1:2" x14ac:dyDescent="0.4">
      <c r="A4282" s="6" t="s">
        <v>4806</v>
      </c>
      <c r="B4282" s="3" t="s">
        <v>4406</v>
      </c>
    </row>
    <row r="4283" spans="1:2" x14ac:dyDescent="0.4">
      <c r="A4283" s="6" t="s">
        <v>4808</v>
      </c>
      <c r="B4283" s="3" t="s">
        <v>10034</v>
      </c>
    </row>
    <row r="4284" spans="1:2" x14ac:dyDescent="0.4">
      <c r="A4284" s="6" t="s">
        <v>4810</v>
      </c>
      <c r="B4284" s="3" t="s">
        <v>10035</v>
      </c>
    </row>
    <row r="4285" spans="1:2" x14ac:dyDescent="0.4">
      <c r="A4285" s="6" t="s">
        <v>4812</v>
      </c>
      <c r="B4285" s="3" t="s">
        <v>10036</v>
      </c>
    </row>
    <row r="4286" spans="1:2" x14ac:dyDescent="0.4">
      <c r="A4286" s="6" t="s">
        <v>4814</v>
      </c>
      <c r="B4286" s="3" t="s">
        <v>4408</v>
      </c>
    </row>
    <row r="4287" spans="1:2" x14ac:dyDescent="0.4">
      <c r="A4287" s="6" t="s">
        <v>4816</v>
      </c>
      <c r="B4287" s="3" t="s">
        <v>10037</v>
      </c>
    </row>
    <row r="4288" spans="1:2" x14ac:dyDescent="0.4">
      <c r="A4288" s="6" t="s">
        <v>4818</v>
      </c>
      <c r="B4288" s="3" t="s">
        <v>4410</v>
      </c>
    </row>
    <row r="4289" spans="1:2" x14ac:dyDescent="0.4">
      <c r="A4289" s="6" t="s">
        <v>4820</v>
      </c>
      <c r="B4289" s="3" t="s">
        <v>4412</v>
      </c>
    </row>
    <row r="4290" spans="1:2" x14ac:dyDescent="0.4">
      <c r="A4290" s="6" t="s">
        <v>4822</v>
      </c>
      <c r="B4290" s="3" t="s">
        <v>4414</v>
      </c>
    </row>
    <row r="4291" spans="1:2" x14ac:dyDescent="0.4">
      <c r="A4291" s="6" t="s">
        <v>4824</v>
      </c>
      <c r="B4291" s="3" t="s">
        <v>10038</v>
      </c>
    </row>
    <row r="4292" spans="1:2" x14ac:dyDescent="0.4">
      <c r="A4292" s="6" t="s">
        <v>4826</v>
      </c>
      <c r="B4292" s="3" t="s">
        <v>10039</v>
      </c>
    </row>
    <row r="4293" spans="1:2" x14ac:dyDescent="0.4">
      <c r="A4293" s="6" t="s">
        <v>4828</v>
      </c>
      <c r="B4293" s="3" t="s">
        <v>4416</v>
      </c>
    </row>
    <row r="4294" spans="1:2" x14ac:dyDescent="0.4">
      <c r="A4294" s="6" t="s">
        <v>4830</v>
      </c>
      <c r="B4294" s="3" t="s">
        <v>4418</v>
      </c>
    </row>
    <row r="4295" spans="1:2" x14ac:dyDescent="0.4">
      <c r="A4295" s="6" t="s">
        <v>4832</v>
      </c>
      <c r="B4295" s="3" t="s">
        <v>10040</v>
      </c>
    </row>
    <row r="4296" spans="1:2" x14ac:dyDescent="0.4">
      <c r="A4296" s="6" t="s">
        <v>4833</v>
      </c>
      <c r="B4296" s="3" t="s">
        <v>10041</v>
      </c>
    </row>
    <row r="4297" spans="1:2" x14ac:dyDescent="0.4">
      <c r="A4297" s="6" t="s">
        <v>4835</v>
      </c>
      <c r="B4297" s="3" t="s">
        <v>10042</v>
      </c>
    </row>
    <row r="4298" spans="1:2" x14ac:dyDescent="0.4">
      <c r="A4298" s="6" t="s">
        <v>4837</v>
      </c>
      <c r="B4298" s="3" t="s">
        <v>10043</v>
      </c>
    </row>
    <row r="4299" spans="1:2" x14ac:dyDescent="0.4">
      <c r="A4299" s="6" t="s">
        <v>4839</v>
      </c>
      <c r="B4299" s="3" t="s">
        <v>4420</v>
      </c>
    </row>
    <row r="4300" spans="1:2" x14ac:dyDescent="0.4">
      <c r="A4300" s="6" t="s">
        <v>4841</v>
      </c>
      <c r="B4300" s="3" t="s">
        <v>10044</v>
      </c>
    </row>
    <row r="4301" spans="1:2" x14ac:dyDescent="0.4">
      <c r="A4301" s="6" t="s">
        <v>4843</v>
      </c>
      <c r="B4301" s="3" t="s">
        <v>10045</v>
      </c>
    </row>
    <row r="4302" spans="1:2" x14ac:dyDescent="0.4">
      <c r="A4302" s="6" t="s">
        <v>4845</v>
      </c>
      <c r="B4302" s="3" t="s">
        <v>10046</v>
      </c>
    </row>
    <row r="4303" spans="1:2" x14ac:dyDescent="0.4">
      <c r="A4303" s="6" t="s">
        <v>4847</v>
      </c>
      <c r="B4303" s="3" t="s">
        <v>10047</v>
      </c>
    </row>
    <row r="4304" spans="1:2" x14ac:dyDescent="0.4">
      <c r="A4304" s="6" t="s">
        <v>4849</v>
      </c>
      <c r="B4304" s="3" t="s">
        <v>10048</v>
      </c>
    </row>
    <row r="4305" spans="1:2" x14ac:dyDescent="0.4">
      <c r="A4305" s="6" t="s">
        <v>4851</v>
      </c>
      <c r="B4305" s="3" t="s">
        <v>10049</v>
      </c>
    </row>
    <row r="4306" spans="1:2" x14ac:dyDescent="0.4">
      <c r="A4306" s="6" t="s">
        <v>4853</v>
      </c>
      <c r="B4306" s="3" t="s">
        <v>4423</v>
      </c>
    </row>
    <row r="4307" spans="1:2" x14ac:dyDescent="0.4">
      <c r="A4307" s="6" t="s">
        <v>4855</v>
      </c>
      <c r="B4307" s="3" t="s">
        <v>4425</v>
      </c>
    </row>
    <row r="4308" spans="1:2" x14ac:dyDescent="0.4">
      <c r="A4308" s="6" t="s">
        <v>4857</v>
      </c>
      <c r="B4308" s="3" t="s">
        <v>4427</v>
      </c>
    </row>
    <row r="4309" spans="1:2" x14ac:dyDescent="0.4">
      <c r="A4309" s="6" t="s">
        <v>4859</v>
      </c>
      <c r="B4309" s="3" t="s">
        <v>4429</v>
      </c>
    </row>
    <row r="4310" spans="1:2" x14ac:dyDescent="0.4">
      <c r="A4310" s="6" t="s">
        <v>4861</v>
      </c>
      <c r="B4310" s="3" t="s">
        <v>4431</v>
      </c>
    </row>
    <row r="4311" spans="1:2" x14ac:dyDescent="0.4">
      <c r="A4311" s="6" t="s">
        <v>4863</v>
      </c>
      <c r="B4311" s="3" t="s">
        <v>10050</v>
      </c>
    </row>
    <row r="4312" spans="1:2" x14ac:dyDescent="0.4">
      <c r="A4312" s="6" t="s">
        <v>4865</v>
      </c>
      <c r="B4312" s="3" t="s">
        <v>4433</v>
      </c>
    </row>
    <row r="4313" spans="1:2" x14ac:dyDescent="0.4">
      <c r="A4313" s="6" t="s">
        <v>4867</v>
      </c>
      <c r="B4313" s="3" t="s">
        <v>10051</v>
      </c>
    </row>
    <row r="4314" spans="1:2" x14ac:dyDescent="0.4">
      <c r="A4314" s="6" t="s">
        <v>4869</v>
      </c>
      <c r="B4314" s="3" t="s">
        <v>4436</v>
      </c>
    </row>
    <row r="4315" spans="1:2" x14ac:dyDescent="0.4">
      <c r="A4315" s="6" t="s">
        <v>4871</v>
      </c>
      <c r="B4315" s="3" t="s">
        <v>10052</v>
      </c>
    </row>
    <row r="4316" spans="1:2" x14ac:dyDescent="0.4">
      <c r="A4316" s="6" t="s">
        <v>4873</v>
      </c>
      <c r="B4316" s="3" t="s">
        <v>4438</v>
      </c>
    </row>
    <row r="4317" spans="1:2" x14ac:dyDescent="0.4">
      <c r="A4317" s="6" t="s">
        <v>4875</v>
      </c>
      <c r="B4317" s="3" t="s">
        <v>10053</v>
      </c>
    </row>
    <row r="4318" spans="1:2" x14ac:dyDescent="0.4">
      <c r="A4318" s="6" t="s">
        <v>4877</v>
      </c>
      <c r="B4318" s="3" t="s">
        <v>10054</v>
      </c>
    </row>
    <row r="4319" spans="1:2" x14ac:dyDescent="0.4">
      <c r="A4319" s="6" t="s">
        <v>4879</v>
      </c>
      <c r="B4319" s="3" t="s">
        <v>10055</v>
      </c>
    </row>
    <row r="4320" spans="1:2" x14ac:dyDescent="0.4">
      <c r="A4320" s="6" t="s">
        <v>4881</v>
      </c>
      <c r="B4320" s="3" t="s">
        <v>4440</v>
      </c>
    </row>
    <row r="4321" spans="1:2" x14ac:dyDescent="0.4">
      <c r="A4321" s="6" t="s">
        <v>4883</v>
      </c>
      <c r="B4321" s="3" t="s">
        <v>4442</v>
      </c>
    </row>
    <row r="4322" spans="1:2" x14ac:dyDescent="0.4">
      <c r="A4322" s="6" t="s">
        <v>4885</v>
      </c>
      <c r="B4322" s="3" t="s">
        <v>10056</v>
      </c>
    </row>
    <row r="4323" spans="1:2" x14ac:dyDescent="0.4">
      <c r="A4323" s="6" t="s">
        <v>4887</v>
      </c>
      <c r="B4323" s="3" t="s">
        <v>10057</v>
      </c>
    </row>
    <row r="4324" spans="1:2" x14ac:dyDescent="0.4">
      <c r="A4324" s="6" t="s">
        <v>4889</v>
      </c>
      <c r="B4324" s="3" t="s">
        <v>4444</v>
      </c>
    </row>
    <row r="4325" spans="1:2" x14ac:dyDescent="0.4">
      <c r="A4325" s="6" t="s">
        <v>4891</v>
      </c>
      <c r="B4325" s="3" t="s">
        <v>4446</v>
      </c>
    </row>
    <row r="4326" spans="1:2" x14ac:dyDescent="0.4">
      <c r="A4326" s="6" t="s">
        <v>4893</v>
      </c>
      <c r="B4326" s="3" t="s">
        <v>4448</v>
      </c>
    </row>
    <row r="4327" spans="1:2" x14ac:dyDescent="0.4">
      <c r="A4327" s="6" t="s">
        <v>4894</v>
      </c>
      <c r="B4327" s="3" t="s">
        <v>10058</v>
      </c>
    </row>
    <row r="4328" spans="1:2" x14ac:dyDescent="0.4">
      <c r="A4328" s="6" t="s">
        <v>4896</v>
      </c>
      <c r="B4328" s="3" t="s">
        <v>4450</v>
      </c>
    </row>
    <row r="4329" spans="1:2" x14ac:dyDescent="0.4">
      <c r="A4329" s="6" t="s">
        <v>4898</v>
      </c>
      <c r="B4329" s="3" t="s">
        <v>4452</v>
      </c>
    </row>
    <row r="4330" spans="1:2" x14ac:dyDescent="0.4">
      <c r="A4330" s="6" t="s">
        <v>4900</v>
      </c>
      <c r="B4330" s="3" t="s">
        <v>4454</v>
      </c>
    </row>
    <row r="4331" spans="1:2" x14ac:dyDescent="0.4">
      <c r="A4331" s="6" t="s">
        <v>4902</v>
      </c>
      <c r="B4331" s="3" t="s">
        <v>10059</v>
      </c>
    </row>
    <row r="4332" spans="1:2" x14ac:dyDescent="0.4">
      <c r="A4332" s="6" t="s">
        <v>4904</v>
      </c>
      <c r="B4332" s="3" t="s">
        <v>4456</v>
      </c>
    </row>
    <row r="4333" spans="1:2" x14ac:dyDescent="0.4">
      <c r="A4333" s="6" t="s">
        <v>4905</v>
      </c>
      <c r="B4333" s="3" t="s">
        <v>4458</v>
      </c>
    </row>
    <row r="4334" spans="1:2" x14ac:dyDescent="0.4">
      <c r="A4334" s="6" t="s">
        <v>4907</v>
      </c>
      <c r="B4334" s="3" t="s">
        <v>4460</v>
      </c>
    </row>
    <row r="4335" spans="1:2" x14ac:dyDescent="0.4">
      <c r="A4335" s="6" t="s">
        <v>4909</v>
      </c>
      <c r="B4335" s="3" t="s">
        <v>10060</v>
      </c>
    </row>
    <row r="4336" spans="1:2" x14ac:dyDescent="0.4">
      <c r="A4336" s="6" t="s">
        <v>4911</v>
      </c>
      <c r="B4336" s="3" t="s">
        <v>4462</v>
      </c>
    </row>
    <row r="4337" spans="1:2" x14ac:dyDescent="0.4">
      <c r="A4337" s="6" t="s">
        <v>4913</v>
      </c>
      <c r="B4337" s="3" t="s">
        <v>4464</v>
      </c>
    </row>
    <row r="4338" spans="1:2" x14ac:dyDescent="0.4">
      <c r="A4338" s="6" t="s">
        <v>4915</v>
      </c>
      <c r="B4338" s="3" t="s">
        <v>10061</v>
      </c>
    </row>
    <row r="4339" spans="1:2" x14ac:dyDescent="0.4">
      <c r="A4339" s="6" t="s">
        <v>4917</v>
      </c>
      <c r="B4339" s="3" t="s">
        <v>10062</v>
      </c>
    </row>
    <row r="4340" spans="1:2" x14ac:dyDescent="0.4">
      <c r="A4340" s="6" t="s">
        <v>4919</v>
      </c>
      <c r="B4340" s="3" t="s">
        <v>4466</v>
      </c>
    </row>
    <row r="4341" spans="1:2" x14ac:dyDescent="0.4">
      <c r="A4341" s="6" t="s">
        <v>4921</v>
      </c>
      <c r="B4341" s="3" t="s">
        <v>10063</v>
      </c>
    </row>
    <row r="4342" spans="1:2" x14ac:dyDescent="0.4">
      <c r="A4342" s="6" t="s">
        <v>4923</v>
      </c>
      <c r="B4342" s="3" t="s">
        <v>4468</v>
      </c>
    </row>
    <row r="4343" spans="1:2" x14ac:dyDescent="0.4">
      <c r="A4343" s="6" t="s">
        <v>4925</v>
      </c>
      <c r="B4343" s="3" t="s">
        <v>4470</v>
      </c>
    </row>
    <row r="4344" spans="1:2" x14ac:dyDescent="0.4">
      <c r="A4344" s="6" t="s">
        <v>4927</v>
      </c>
      <c r="B4344" s="3" t="s">
        <v>4472</v>
      </c>
    </row>
    <row r="4345" spans="1:2" x14ac:dyDescent="0.4">
      <c r="A4345" s="6" t="s">
        <v>4929</v>
      </c>
      <c r="B4345" s="3" t="s">
        <v>10064</v>
      </c>
    </row>
    <row r="4346" spans="1:2" x14ac:dyDescent="0.4">
      <c r="A4346" s="6" t="s">
        <v>4931</v>
      </c>
      <c r="B4346" s="3" t="s">
        <v>10065</v>
      </c>
    </row>
    <row r="4347" spans="1:2" x14ac:dyDescent="0.4">
      <c r="A4347" s="6" t="s">
        <v>4933</v>
      </c>
      <c r="B4347" s="3" t="s">
        <v>4474</v>
      </c>
    </row>
    <row r="4348" spans="1:2" x14ac:dyDescent="0.4">
      <c r="A4348" s="6" t="s">
        <v>4935</v>
      </c>
      <c r="B4348" s="3" t="s">
        <v>10066</v>
      </c>
    </row>
    <row r="4349" spans="1:2" x14ac:dyDescent="0.4">
      <c r="A4349" s="6" t="s">
        <v>4937</v>
      </c>
      <c r="B4349" s="3" t="s">
        <v>10067</v>
      </c>
    </row>
    <row r="4350" spans="1:2" x14ac:dyDescent="0.4">
      <c r="A4350" s="6" t="s">
        <v>4939</v>
      </c>
      <c r="B4350" s="3" t="s">
        <v>10068</v>
      </c>
    </row>
    <row r="4351" spans="1:2" x14ac:dyDescent="0.4">
      <c r="A4351" s="6" t="s">
        <v>4940</v>
      </c>
      <c r="B4351" s="3" t="s">
        <v>4476</v>
      </c>
    </row>
    <row r="4352" spans="1:2" x14ac:dyDescent="0.4">
      <c r="A4352" s="6" t="s">
        <v>4942</v>
      </c>
      <c r="B4352" s="3" t="s">
        <v>10069</v>
      </c>
    </row>
    <row r="4353" spans="1:2" x14ac:dyDescent="0.4">
      <c r="A4353" s="6" t="s">
        <v>4944</v>
      </c>
      <c r="B4353" s="3" t="s">
        <v>10070</v>
      </c>
    </row>
    <row r="4354" spans="1:2" x14ac:dyDescent="0.4">
      <c r="A4354" s="6" t="s">
        <v>4946</v>
      </c>
      <c r="B4354" s="3" t="s">
        <v>10071</v>
      </c>
    </row>
    <row r="4355" spans="1:2" x14ac:dyDescent="0.4">
      <c r="A4355" s="6" t="s">
        <v>4947</v>
      </c>
      <c r="B4355" s="3" t="s">
        <v>10072</v>
      </c>
    </row>
    <row r="4356" spans="1:2" x14ac:dyDescent="0.4">
      <c r="A4356" s="6" t="s">
        <v>4949</v>
      </c>
      <c r="B4356" s="3" t="s">
        <v>10073</v>
      </c>
    </row>
    <row r="4357" spans="1:2" x14ac:dyDescent="0.4">
      <c r="A4357" s="6" t="s">
        <v>4951</v>
      </c>
      <c r="B4357" s="3" t="s">
        <v>4479</v>
      </c>
    </row>
    <row r="4358" spans="1:2" x14ac:dyDescent="0.4">
      <c r="A4358" s="6" t="s">
        <v>4953</v>
      </c>
      <c r="B4358" s="3" t="s">
        <v>10074</v>
      </c>
    </row>
    <row r="4359" spans="1:2" x14ac:dyDescent="0.4">
      <c r="A4359" s="6" t="s">
        <v>4955</v>
      </c>
      <c r="B4359" s="3" t="s">
        <v>10075</v>
      </c>
    </row>
    <row r="4360" spans="1:2" x14ac:dyDescent="0.4">
      <c r="A4360" s="6" t="s">
        <v>4957</v>
      </c>
      <c r="B4360" s="3" t="s">
        <v>4481</v>
      </c>
    </row>
    <row r="4361" spans="1:2" x14ac:dyDescent="0.4">
      <c r="A4361" s="6" t="s">
        <v>4959</v>
      </c>
      <c r="B4361" s="3" t="s">
        <v>10076</v>
      </c>
    </row>
    <row r="4362" spans="1:2" x14ac:dyDescent="0.4">
      <c r="A4362" s="6" t="s">
        <v>4961</v>
      </c>
      <c r="B4362" s="3" t="s">
        <v>4483</v>
      </c>
    </row>
    <row r="4363" spans="1:2" x14ac:dyDescent="0.4">
      <c r="A4363" s="6" t="s">
        <v>4963</v>
      </c>
      <c r="B4363" s="3" t="s">
        <v>4485</v>
      </c>
    </row>
    <row r="4364" spans="1:2" x14ac:dyDescent="0.4">
      <c r="A4364" s="6" t="s">
        <v>4965</v>
      </c>
      <c r="B4364" s="3" t="s">
        <v>10077</v>
      </c>
    </row>
    <row r="4365" spans="1:2" x14ac:dyDescent="0.4">
      <c r="A4365" s="6" t="s">
        <v>4967</v>
      </c>
      <c r="B4365" s="3" t="s">
        <v>4487</v>
      </c>
    </row>
    <row r="4366" spans="1:2" x14ac:dyDescent="0.4">
      <c r="A4366" s="6" t="s">
        <v>4969</v>
      </c>
      <c r="B4366" s="3" t="s">
        <v>4489</v>
      </c>
    </row>
    <row r="4367" spans="1:2" x14ac:dyDescent="0.4">
      <c r="A4367" s="6" t="s">
        <v>4971</v>
      </c>
      <c r="B4367" s="3" t="s">
        <v>4491</v>
      </c>
    </row>
    <row r="4368" spans="1:2" x14ac:dyDescent="0.4">
      <c r="A4368" s="6" t="s">
        <v>4973</v>
      </c>
      <c r="B4368" s="3" t="s">
        <v>10078</v>
      </c>
    </row>
    <row r="4369" spans="1:2" x14ac:dyDescent="0.4">
      <c r="A4369" s="6" t="s">
        <v>4975</v>
      </c>
      <c r="B4369" s="3" t="s">
        <v>10079</v>
      </c>
    </row>
    <row r="4370" spans="1:2" x14ac:dyDescent="0.4">
      <c r="A4370" s="6" t="s">
        <v>4977</v>
      </c>
      <c r="B4370" s="3" t="s">
        <v>10080</v>
      </c>
    </row>
    <row r="4371" spans="1:2" x14ac:dyDescent="0.4">
      <c r="A4371" s="6" t="s">
        <v>4979</v>
      </c>
      <c r="B4371" s="3" t="s">
        <v>4494</v>
      </c>
    </row>
    <row r="4372" spans="1:2" x14ac:dyDescent="0.4">
      <c r="A4372" s="6" t="s">
        <v>4981</v>
      </c>
      <c r="B4372" s="3" t="s">
        <v>4496</v>
      </c>
    </row>
    <row r="4373" spans="1:2" x14ac:dyDescent="0.4">
      <c r="A4373" s="6" t="s">
        <v>4983</v>
      </c>
      <c r="B4373" s="3" t="s">
        <v>10081</v>
      </c>
    </row>
    <row r="4374" spans="1:2" x14ac:dyDescent="0.4">
      <c r="A4374" s="6" t="s">
        <v>4985</v>
      </c>
      <c r="B4374" s="3" t="s">
        <v>10082</v>
      </c>
    </row>
    <row r="4375" spans="1:2" x14ac:dyDescent="0.4">
      <c r="A4375" s="6" t="s">
        <v>4987</v>
      </c>
      <c r="B4375" s="3" t="s">
        <v>4498</v>
      </c>
    </row>
    <row r="4376" spans="1:2" x14ac:dyDescent="0.4">
      <c r="A4376" s="6" t="s">
        <v>4989</v>
      </c>
      <c r="B4376" s="3" t="s">
        <v>4500</v>
      </c>
    </row>
    <row r="4377" spans="1:2" x14ac:dyDescent="0.4">
      <c r="A4377" s="6" t="s">
        <v>4991</v>
      </c>
      <c r="B4377" s="3" t="s">
        <v>10083</v>
      </c>
    </row>
    <row r="4378" spans="1:2" x14ac:dyDescent="0.4">
      <c r="A4378" s="6" t="s">
        <v>4993</v>
      </c>
      <c r="B4378" s="3" t="s">
        <v>4502</v>
      </c>
    </row>
    <row r="4379" spans="1:2" x14ac:dyDescent="0.4">
      <c r="A4379" s="6" t="s">
        <v>4995</v>
      </c>
      <c r="B4379" s="3" t="s">
        <v>10084</v>
      </c>
    </row>
    <row r="4380" spans="1:2" x14ac:dyDescent="0.4">
      <c r="A4380" s="6" t="s">
        <v>4997</v>
      </c>
      <c r="B4380" s="3" t="s">
        <v>10085</v>
      </c>
    </row>
    <row r="4381" spans="1:2" x14ac:dyDescent="0.4">
      <c r="A4381" s="6" t="s">
        <v>4999</v>
      </c>
      <c r="B4381" s="3" t="s">
        <v>4504</v>
      </c>
    </row>
    <row r="4382" spans="1:2" x14ac:dyDescent="0.4">
      <c r="A4382" s="6" t="s">
        <v>5001</v>
      </c>
      <c r="B4382" s="3" t="s">
        <v>10086</v>
      </c>
    </row>
    <row r="4383" spans="1:2" x14ac:dyDescent="0.4">
      <c r="A4383" s="6" t="s">
        <v>5003</v>
      </c>
      <c r="B4383" s="3" t="s">
        <v>4506</v>
      </c>
    </row>
    <row r="4384" spans="1:2" x14ac:dyDescent="0.4">
      <c r="A4384" s="6" t="s">
        <v>5005</v>
      </c>
      <c r="B4384" s="3" t="s">
        <v>4508</v>
      </c>
    </row>
    <row r="4385" spans="1:2" x14ac:dyDescent="0.4">
      <c r="A4385" s="6" t="s">
        <v>5007</v>
      </c>
      <c r="B4385" s="3" t="s">
        <v>4510</v>
      </c>
    </row>
    <row r="4386" spans="1:2" x14ac:dyDescent="0.4">
      <c r="A4386" s="6" t="s">
        <v>5009</v>
      </c>
      <c r="B4386" s="3" t="s">
        <v>10087</v>
      </c>
    </row>
    <row r="4387" spans="1:2" x14ac:dyDescent="0.4">
      <c r="A4387" s="6" t="s">
        <v>5011</v>
      </c>
      <c r="B4387" s="3" t="s">
        <v>10088</v>
      </c>
    </row>
    <row r="4388" spans="1:2" x14ac:dyDescent="0.4">
      <c r="A4388" s="6" t="s">
        <v>5013</v>
      </c>
      <c r="B4388" s="3" t="s">
        <v>4512</v>
      </c>
    </row>
    <row r="4389" spans="1:2" x14ac:dyDescent="0.4">
      <c r="A4389" s="6" t="s">
        <v>5015</v>
      </c>
      <c r="B4389" s="3" t="s">
        <v>10089</v>
      </c>
    </row>
    <row r="4390" spans="1:2" x14ac:dyDescent="0.4">
      <c r="A4390" s="6" t="s">
        <v>5017</v>
      </c>
      <c r="B4390" s="3" t="s">
        <v>4514</v>
      </c>
    </row>
    <row r="4391" spans="1:2" x14ac:dyDescent="0.4">
      <c r="A4391" s="6" t="s">
        <v>5019</v>
      </c>
      <c r="B4391" s="3" t="s">
        <v>4516</v>
      </c>
    </row>
    <row r="4392" spans="1:2" x14ac:dyDescent="0.4">
      <c r="A4392" s="6" t="s">
        <v>5021</v>
      </c>
      <c r="B4392" s="3" t="s">
        <v>10090</v>
      </c>
    </row>
    <row r="4393" spans="1:2" x14ac:dyDescent="0.4">
      <c r="A4393" s="6" t="s">
        <v>5023</v>
      </c>
      <c r="B4393" s="3" t="s">
        <v>4518</v>
      </c>
    </row>
    <row r="4394" spans="1:2" x14ac:dyDescent="0.4">
      <c r="A4394" s="6" t="s">
        <v>5025</v>
      </c>
      <c r="B4394" s="3" t="s">
        <v>4520</v>
      </c>
    </row>
    <row r="4395" spans="1:2" x14ac:dyDescent="0.4">
      <c r="A4395" s="6" t="s">
        <v>5027</v>
      </c>
      <c r="B4395" s="3" t="s">
        <v>4522</v>
      </c>
    </row>
    <row r="4396" spans="1:2" x14ac:dyDescent="0.4">
      <c r="A4396" s="6" t="s">
        <v>5029</v>
      </c>
      <c r="B4396" s="3" t="s">
        <v>4524</v>
      </c>
    </row>
    <row r="4397" spans="1:2" x14ac:dyDescent="0.4">
      <c r="A4397" s="6" t="s">
        <v>5031</v>
      </c>
      <c r="B4397" s="3" t="s">
        <v>10091</v>
      </c>
    </row>
    <row r="4398" spans="1:2" x14ac:dyDescent="0.4">
      <c r="A4398" s="6" t="s">
        <v>5033</v>
      </c>
      <c r="B4398" s="3" t="s">
        <v>4526</v>
      </c>
    </row>
    <row r="4399" spans="1:2" x14ac:dyDescent="0.4">
      <c r="A4399" s="6" t="s">
        <v>5035</v>
      </c>
      <c r="B4399" s="3" t="s">
        <v>10092</v>
      </c>
    </row>
    <row r="4400" spans="1:2" x14ac:dyDescent="0.4">
      <c r="A4400" s="6" t="s">
        <v>5037</v>
      </c>
      <c r="B4400" s="3" t="s">
        <v>10093</v>
      </c>
    </row>
    <row r="4401" spans="1:2" x14ac:dyDescent="0.4">
      <c r="A4401" s="6" t="s">
        <v>5039</v>
      </c>
      <c r="B4401" s="3" t="s">
        <v>4529</v>
      </c>
    </row>
    <row r="4402" spans="1:2" x14ac:dyDescent="0.4">
      <c r="A4402" s="6" t="s">
        <v>5041</v>
      </c>
      <c r="B4402" s="3" t="s">
        <v>4531</v>
      </c>
    </row>
    <row r="4403" spans="1:2" x14ac:dyDescent="0.4">
      <c r="A4403" s="6" t="s">
        <v>5043</v>
      </c>
      <c r="B4403" s="3" t="s">
        <v>4533</v>
      </c>
    </row>
    <row r="4404" spans="1:2" x14ac:dyDescent="0.4">
      <c r="A4404" s="6" t="s">
        <v>5045</v>
      </c>
      <c r="B4404" s="3" t="s">
        <v>4535</v>
      </c>
    </row>
    <row r="4405" spans="1:2" x14ac:dyDescent="0.4">
      <c r="A4405" s="6" t="s">
        <v>5047</v>
      </c>
      <c r="B4405" s="3" t="s">
        <v>4537</v>
      </c>
    </row>
    <row r="4406" spans="1:2" x14ac:dyDescent="0.4">
      <c r="A4406" s="6" t="s">
        <v>5049</v>
      </c>
      <c r="B4406" s="3" t="s">
        <v>10094</v>
      </c>
    </row>
    <row r="4407" spans="1:2" x14ac:dyDescent="0.4">
      <c r="A4407" s="6" t="s">
        <v>5051</v>
      </c>
      <c r="B4407" s="3" t="s">
        <v>10095</v>
      </c>
    </row>
    <row r="4408" spans="1:2" x14ac:dyDescent="0.4">
      <c r="A4408" s="6" t="s">
        <v>5053</v>
      </c>
      <c r="B4408" s="3" t="s">
        <v>4538</v>
      </c>
    </row>
    <row r="4409" spans="1:2" x14ac:dyDescent="0.4">
      <c r="A4409" s="6" t="s">
        <v>5055</v>
      </c>
      <c r="B4409" s="3" t="s">
        <v>4540</v>
      </c>
    </row>
    <row r="4410" spans="1:2" x14ac:dyDescent="0.4">
      <c r="A4410" s="6" t="s">
        <v>5057</v>
      </c>
      <c r="B4410" s="3" t="s">
        <v>4542</v>
      </c>
    </row>
    <row r="4411" spans="1:2" x14ac:dyDescent="0.4">
      <c r="A4411" s="6" t="s">
        <v>5059</v>
      </c>
      <c r="B4411" s="3" t="s">
        <v>10096</v>
      </c>
    </row>
    <row r="4412" spans="1:2" x14ac:dyDescent="0.4">
      <c r="A4412" s="6" t="s">
        <v>5061</v>
      </c>
      <c r="B4412" s="3" t="s">
        <v>4544</v>
      </c>
    </row>
    <row r="4413" spans="1:2" x14ac:dyDescent="0.4">
      <c r="A4413" s="6" t="s">
        <v>5063</v>
      </c>
      <c r="B4413" s="3" t="s">
        <v>4547</v>
      </c>
    </row>
    <row r="4414" spans="1:2" x14ac:dyDescent="0.4">
      <c r="A4414" s="6" t="s">
        <v>5065</v>
      </c>
      <c r="B4414" s="3" t="s">
        <v>10097</v>
      </c>
    </row>
    <row r="4415" spans="1:2" x14ac:dyDescent="0.4">
      <c r="A4415" s="6" t="s">
        <v>5067</v>
      </c>
      <c r="B4415" s="3" t="s">
        <v>4549</v>
      </c>
    </row>
    <row r="4416" spans="1:2" x14ac:dyDescent="0.4">
      <c r="A4416" s="6" t="s">
        <v>5069</v>
      </c>
      <c r="B4416" s="3" t="s">
        <v>4551</v>
      </c>
    </row>
    <row r="4417" spans="1:2" x14ac:dyDescent="0.4">
      <c r="A4417" s="6" t="s">
        <v>5071</v>
      </c>
      <c r="B4417" s="3" t="s">
        <v>4553</v>
      </c>
    </row>
    <row r="4418" spans="1:2" x14ac:dyDescent="0.4">
      <c r="A4418" s="6" t="s">
        <v>5073</v>
      </c>
      <c r="B4418" s="3" t="s">
        <v>4555</v>
      </c>
    </row>
    <row r="4419" spans="1:2" x14ac:dyDescent="0.4">
      <c r="A4419" s="6" t="s">
        <v>5075</v>
      </c>
      <c r="B4419" s="3" t="s">
        <v>4557</v>
      </c>
    </row>
    <row r="4420" spans="1:2" x14ac:dyDescent="0.4">
      <c r="A4420" s="6" t="s">
        <v>5077</v>
      </c>
      <c r="B4420" s="3" t="s">
        <v>4559</v>
      </c>
    </row>
    <row r="4421" spans="1:2" x14ac:dyDescent="0.4">
      <c r="A4421" s="6" t="s">
        <v>5079</v>
      </c>
      <c r="B4421" s="3" t="s">
        <v>10098</v>
      </c>
    </row>
    <row r="4422" spans="1:2" x14ac:dyDescent="0.4">
      <c r="A4422" s="6" t="s">
        <v>5081</v>
      </c>
      <c r="B4422" s="3" t="s">
        <v>4561</v>
      </c>
    </row>
    <row r="4423" spans="1:2" x14ac:dyDescent="0.4">
      <c r="A4423" s="6" t="s">
        <v>5083</v>
      </c>
      <c r="B4423" s="3" t="s">
        <v>10099</v>
      </c>
    </row>
    <row r="4424" spans="1:2" x14ac:dyDescent="0.4">
      <c r="A4424" s="6" t="s">
        <v>5085</v>
      </c>
      <c r="B4424" s="3" t="s">
        <v>4563</v>
      </c>
    </row>
    <row r="4425" spans="1:2" x14ac:dyDescent="0.4">
      <c r="A4425" s="6" t="s">
        <v>5087</v>
      </c>
      <c r="B4425" s="3" t="s">
        <v>10100</v>
      </c>
    </row>
    <row r="4426" spans="1:2" x14ac:dyDescent="0.4">
      <c r="A4426" s="6" t="s">
        <v>5089</v>
      </c>
      <c r="B4426" s="3" t="s">
        <v>10101</v>
      </c>
    </row>
    <row r="4427" spans="1:2" x14ac:dyDescent="0.4">
      <c r="A4427" s="6" t="s">
        <v>5091</v>
      </c>
      <c r="B4427" s="3" t="s">
        <v>10102</v>
      </c>
    </row>
    <row r="4428" spans="1:2" x14ac:dyDescent="0.4">
      <c r="A4428" s="6" t="s">
        <v>5093</v>
      </c>
      <c r="B4428" s="3" t="s">
        <v>10103</v>
      </c>
    </row>
    <row r="4429" spans="1:2" x14ac:dyDescent="0.4">
      <c r="A4429" s="6" t="s">
        <v>5095</v>
      </c>
      <c r="B4429" s="3" t="s">
        <v>10104</v>
      </c>
    </row>
    <row r="4430" spans="1:2" x14ac:dyDescent="0.4">
      <c r="A4430" s="6" t="s">
        <v>5097</v>
      </c>
      <c r="B4430" s="3" t="s">
        <v>4565</v>
      </c>
    </row>
    <row r="4431" spans="1:2" x14ac:dyDescent="0.4">
      <c r="A4431" s="6" t="s">
        <v>5099</v>
      </c>
      <c r="B4431" s="3" t="s">
        <v>4567</v>
      </c>
    </row>
    <row r="4432" spans="1:2" x14ac:dyDescent="0.4">
      <c r="A4432" s="6" t="s">
        <v>5101</v>
      </c>
      <c r="B4432" s="3" t="s">
        <v>10105</v>
      </c>
    </row>
    <row r="4433" spans="1:2" x14ac:dyDescent="0.4">
      <c r="A4433" s="6" t="s">
        <v>5103</v>
      </c>
      <c r="B4433" s="3" t="s">
        <v>4569</v>
      </c>
    </row>
    <row r="4434" spans="1:2" x14ac:dyDescent="0.4">
      <c r="A4434" s="6" t="s">
        <v>5105</v>
      </c>
      <c r="B4434" s="3" t="s">
        <v>10106</v>
      </c>
    </row>
    <row r="4435" spans="1:2" x14ac:dyDescent="0.4">
      <c r="A4435" s="6" t="s">
        <v>5107</v>
      </c>
      <c r="B4435" s="3" t="s">
        <v>10107</v>
      </c>
    </row>
    <row r="4436" spans="1:2" x14ac:dyDescent="0.4">
      <c r="A4436" s="6" t="s">
        <v>5109</v>
      </c>
      <c r="B4436" s="3" t="s">
        <v>4571</v>
      </c>
    </row>
    <row r="4437" spans="1:2" x14ac:dyDescent="0.4">
      <c r="A4437" s="6" t="s">
        <v>5111</v>
      </c>
      <c r="B4437" s="3" t="s">
        <v>4573</v>
      </c>
    </row>
    <row r="4438" spans="1:2" x14ac:dyDescent="0.4">
      <c r="A4438" s="6" t="s">
        <v>5113</v>
      </c>
      <c r="B4438" s="3" t="s">
        <v>10108</v>
      </c>
    </row>
    <row r="4439" spans="1:2" x14ac:dyDescent="0.4">
      <c r="A4439" s="6" t="s">
        <v>5115</v>
      </c>
      <c r="B4439" s="3" t="s">
        <v>10109</v>
      </c>
    </row>
    <row r="4440" spans="1:2" x14ac:dyDescent="0.4">
      <c r="A4440" s="6" t="s">
        <v>5117</v>
      </c>
      <c r="B4440" s="3" t="s">
        <v>10110</v>
      </c>
    </row>
    <row r="4441" spans="1:2" x14ac:dyDescent="0.4">
      <c r="A4441" s="6" t="s">
        <v>5119</v>
      </c>
      <c r="B4441" s="3" t="s">
        <v>4575</v>
      </c>
    </row>
    <row r="4442" spans="1:2" x14ac:dyDescent="0.4">
      <c r="A4442" s="6" t="s">
        <v>5121</v>
      </c>
      <c r="B4442" s="3" t="s">
        <v>10111</v>
      </c>
    </row>
    <row r="4443" spans="1:2" x14ac:dyDescent="0.4">
      <c r="A4443" s="6" t="s">
        <v>5123</v>
      </c>
      <c r="B4443" s="3" t="s">
        <v>4577</v>
      </c>
    </row>
    <row r="4444" spans="1:2" x14ac:dyDescent="0.4">
      <c r="A4444" s="6" t="s">
        <v>5125</v>
      </c>
      <c r="B4444" s="3" t="s">
        <v>10112</v>
      </c>
    </row>
    <row r="4445" spans="1:2" x14ac:dyDescent="0.4">
      <c r="A4445" s="6" t="s">
        <v>5127</v>
      </c>
      <c r="B4445" s="3" t="s">
        <v>4579</v>
      </c>
    </row>
    <row r="4446" spans="1:2" x14ac:dyDescent="0.4">
      <c r="A4446" s="6" t="s">
        <v>5129</v>
      </c>
      <c r="B4446" s="3" t="s">
        <v>10113</v>
      </c>
    </row>
    <row r="4447" spans="1:2" x14ac:dyDescent="0.4">
      <c r="A4447" s="6" t="s">
        <v>5131</v>
      </c>
      <c r="B4447" s="3" t="s">
        <v>10114</v>
      </c>
    </row>
    <row r="4448" spans="1:2" x14ac:dyDescent="0.4">
      <c r="A4448" s="6" t="s">
        <v>5133</v>
      </c>
      <c r="B4448" s="3" t="s">
        <v>10115</v>
      </c>
    </row>
    <row r="4449" spans="1:2" x14ac:dyDescent="0.4">
      <c r="A4449" s="6" t="s">
        <v>5135</v>
      </c>
      <c r="B4449" s="3" t="s">
        <v>10116</v>
      </c>
    </row>
    <row r="4450" spans="1:2" x14ac:dyDescent="0.4">
      <c r="A4450" s="6" t="s">
        <v>5137</v>
      </c>
      <c r="B4450" s="3" t="s">
        <v>10117</v>
      </c>
    </row>
    <row r="4451" spans="1:2" x14ac:dyDescent="0.4">
      <c r="A4451" s="6" t="s">
        <v>5139</v>
      </c>
      <c r="B4451" s="3" t="s">
        <v>4581</v>
      </c>
    </row>
    <row r="4452" spans="1:2" x14ac:dyDescent="0.4">
      <c r="A4452" s="6" t="s">
        <v>5141</v>
      </c>
      <c r="B4452" s="3" t="s">
        <v>4583</v>
      </c>
    </row>
    <row r="4453" spans="1:2" x14ac:dyDescent="0.4">
      <c r="A4453" s="6" t="s">
        <v>5143</v>
      </c>
      <c r="B4453" s="3" t="s">
        <v>10118</v>
      </c>
    </row>
    <row r="4454" spans="1:2" x14ac:dyDescent="0.4">
      <c r="A4454" s="6" t="s">
        <v>5145</v>
      </c>
      <c r="B4454" s="3" t="s">
        <v>4585</v>
      </c>
    </row>
    <row r="4455" spans="1:2" x14ac:dyDescent="0.4">
      <c r="A4455" s="6" t="s">
        <v>5147</v>
      </c>
      <c r="B4455" s="3" t="s">
        <v>4587</v>
      </c>
    </row>
    <row r="4456" spans="1:2" x14ac:dyDescent="0.4">
      <c r="A4456" s="6" t="s">
        <v>5149</v>
      </c>
      <c r="B4456" s="3" t="s">
        <v>10119</v>
      </c>
    </row>
    <row r="4457" spans="1:2" x14ac:dyDescent="0.4">
      <c r="A4457" s="6" t="s">
        <v>5151</v>
      </c>
      <c r="B4457" s="3" t="s">
        <v>4589</v>
      </c>
    </row>
    <row r="4458" spans="1:2" x14ac:dyDescent="0.4">
      <c r="A4458" s="6" t="s">
        <v>5153</v>
      </c>
      <c r="B4458" s="3" t="s">
        <v>10120</v>
      </c>
    </row>
    <row r="4459" spans="1:2" x14ac:dyDescent="0.4">
      <c r="A4459" s="6" t="s">
        <v>5155</v>
      </c>
      <c r="B4459" s="3" t="s">
        <v>10121</v>
      </c>
    </row>
    <row r="4460" spans="1:2" x14ac:dyDescent="0.4">
      <c r="A4460" s="6" t="s">
        <v>5157</v>
      </c>
      <c r="B4460" s="3" t="s">
        <v>10121</v>
      </c>
    </row>
    <row r="4461" spans="1:2" x14ac:dyDescent="0.4">
      <c r="A4461" s="6" t="s">
        <v>5159</v>
      </c>
      <c r="B4461" s="3" t="s">
        <v>4591</v>
      </c>
    </row>
    <row r="4462" spans="1:2" x14ac:dyDescent="0.4">
      <c r="A4462" s="6" t="s">
        <v>5161</v>
      </c>
      <c r="B4462" s="3" t="s">
        <v>4593</v>
      </c>
    </row>
    <row r="4463" spans="1:2" x14ac:dyDescent="0.4">
      <c r="A4463" s="6" t="s">
        <v>5163</v>
      </c>
      <c r="B4463" s="3" t="s">
        <v>4595</v>
      </c>
    </row>
    <row r="4464" spans="1:2" x14ac:dyDescent="0.4">
      <c r="A4464" s="6" t="s">
        <v>5165</v>
      </c>
      <c r="B4464" s="3" t="s">
        <v>10122</v>
      </c>
    </row>
    <row r="4465" spans="1:2" x14ac:dyDescent="0.4">
      <c r="A4465" s="6" t="s">
        <v>5166</v>
      </c>
      <c r="B4465" s="3" t="s">
        <v>10123</v>
      </c>
    </row>
    <row r="4466" spans="1:2" x14ac:dyDescent="0.4">
      <c r="A4466" s="6" t="s">
        <v>5168</v>
      </c>
      <c r="B4466" s="3" t="s">
        <v>10124</v>
      </c>
    </row>
    <row r="4467" spans="1:2" x14ac:dyDescent="0.4">
      <c r="A4467" s="6" t="s">
        <v>5170</v>
      </c>
      <c r="B4467" s="3" t="s">
        <v>4597</v>
      </c>
    </row>
    <row r="4468" spans="1:2" x14ac:dyDescent="0.4">
      <c r="A4468" s="6" t="s">
        <v>5171</v>
      </c>
      <c r="B4468" s="3" t="s">
        <v>4599</v>
      </c>
    </row>
    <row r="4469" spans="1:2" x14ac:dyDescent="0.4">
      <c r="A4469" s="6" t="s">
        <v>5173</v>
      </c>
      <c r="B4469" s="3" t="s">
        <v>10125</v>
      </c>
    </row>
    <row r="4470" spans="1:2" x14ac:dyDescent="0.4">
      <c r="A4470" s="6" t="s">
        <v>5175</v>
      </c>
      <c r="B4470" s="3" t="s">
        <v>4601</v>
      </c>
    </row>
    <row r="4471" spans="1:2" x14ac:dyDescent="0.4">
      <c r="A4471" s="6" t="s">
        <v>5177</v>
      </c>
      <c r="B4471" s="3" t="s">
        <v>10126</v>
      </c>
    </row>
    <row r="4472" spans="1:2" x14ac:dyDescent="0.4">
      <c r="A4472" s="6" t="s">
        <v>5179</v>
      </c>
      <c r="B4472" s="3" t="s">
        <v>10127</v>
      </c>
    </row>
    <row r="4473" spans="1:2" x14ac:dyDescent="0.4">
      <c r="A4473" s="6" t="s">
        <v>5181</v>
      </c>
      <c r="B4473" s="3" t="s">
        <v>4603</v>
      </c>
    </row>
    <row r="4474" spans="1:2" x14ac:dyDescent="0.4">
      <c r="A4474" s="6" t="s">
        <v>5183</v>
      </c>
      <c r="B4474" s="3" t="s">
        <v>10128</v>
      </c>
    </row>
    <row r="4475" spans="1:2" x14ac:dyDescent="0.4">
      <c r="A4475" s="6" t="s">
        <v>5185</v>
      </c>
      <c r="B4475" s="3" t="s">
        <v>4605</v>
      </c>
    </row>
    <row r="4476" spans="1:2" x14ac:dyDescent="0.4">
      <c r="A4476" s="6" t="s">
        <v>5187</v>
      </c>
      <c r="B4476" s="3" t="s">
        <v>10129</v>
      </c>
    </row>
    <row r="4477" spans="1:2" x14ac:dyDescent="0.4">
      <c r="A4477" s="6" t="s">
        <v>5189</v>
      </c>
      <c r="B4477" s="3" t="s">
        <v>4607</v>
      </c>
    </row>
    <row r="4478" spans="1:2" x14ac:dyDescent="0.4">
      <c r="A4478" s="6" t="s">
        <v>5191</v>
      </c>
      <c r="B4478" s="3" t="s">
        <v>10130</v>
      </c>
    </row>
    <row r="4479" spans="1:2" x14ac:dyDescent="0.4">
      <c r="A4479" s="6" t="s">
        <v>5193</v>
      </c>
      <c r="B4479" s="3" t="s">
        <v>10131</v>
      </c>
    </row>
    <row r="4480" spans="1:2" x14ac:dyDescent="0.4">
      <c r="A4480" s="6" t="s">
        <v>5195</v>
      </c>
      <c r="B4480" s="3" t="s">
        <v>10132</v>
      </c>
    </row>
    <row r="4481" spans="1:2" x14ac:dyDescent="0.4">
      <c r="A4481" s="6" t="s">
        <v>5197</v>
      </c>
      <c r="B4481" s="3" t="s">
        <v>10133</v>
      </c>
    </row>
    <row r="4482" spans="1:2" x14ac:dyDescent="0.4">
      <c r="A4482" s="6" t="s">
        <v>5199</v>
      </c>
      <c r="B4482" s="3" t="s">
        <v>4609</v>
      </c>
    </row>
    <row r="4483" spans="1:2" x14ac:dyDescent="0.4">
      <c r="A4483" s="6" t="s">
        <v>5201</v>
      </c>
      <c r="B4483" s="3" t="s">
        <v>10134</v>
      </c>
    </row>
    <row r="4484" spans="1:2" x14ac:dyDescent="0.4">
      <c r="A4484" s="6" t="s">
        <v>5203</v>
      </c>
      <c r="B4484" s="3" t="s">
        <v>10135</v>
      </c>
    </row>
    <row r="4485" spans="1:2" x14ac:dyDescent="0.4">
      <c r="A4485" s="6" t="s">
        <v>5204</v>
      </c>
      <c r="B4485" s="3" t="s">
        <v>10136</v>
      </c>
    </row>
    <row r="4486" spans="1:2" x14ac:dyDescent="0.4">
      <c r="A4486" s="6" t="s">
        <v>5206</v>
      </c>
      <c r="B4486" s="3" t="s">
        <v>10137</v>
      </c>
    </row>
    <row r="4487" spans="1:2" x14ac:dyDescent="0.4">
      <c r="A4487" s="6" t="s">
        <v>5208</v>
      </c>
      <c r="B4487" s="3" t="s">
        <v>4611</v>
      </c>
    </row>
    <row r="4488" spans="1:2" x14ac:dyDescent="0.4">
      <c r="A4488" s="6" t="s">
        <v>5210</v>
      </c>
      <c r="B4488" s="3" t="s">
        <v>4613</v>
      </c>
    </row>
    <row r="4489" spans="1:2" x14ac:dyDescent="0.4">
      <c r="A4489" s="6" t="s">
        <v>5212</v>
      </c>
      <c r="B4489" s="3" t="s">
        <v>4615</v>
      </c>
    </row>
    <row r="4490" spans="1:2" x14ac:dyDescent="0.4">
      <c r="A4490" s="6" t="s">
        <v>5214</v>
      </c>
      <c r="B4490" s="3" t="s">
        <v>4617</v>
      </c>
    </row>
    <row r="4491" spans="1:2" x14ac:dyDescent="0.4">
      <c r="A4491" s="6" t="s">
        <v>5216</v>
      </c>
      <c r="B4491" s="3" t="s">
        <v>10138</v>
      </c>
    </row>
    <row r="4492" spans="1:2" x14ac:dyDescent="0.4">
      <c r="A4492" s="6" t="s">
        <v>5218</v>
      </c>
      <c r="B4492" s="3" t="s">
        <v>10138</v>
      </c>
    </row>
    <row r="4493" spans="1:2" x14ac:dyDescent="0.4">
      <c r="A4493" s="6" t="s">
        <v>5220</v>
      </c>
      <c r="B4493" s="3" t="s">
        <v>4619</v>
      </c>
    </row>
    <row r="4494" spans="1:2" x14ac:dyDescent="0.4">
      <c r="A4494" s="6" t="s">
        <v>5222</v>
      </c>
      <c r="B4494" s="3" t="s">
        <v>4621</v>
      </c>
    </row>
    <row r="4495" spans="1:2" x14ac:dyDescent="0.4">
      <c r="A4495" s="6" t="s">
        <v>5223</v>
      </c>
      <c r="B4495" s="3" t="s">
        <v>10139</v>
      </c>
    </row>
    <row r="4496" spans="1:2" x14ac:dyDescent="0.4">
      <c r="A4496" s="6" t="s">
        <v>5225</v>
      </c>
      <c r="B4496" s="3" t="s">
        <v>10140</v>
      </c>
    </row>
    <row r="4497" spans="1:2" x14ac:dyDescent="0.4">
      <c r="A4497" s="6" t="s">
        <v>5227</v>
      </c>
      <c r="B4497" s="3" t="s">
        <v>10141</v>
      </c>
    </row>
    <row r="4498" spans="1:2" x14ac:dyDescent="0.4">
      <c r="A4498" s="6" t="s">
        <v>5229</v>
      </c>
      <c r="B4498" s="3" t="s">
        <v>4623</v>
      </c>
    </row>
    <row r="4499" spans="1:2" x14ac:dyDescent="0.4">
      <c r="A4499" s="6" t="s">
        <v>5231</v>
      </c>
      <c r="B4499" s="3" t="s">
        <v>4625</v>
      </c>
    </row>
    <row r="4500" spans="1:2" x14ac:dyDescent="0.4">
      <c r="A4500" s="6" t="s">
        <v>5233</v>
      </c>
      <c r="B4500" s="3" t="s">
        <v>10142</v>
      </c>
    </row>
    <row r="4501" spans="1:2" x14ac:dyDescent="0.4">
      <c r="A4501" s="6" t="s">
        <v>5235</v>
      </c>
      <c r="B4501" s="3" t="s">
        <v>4627</v>
      </c>
    </row>
    <row r="4502" spans="1:2" x14ac:dyDescent="0.4">
      <c r="A4502" s="6" t="s">
        <v>5237</v>
      </c>
      <c r="B4502" s="3" t="s">
        <v>4629</v>
      </c>
    </row>
    <row r="4503" spans="1:2" x14ac:dyDescent="0.4">
      <c r="A4503" s="6" t="s">
        <v>5239</v>
      </c>
      <c r="B4503" s="3" t="s">
        <v>4631</v>
      </c>
    </row>
    <row r="4504" spans="1:2" x14ac:dyDescent="0.4">
      <c r="A4504" s="6" t="s">
        <v>5241</v>
      </c>
      <c r="B4504" s="3" t="s">
        <v>10143</v>
      </c>
    </row>
    <row r="4505" spans="1:2" x14ac:dyDescent="0.4">
      <c r="A4505" s="6" t="s">
        <v>5243</v>
      </c>
      <c r="B4505" s="3" t="s">
        <v>10144</v>
      </c>
    </row>
    <row r="4506" spans="1:2" x14ac:dyDescent="0.4">
      <c r="A4506" s="6" t="s">
        <v>5245</v>
      </c>
      <c r="B4506" s="3" t="s">
        <v>10145</v>
      </c>
    </row>
    <row r="4507" spans="1:2" x14ac:dyDescent="0.4">
      <c r="A4507" s="6" t="s">
        <v>5247</v>
      </c>
      <c r="B4507" s="3" t="s">
        <v>10146</v>
      </c>
    </row>
    <row r="4508" spans="1:2" x14ac:dyDescent="0.4">
      <c r="A4508" s="6" t="s">
        <v>5249</v>
      </c>
      <c r="B4508" s="3" t="s">
        <v>10147</v>
      </c>
    </row>
    <row r="4509" spans="1:2" x14ac:dyDescent="0.4">
      <c r="A4509" s="6" t="s">
        <v>5251</v>
      </c>
      <c r="B4509" s="3" t="s">
        <v>10148</v>
      </c>
    </row>
    <row r="4510" spans="1:2" x14ac:dyDescent="0.4">
      <c r="A4510" s="6" t="s">
        <v>5253</v>
      </c>
      <c r="B4510" s="3" t="s">
        <v>10149</v>
      </c>
    </row>
    <row r="4511" spans="1:2" x14ac:dyDescent="0.4">
      <c r="A4511" s="6" t="s">
        <v>5255</v>
      </c>
      <c r="B4511" s="3" t="s">
        <v>10150</v>
      </c>
    </row>
    <row r="4512" spans="1:2" x14ac:dyDescent="0.4">
      <c r="A4512" s="6" t="s">
        <v>5257</v>
      </c>
      <c r="B4512" s="3" t="s">
        <v>10151</v>
      </c>
    </row>
    <row r="4513" spans="1:2" x14ac:dyDescent="0.4">
      <c r="A4513" s="6" t="s">
        <v>5259</v>
      </c>
      <c r="B4513" s="3" t="s">
        <v>10152</v>
      </c>
    </row>
    <row r="4514" spans="1:2" x14ac:dyDescent="0.4">
      <c r="A4514" s="6" t="s">
        <v>5261</v>
      </c>
      <c r="B4514" s="3" t="s">
        <v>10153</v>
      </c>
    </row>
    <row r="4515" spans="1:2" x14ac:dyDescent="0.4">
      <c r="A4515" s="6" t="s">
        <v>5263</v>
      </c>
      <c r="B4515" s="3" t="s">
        <v>10154</v>
      </c>
    </row>
    <row r="4516" spans="1:2" x14ac:dyDescent="0.4">
      <c r="A4516" s="6" t="s">
        <v>5265</v>
      </c>
      <c r="B4516" s="3" t="s">
        <v>4633</v>
      </c>
    </row>
    <row r="4517" spans="1:2" x14ac:dyDescent="0.4">
      <c r="A4517" s="6" t="s">
        <v>5267</v>
      </c>
      <c r="B4517" s="3" t="s">
        <v>10155</v>
      </c>
    </row>
    <row r="4518" spans="1:2" x14ac:dyDescent="0.4">
      <c r="A4518" s="6" t="s">
        <v>5269</v>
      </c>
      <c r="B4518" s="3" t="s">
        <v>4635</v>
      </c>
    </row>
    <row r="4519" spans="1:2" x14ac:dyDescent="0.4">
      <c r="A4519" s="6" t="s">
        <v>5271</v>
      </c>
      <c r="B4519" s="3" t="s">
        <v>10156</v>
      </c>
    </row>
    <row r="4520" spans="1:2" x14ac:dyDescent="0.4">
      <c r="A4520" s="6" t="s">
        <v>5273</v>
      </c>
      <c r="B4520" s="3" t="s">
        <v>4637</v>
      </c>
    </row>
    <row r="4521" spans="1:2" x14ac:dyDescent="0.4">
      <c r="A4521" s="6" t="s">
        <v>5275</v>
      </c>
      <c r="B4521" s="3" t="s">
        <v>10157</v>
      </c>
    </row>
    <row r="4522" spans="1:2" x14ac:dyDescent="0.4">
      <c r="A4522" s="6" t="s">
        <v>5277</v>
      </c>
      <c r="B4522" s="3" t="s">
        <v>10158</v>
      </c>
    </row>
    <row r="4523" spans="1:2" x14ac:dyDescent="0.4">
      <c r="A4523" s="6" t="s">
        <v>5279</v>
      </c>
      <c r="B4523" s="3" t="s">
        <v>4639</v>
      </c>
    </row>
    <row r="4524" spans="1:2" x14ac:dyDescent="0.4">
      <c r="A4524" s="6" t="s">
        <v>5280</v>
      </c>
      <c r="B4524" s="3" t="s">
        <v>10159</v>
      </c>
    </row>
    <row r="4525" spans="1:2" x14ac:dyDescent="0.4">
      <c r="A4525" s="6" t="s">
        <v>5281</v>
      </c>
      <c r="B4525" s="3" t="s">
        <v>10160</v>
      </c>
    </row>
    <row r="4526" spans="1:2" x14ac:dyDescent="0.4">
      <c r="A4526" s="6" t="s">
        <v>5283</v>
      </c>
      <c r="B4526" s="3" t="s">
        <v>4641</v>
      </c>
    </row>
    <row r="4527" spans="1:2" x14ac:dyDescent="0.4">
      <c r="A4527" s="6" t="s">
        <v>5285</v>
      </c>
      <c r="B4527" s="3" t="s">
        <v>10161</v>
      </c>
    </row>
    <row r="4528" spans="1:2" x14ac:dyDescent="0.4">
      <c r="A4528" s="6" t="s">
        <v>5287</v>
      </c>
      <c r="B4528" s="3" t="s">
        <v>10162</v>
      </c>
    </row>
    <row r="4529" spans="1:2" x14ac:dyDescent="0.4">
      <c r="A4529" s="6" t="s">
        <v>5289</v>
      </c>
      <c r="B4529" s="3" t="s">
        <v>10163</v>
      </c>
    </row>
    <row r="4530" spans="1:2" x14ac:dyDescent="0.4">
      <c r="A4530" s="6" t="s">
        <v>5291</v>
      </c>
      <c r="B4530" s="3" t="s">
        <v>10164</v>
      </c>
    </row>
    <row r="4531" spans="1:2" x14ac:dyDescent="0.4">
      <c r="A4531" s="6" t="s">
        <v>5293</v>
      </c>
      <c r="B4531" s="3" t="s">
        <v>10165</v>
      </c>
    </row>
    <row r="4532" spans="1:2" x14ac:dyDescent="0.4">
      <c r="A4532" s="6" t="s">
        <v>5294</v>
      </c>
      <c r="B4532" s="3" t="s">
        <v>10166</v>
      </c>
    </row>
    <row r="4533" spans="1:2" x14ac:dyDescent="0.4">
      <c r="A4533" s="6" t="s">
        <v>5296</v>
      </c>
      <c r="B4533" s="3" t="s">
        <v>10167</v>
      </c>
    </row>
    <row r="4534" spans="1:2" x14ac:dyDescent="0.4">
      <c r="A4534" s="6" t="s">
        <v>5298</v>
      </c>
      <c r="B4534" s="3" t="s">
        <v>4643</v>
      </c>
    </row>
    <row r="4535" spans="1:2" x14ac:dyDescent="0.4">
      <c r="A4535" s="6" t="s">
        <v>5300</v>
      </c>
      <c r="B4535" s="3" t="s">
        <v>4645</v>
      </c>
    </row>
    <row r="4536" spans="1:2" x14ac:dyDescent="0.4">
      <c r="A4536" s="6" t="s">
        <v>5302</v>
      </c>
      <c r="B4536" s="3" t="s">
        <v>4647</v>
      </c>
    </row>
    <row r="4537" spans="1:2" x14ac:dyDescent="0.4">
      <c r="A4537" s="6" t="s">
        <v>5304</v>
      </c>
      <c r="B4537" s="3" t="s">
        <v>10168</v>
      </c>
    </row>
    <row r="4538" spans="1:2" x14ac:dyDescent="0.4">
      <c r="A4538" s="6" t="s">
        <v>5306</v>
      </c>
      <c r="B4538" s="3" t="s">
        <v>4649</v>
      </c>
    </row>
    <row r="4539" spans="1:2" x14ac:dyDescent="0.4">
      <c r="A4539" s="6" t="s">
        <v>5308</v>
      </c>
      <c r="B4539" s="3" t="s">
        <v>4651</v>
      </c>
    </row>
    <row r="4540" spans="1:2" x14ac:dyDescent="0.4">
      <c r="A4540" s="6" t="s">
        <v>5310</v>
      </c>
      <c r="B4540" s="3" t="s">
        <v>10169</v>
      </c>
    </row>
    <row r="4541" spans="1:2" x14ac:dyDescent="0.4">
      <c r="A4541" s="6" t="s">
        <v>5312</v>
      </c>
      <c r="B4541" s="3" t="s">
        <v>10170</v>
      </c>
    </row>
    <row r="4542" spans="1:2" x14ac:dyDescent="0.4">
      <c r="A4542" s="6" t="s">
        <v>5314</v>
      </c>
      <c r="B4542" s="3" t="s">
        <v>10171</v>
      </c>
    </row>
    <row r="4543" spans="1:2" x14ac:dyDescent="0.4">
      <c r="A4543" s="6" t="s">
        <v>5316</v>
      </c>
      <c r="B4543" s="3" t="s">
        <v>4653</v>
      </c>
    </row>
    <row r="4544" spans="1:2" x14ac:dyDescent="0.4">
      <c r="A4544" s="6" t="s">
        <v>5318</v>
      </c>
      <c r="B4544" s="3" t="s">
        <v>10172</v>
      </c>
    </row>
    <row r="4545" spans="1:2" x14ac:dyDescent="0.4">
      <c r="A4545" s="6" t="s">
        <v>5320</v>
      </c>
      <c r="B4545" s="3" t="s">
        <v>10173</v>
      </c>
    </row>
    <row r="4546" spans="1:2" x14ac:dyDescent="0.4">
      <c r="A4546" s="6" t="s">
        <v>5322</v>
      </c>
      <c r="B4546" s="3" t="s">
        <v>10174</v>
      </c>
    </row>
    <row r="4547" spans="1:2" x14ac:dyDescent="0.4">
      <c r="A4547" s="6" t="s">
        <v>5324</v>
      </c>
      <c r="B4547" s="3" t="s">
        <v>4656</v>
      </c>
    </row>
    <row r="4548" spans="1:2" x14ac:dyDescent="0.4">
      <c r="A4548" s="6" t="s">
        <v>5326</v>
      </c>
      <c r="B4548" s="3" t="s">
        <v>10175</v>
      </c>
    </row>
    <row r="4549" spans="1:2" x14ac:dyDescent="0.4">
      <c r="A4549" s="6" t="s">
        <v>5328</v>
      </c>
      <c r="B4549" s="3" t="s">
        <v>4658</v>
      </c>
    </row>
    <row r="4550" spans="1:2" x14ac:dyDescent="0.4">
      <c r="A4550" s="6" t="s">
        <v>5330</v>
      </c>
      <c r="B4550" s="3" t="s">
        <v>4660</v>
      </c>
    </row>
    <row r="4551" spans="1:2" x14ac:dyDescent="0.4">
      <c r="A4551" s="6" t="s">
        <v>5332</v>
      </c>
      <c r="B4551" s="3" t="s">
        <v>10176</v>
      </c>
    </row>
    <row r="4552" spans="1:2" x14ac:dyDescent="0.4">
      <c r="A4552" s="6" t="s">
        <v>5334</v>
      </c>
      <c r="B4552" s="3" t="s">
        <v>4662</v>
      </c>
    </row>
    <row r="4553" spans="1:2" x14ac:dyDescent="0.4">
      <c r="A4553" s="6" t="s">
        <v>5336</v>
      </c>
      <c r="B4553" s="3" t="s">
        <v>4664</v>
      </c>
    </row>
    <row r="4554" spans="1:2" x14ac:dyDescent="0.4">
      <c r="A4554" s="6" t="s">
        <v>5338</v>
      </c>
      <c r="B4554" s="3" t="s">
        <v>10177</v>
      </c>
    </row>
    <row r="4555" spans="1:2" x14ac:dyDescent="0.4">
      <c r="A4555" s="6" t="s">
        <v>5340</v>
      </c>
      <c r="B4555" s="3" t="s">
        <v>4666</v>
      </c>
    </row>
    <row r="4556" spans="1:2" x14ac:dyDescent="0.4">
      <c r="A4556" s="6" t="s">
        <v>5342</v>
      </c>
      <c r="B4556" s="3" t="s">
        <v>10178</v>
      </c>
    </row>
    <row r="4557" spans="1:2" x14ac:dyDescent="0.4">
      <c r="A4557" s="6" t="s">
        <v>5344</v>
      </c>
      <c r="B4557" s="3" t="s">
        <v>10179</v>
      </c>
    </row>
    <row r="4558" spans="1:2" x14ac:dyDescent="0.4">
      <c r="A4558" s="6" t="s">
        <v>5346</v>
      </c>
      <c r="B4558" s="3" t="s">
        <v>10179</v>
      </c>
    </row>
    <row r="4559" spans="1:2" x14ac:dyDescent="0.4">
      <c r="A4559" s="6" t="s">
        <v>5348</v>
      </c>
      <c r="B4559" s="3" t="s">
        <v>10180</v>
      </c>
    </row>
    <row r="4560" spans="1:2" x14ac:dyDescent="0.4">
      <c r="A4560" s="6" t="s">
        <v>5349</v>
      </c>
      <c r="B4560" s="3" t="s">
        <v>10181</v>
      </c>
    </row>
    <row r="4561" spans="1:2" x14ac:dyDescent="0.4">
      <c r="A4561" s="6" t="s">
        <v>5351</v>
      </c>
      <c r="B4561" s="3" t="s">
        <v>10182</v>
      </c>
    </row>
    <row r="4562" spans="1:2" x14ac:dyDescent="0.4">
      <c r="A4562" s="6" t="s">
        <v>5353</v>
      </c>
      <c r="B4562" s="3" t="s">
        <v>10183</v>
      </c>
    </row>
    <row r="4563" spans="1:2" x14ac:dyDescent="0.4">
      <c r="A4563" s="6" t="s">
        <v>5355</v>
      </c>
      <c r="B4563" s="3" t="s">
        <v>4668</v>
      </c>
    </row>
    <row r="4564" spans="1:2" x14ac:dyDescent="0.4">
      <c r="A4564" s="6" t="s">
        <v>5356</v>
      </c>
      <c r="B4564" s="3" t="s">
        <v>4670</v>
      </c>
    </row>
    <row r="4565" spans="1:2" x14ac:dyDescent="0.4">
      <c r="A4565" s="6" t="s">
        <v>5358</v>
      </c>
      <c r="B4565" s="3" t="s">
        <v>10184</v>
      </c>
    </row>
    <row r="4566" spans="1:2" x14ac:dyDescent="0.4">
      <c r="A4566" s="6" t="s">
        <v>5360</v>
      </c>
      <c r="B4566" s="3" t="s">
        <v>4673</v>
      </c>
    </row>
    <row r="4567" spans="1:2" x14ac:dyDescent="0.4">
      <c r="A4567" s="6" t="s">
        <v>5362</v>
      </c>
      <c r="B4567" s="3" t="s">
        <v>10185</v>
      </c>
    </row>
    <row r="4568" spans="1:2" x14ac:dyDescent="0.4">
      <c r="A4568" s="6" t="s">
        <v>5364</v>
      </c>
      <c r="B4568" s="3" t="s">
        <v>4675</v>
      </c>
    </row>
    <row r="4569" spans="1:2" x14ac:dyDescent="0.4">
      <c r="A4569" s="6" t="s">
        <v>5366</v>
      </c>
      <c r="B4569" s="3" t="s">
        <v>4677</v>
      </c>
    </row>
    <row r="4570" spans="1:2" x14ac:dyDescent="0.4">
      <c r="A4570" s="6" t="s">
        <v>5368</v>
      </c>
      <c r="B4570" s="3" t="s">
        <v>10186</v>
      </c>
    </row>
    <row r="4571" spans="1:2" x14ac:dyDescent="0.4">
      <c r="A4571" s="6" t="s">
        <v>5370</v>
      </c>
      <c r="B4571" s="3" t="s">
        <v>10187</v>
      </c>
    </row>
    <row r="4572" spans="1:2" x14ac:dyDescent="0.4">
      <c r="A4572" s="6" t="s">
        <v>5372</v>
      </c>
      <c r="B4572" s="3" t="s">
        <v>4679</v>
      </c>
    </row>
    <row r="4573" spans="1:2" x14ac:dyDescent="0.4">
      <c r="A4573" s="6" t="s">
        <v>5374</v>
      </c>
      <c r="B4573" s="3" t="s">
        <v>4681</v>
      </c>
    </row>
    <row r="4574" spans="1:2" x14ac:dyDescent="0.4">
      <c r="A4574" s="6" t="s">
        <v>5376</v>
      </c>
      <c r="B4574" s="3" t="s">
        <v>10188</v>
      </c>
    </row>
    <row r="4575" spans="1:2" x14ac:dyDescent="0.4">
      <c r="A4575" s="6" t="s">
        <v>5378</v>
      </c>
      <c r="B4575" s="3" t="s">
        <v>10189</v>
      </c>
    </row>
    <row r="4576" spans="1:2" x14ac:dyDescent="0.4">
      <c r="A4576" s="6" t="s">
        <v>5380</v>
      </c>
      <c r="B4576" s="3" t="s">
        <v>4683</v>
      </c>
    </row>
    <row r="4577" spans="1:2" x14ac:dyDescent="0.4">
      <c r="A4577" s="6" t="s">
        <v>5382</v>
      </c>
      <c r="B4577" s="3" t="s">
        <v>10190</v>
      </c>
    </row>
    <row r="4578" spans="1:2" x14ac:dyDescent="0.4">
      <c r="A4578" s="6" t="s">
        <v>5384</v>
      </c>
      <c r="B4578" s="3" t="s">
        <v>4685</v>
      </c>
    </row>
    <row r="4579" spans="1:2" x14ac:dyDescent="0.4">
      <c r="A4579" s="6" t="s">
        <v>5386</v>
      </c>
      <c r="B4579" s="3" t="s">
        <v>10191</v>
      </c>
    </row>
    <row r="4580" spans="1:2" x14ac:dyDescent="0.4">
      <c r="A4580" s="6" t="s">
        <v>5388</v>
      </c>
      <c r="B4580" s="3" t="s">
        <v>10192</v>
      </c>
    </row>
    <row r="4581" spans="1:2" x14ac:dyDescent="0.4">
      <c r="A4581" s="6" t="s">
        <v>5390</v>
      </c>
      <c r="B4581" s="3" t="s">
        <v>10193</v>
      </c>
    </row>
    <row r="4582" spans="1:2" x14ac:dyDescent="0.4">
      <c r="A4582" s="6" t="s">
        <v>5392</v>
      </c>
      <c r="B4582" s="3" t="s">
        <v>10194</v>
      </c>
    </row>
    <row r="4583" spans="1:2" x14ac:dyDescent="0.4">
      <c r="A4583" s="6" t="s">
        <v>5394</v>
      </c>
      <c r="B4583" s="3" t="s">
        <v>10195</v>
      </c>
    </row>
    <row r="4584" spans="1:2" x14ac:dyDescent="0.4">
      <c r="A4584" s="6" t="s">
        <v>5396</v>
      </c>
      <c r="B4584" s="3" t="s">
        <v>10196</v>
      </c>
    </row>
    <row r="4585" spans="1:2" x14ac:dyDescent="0.4">
      <c r="A4585" s="6" t="s">
        <v>5398</v>
      </c>
      <c r="B4585" s="3" t="s">
        <v>4687</v>
      </c>
    </row>
    <row r="4586" spans="1:2" x14ac:dyDescent="0.4">
      <c r="A4586" s="6" t="s">
        <v>5400</v>
      </c>
      <c r="B4586" s="3" t="s">
        <v>10197</v>
      </c>
    </row>
    <row r="4587" spans="1:2" x14ac:dyDescent="0.4">
      <c r="A4587" s="6" t="s">
        <v>5402</v>
      </c>
      <c r="B4587" s="3" t="s">
        <v>10198</v>
      </c>
    </row>
    <row r="4588" spans="1:2" x14ac:dyDescent="0.4">
      <c r="A4588" s="6" t="s">
        <v>5404</v>
      </c>
      <c r="B4588" s="3" t="s">
        <v>10199</v>
      </c>
    </row>
    <row r="4589" spans="1:2" x14ac:dyDescent="0.4">
      <c r="A4589" s="6" t="s">
        <v>5406</v>
      </c>
      <c r="B4589" s="3" t="s">
        <v>10200</v>
      </c>
    </row>
    <row r="4590" spans="1:2" x14ac:dyDescent="0.4">
      <c r="A4590" s="6" t="s">
        <v>5408</v>
      </c>
      <c r="B4590" s="3" t="s">
        <v>10201</v>
      </c>
    </row>
    <row r="4591" spans="1:2" x14ac:dyDescent="0.4">
      <c r="A4591" s="6" t="s">
        <v>5410</v>
      </c>
      <c r="B4591" s="3" t="s">
        <v>10202</v>
      </c>
    </row>
    <row r="4592" spans="1:2" x14ac:dyDescent="0.4">
      <c r="A4592" s="6" t="s">
        <v>5412</v>
      </c>
      <c r="B4592" s="3" t="s">
        <v>4689</v>
      </c>
    </row>
    <row r="4593" spans="1:2" x14ac:dyDescent="0.4">
      <c r="A4593" s="6" t="s">
        <v>5414</v>
      </c>
      <c r="B4593" s="3" t="s">
        <v>10203</v>
      </c>
    </row>
    <row r="4594" spans="1:2" x14ac:dyDescent="0.4">
      <c r="A4594" s="6" t="s">
        <v>5416</v>
      </c>
      <c r="B4594" s="3" t="s">
        <v>4691</v>
      </c>
    </row>
    <row r="4595" spans="1:2" x14ac:dyDescent="0.4">
      <c r="A4595" s="6" t="s">
        <v>5418</v>
      </c>
      <c r="B4595" s="3" t="s">
        <v>4693</v>
      </c>
    </row>
    <row r="4596" spans="1:2" x14ac:dyDescent="0.4">
      <c r="A4596" s="6" t="s">
        <v>5420</v>
      </c>
      <c r="B4596" s="3" t="s">
        <v>10204</v>
      </c>
    </row>
    <row r="4597" spans="1:2" x14ac:dyDescent="0.4">
      <c r="A4597" s="6" t="s">
        <v>5422</v>
      </c>
      <c r="B4597" s="3" t="s">
        <v>10205</v>
      </c>
    </row>
    <row r="4598" spans="1:2" x14ac:dyDescent="0.4">
      <c r="A4598" s="6" t="s">
        <v>5424</v>
      </c>
      <c r="B4598" s="3" t="s">
        <v>4695</v>
      </c>
    </row>
    <row r="4599" spans="1:2" x14ac:dyDescent="0.4">
      <c r="A4599" s="6" t="s">
        <v>5426</v>
      </c>
      <c r="B4599" s="3" t="s">
        <v>4697</v>
      </c>
    </row>
    <row r="4600" spans="1:2" x14ac:dyDescent="0.4">
      <c r="A4600" s="6" t="s">
        <v>5428</v>
      </c>
      <c r="B4600" s="3" t="s">
        <v>4699</v>
      </c>
    </row>
    <row r="4601" spans="1:2" x14ac:dyDescent="0.4">
      <c r="A4601" s="6" t="s">
        <v>5430</v>
      </c>
      <c r="B4601" s="3" t="s">
        <v>10206</v>
      </c>
    </row>
    <row r="4602" spans="1:2" x14ac:dyDescent="0.4">
      <c r="A4602" s="6" t="s">
        <v>5432</v>
      </c>
      <c r="B4602" s="3" t="s">
        <v>10207</v>
      </c>
    </row>
    <row r="4603" spans="1:2" x14ac:dyDescent="0.4">
      <c r="A4603" s="6" t="s">
        <v>5434</v>
      </c>
      <c r="B4603" s="3" t="s">
        <v>4701</v>
      </c>
    </row>
    <row r="4604" spans="1:2" x14ac:dyDescent="0.4">
      <c r="A4604" s="6" t="s">
        <v>5436</v>
      </c>
      <c r="B4604" s="3" t="s">
        <v>10208</v>
      </c>
    </row>
    <row r="4605" spans="1:2" x14ac:dyDescent="0.4">
      <c r="A4605" s="6" t="s">
        <v>5438</v>
      </c>
      <c r="B4605" s="3" t="s">
        <v>10209</v>
      </c>
    </row>
    <row r="4606" spans="1:2" x14ac:dyDescent="0.4">
      <c r="A4606" s="6" t="s">
        <v>5440</v>
      </c>
      <c r="B4606" s="3" t="s">
        <v>4703</v>
      </c>
    </row>
    <row r="4607" spans="1:2" x14ac:dyDescent="0.4">
      <c r="A4607" s="6" t="s">
        <v>5442</v>
      </c>
      <c r="B4607" s="3" t="s">
        <v>4705</v>
      </c>
    </row>
    <row r="4608" spans="1:2" x14ac:dyDescent="0.4">
      <c r="A4608" s="6" t="s">
        <v>5444</v>
      </c>
      <c r="B4608" s="3" t="s">
        <v>4707</v>
      </c>
    </row>
    <row r="4609" spans="1:2" x14ac:dyDescent="0.4">
      <c r="A4609" s="6" t="s">
        <v>5446</v>
      </c>
      <c r="B4609" s="3" t="s">
        <v>4709</v>
      </c>
    </row>
    <row r="4610" spans="1:2" x14ac:dyDescent="0.4">
      <c r="A4610" s="6" t="s">
        <v>5448</v>
      </c>
      <c r="B4610" s="3" t="s">
        <v>4711</v>
      </c>
    </row>
    <row r="4611" spans="1:2" x14ac:dyDescent="0.4">
      <c r="A4611" s="6" t="s">
        <v>5450</v>
      </c>
      <c r="B4611" s="3" t="s">
        <v>10210</v>
      </c>
    </row>
    <row r="4612" spans="1:2" x14ac:dyDescent="0.4">
      <c r="A4612" s="6" t="s">
        <v>5452</v>
      </c>
      <c r="B4612" s="3" t="s">
        <v>10211</v>
      </c>
    </row>
    <row r="4613" spans="1:2" x14ac:dyDescent="0.4">
      <c r="A4613" s="6" t="s">
        <v>5454</v>
      </c>
      <c r="B4613" s="3" t="s">
        <v>10212</v>
      </c>
    </row>
    <row r="4614" spans="1:2" x14ac:dyDescent="0.4">
      <c r="A4614" s="6" t="s">
        <v>5455</v>
      </c>
      <c r="B4614" s="3" t="s">
        <v>10213</v>
      </c>
    </row>
    <row r="4615" spans="1:2" x14ac:dyDescent="0.4">
      <c r="A4615" s="6" t="s">
        <v>5457</v>
      </c>
      <c r="B4615" s="3" t="s">
        <v>4713</v>
      </c>
    </row>
    <row r="4616" spans="1:2" x14ac:dyDescent="0.4">
      <c r="A4616" s="6" t="s">
        <v>5459</v>
      </c>
      <c r="B4616" s="3" t="s">
        <v>4715</v>
      </c>
    </row>
    <row r="4617" spans="1:2" x14ac:dyDescent="0.4">
      <c r="A4617" s="6" t="s">
        <v>5461</v>
      </c>
      <c r="B4617" s="3" t="s">
        <v>10214</v>
      </c>
    </row>
    <row r="4618" spans="1:2" x14ac:dyDescent="0.4">
      <c r="A4618" s="6" t="s">
        <v>5463</v>
      </c>
      <c r="B4618" s="3" t="s">
        <v>4717</v>
      </c>
    </row>
    <row r="4619" spans="1:2" x14ac:dyDescent="0.4">
      <c r="A4619" s="6" t="s">
        <v>5465</v>
      </c>
      <c r="B4619" s="3" t="s">
        <v>4719</v>
      </c>
    </row>
    <row r="4620" spans="1:2" x14ac:dyDescent="0.4">
      <c r="A4620" s="6" t="s">
        <v>5467</v>
      </c>
      <c r="B4620" s="3" t="s">
        <v>4721</v>
      </c>
    </row>
    <row r="4621" spans="1:2" x14ac:dyDescent="0.4">
      <c r="A4621" s="6" t="s">
        <v>5469</v>
      </c>
      <c r="B4621" s="3" t="s">
        <v>10215</v>
      </c>
    </row>
    <row r="4622" spans="1:2" x14ac:dyDescent="0.4">
      <c r="A4622" s="6" t="s">
        <v>5471</v>
      </c>
      <c r="B4622" s="3" t="s">
        <v>10216</v>
      </c>
    </row>
    <row r="4623" spans="1:2" x14ac:dyDescent="0.4">
      <c r="A4623" s="6" t="s">
        <v>5473</v>
      </c>
      <c r="B4623" s="3" t="s">
        <v>4723</v>
      </c>
    </row>
    <row r="4624" spans="1:2" x14ac:dyDescent="0.4">
      <c r="A4624" s="6" t="s">
        <v>5475</v>
      </c>
      <c r="B4624" s="3" t="s">
        <v>4725</v>
      </c>
    </row>
    <row r="4625" spans="1:2" x14ac:dyDescent="0.4">
      <c r="A4625" s="6" t="s">
        <v>5477</v>
      </c>
      <c r="B4625" s="3" t="s">
        <v>10217</v>
      </c>
    </row>
    <row r="4626" spans="1:2" x14ac:dyDescent="0.4">
      <c r="A4626" s="6" t="s">
        <v>5479</v>
      </c>
      <c r="B4626" s="3" t="s">
        <v>10218</v>
      </c>
    </row>
    <row r="4627" spans="1:2" x14ac:dyDescent="0.4">
      <c r="A4627" s="6" t="s">
        <v>5481</v>
      </c>
      <c r="B4627" s="3" t="s">
        <v>4727</v>
      </c>
    </row>
    <row r="4628" spans="1:2" x14ac:dyDescent="0.4">
      <c r="A4628" s="6" t="s">
        <v>5483</v>
      </c>
      <c r="B4628" s="3" t="s">
        <v>10219</v>
      </c>
    </row>
    <row r="4629" spans="1:2" x14ac:dyDescent="0.4">
      <c r="A4629" s="6" t="s">
        <v>5485</v>
      </c>
      <c r="B4629" s="3" t="s">
        <v>4729</v>
      </c>
    </row>
    <row r="4630" spans="1:2" x14ac:dyDescent="0.4">
      <c r="A4630" s="6" t="s">
        <v>5487</v>
      </c>
      <c r="B4630" s="3" t="s">
        <v>4731</v>
      </c>
    </row>
    <row r="4631" spans="1:2" x14ac:dyDescent="0.4">
      <c r="A4631" s="6" t="s">
        <v>5489</v>
      </c>
      <c r="B4631" s="3" t="s">
        <v>10220</v>
      </c>
    </row>
    <row r="4632" spans="1:2" x14ac:dyDescent="0.4">
      <c r="A4632" s="6" t="s">
        <v>5491</v>
      </c>
      <c r="B4632" s="3" t="s">
        <v>10221</v>
      </c>
    </row>
    <row r="4633" spans="1:2" x14ac:dyDescent="0.4">
      <c r="A4633" s="6" t="s">
        <v>5493</v>
      </c>
      <c r="B4633" s="3" t="s">
        <v>4733</v>
      </c>
    </row>
    <row r="4634" spans="1:2" x14ac:dyDescent="0.4">
      <c r="A4634" s="6" t="s">
        <v>5495</v>
      </c>
      <c r="B4634" s="3" t="s">
        <v>10222</v>
      </c>
    </row>
    <row r="4635" spans="1:2" x14ac:dyDescent="0.4">
      <c r="A4635" s="6" t="s">
        <v>5497</v>
      </c>
      <c r="B4635" s="3" t="s">
        <v>4735</v>
      </c>
    </row>
    <row r="4636" spans="1:2" x14ac:dyDescent="0.4">
      <c r="A4636" s="6" t="s">
        <v>5499</v>
      </c>
      <c r="B4636" s="3" t="s">
        <v>10223</v>
      </c>
    </row>
    <row r="4637" spans="1:2" x14ac:dyDescent="0.4">
      <c r="A4637" s="6" t="s">
        <v>5501</v>
      </c>
      <c r="B4637" s="3" t="s">
        <v>10224</v>
      </c>
    </row>
    <row r="4638" spans="1:2" x14ac:dyDescent="0.4">
      <c r="A4638" s="6" t="s">
        <v>5503</v>
      </c>
      <c r="B4638" s="3" t="s">
        <v>4737</v>
      </c>
    </row>
    <row r="4639" spans="1:2" x14ac:dyDescent="0.4">
      <c r="A4639" s="6" t="s">
        <v>5505</v>
      </c>
      <c r="B4639" s="3" t="s">
        <v>10225</v>
      </c>
    </row>
    <row r="4640" spans="1:2" x14ac:dyDescent="0.4">
      <c r="A4640" s="6" t="s">
        <v>5507</v>
      </c>
      <c r="B4640" s="3" t="s">
        <v>10226</v>
      </c>
    </row>
    <row r="4641" spans="1:2" x14ac:dyDescent="0.4">
      <c r="A4641" s="6" t="s">
        <v>5509</v>
      </c>
      <c r="B4641" s="3" t="s">
        <v>4739</v>
      </c>
    </row>
    <row r="4642" spans="1:2" x14ac:dyDescent="0.4">
      <c r="A4642" s="6" t="s">
        <v>5511</v>
      </c>
      <c r="B4642" s="3" t="s">
        <v>10227</v>
      </c>
    </row>
    <row r="4643" spans="1:2" x14ac:dyDescent="0.4">
      <c r="A4643" s="6" t="s">
        <v>5513</v>
      </c>
      <c r="B4643" s="3" t="s">
        <v>10228</v>
      </c>
    </row>
    <row r="4644" spans="1:2" x14ac:dyDescent="0.4">
      <c r="A4644" s="6" t="s">
        <v>5515</v>
      </c>
      <c r="B4644" s="3" t="s">
        <v>10229</v>
      </c>
    </row>
    <row r="4645" spans="1:2" x14ac:dyDescent="0.4">
      <c r="A4645" s="6" t="s">
        <v>5517</v>
      </c>
      <c r="B4645" s="3" t="s">
        <v>4741</v>
      </c>
    </row>
    <row r="4646" spans="1:2" x14ac:dyDescent="0.4">
      <c r="A4646" s="6" t="s">
        <v>5519</v>
      </c>
      <c r="B4646" s="3" t="s">
        <v>10230</v>
      </c>
    </row>
    <row r="4647" spans="1:2" x14ac:dyDescent="0.4">
      <c r="A4647" s="6" t="s">
        <v>5521</v>
      </c>
      <c r="B4647" s="3" t="s">
        <v>4743</v>
      </c>
    </row>
    <row r="4648" spans="1:2" x14ac:dyDescent="0.4">
      <c r="A4648" s="6" t="s">
        <v>5523</v>
      </c>
      <c r="B4648" s="3" t="s">
        <v>10231</v>
      </c>
    </row>
    <row r="4649" spans="1:2" x14ac:dyDescent="0.4">
      <c r="A4649" s="6" t="s">
        <v>5525</v>
      </c>
      <c r="B4649" s="3" t="s">
        <v>10232</v>
      </c>
    </row>
    <row r="4650" spans="1:2" x14ac:dyDescent="0.4">
      <c r="A4650" s="6" t="s">
        <v>5526</v>
      </c>
      <c r="B4650" s="3" t="s">
        <v>4745</v>
      </c>
    </row>
    <row r="4651" spans="1:2" x14ac:dyDescent="0.4">
      <c r="A4651" s="6" t="s">
        <v>5528</v>
      </c>
      <c r="B4651" s="3" t="s">
        <v>4747</v>
      </c>
    </row>
    <row r="4652" spans="1:2" x14ac:dyDescent="0.4">
      <c r="A4652" s="6" t="s">
        <v>5530</v>
      </c>
      <c r="B4652" s="3" t="s">
        <v>10233</v>
      </c>
    </row>
    <row r="4653" spans="1:2" x14ac:dyDescent="0.4">
      <c r="A4653" s="6" t="s">
        <v>5532</v>
      </c>
      <c r="B4653" s="3" t="s">
        <v>10234</v>
      </c>
    </row>
    <row r="4654" spans="1:2" x14ac:dyDescent="0.4">
      <c r="A4654" s="6" t="s">
        <v>5534</v>
      </c>
      <c r="B4654" s="3" t="s">
        <v>10235</v>
      </c>
    </row>
    <row r="4655" spans="1:2" x14ac:dyDescent="0.4">
      <c r="A4655" s="6" t="s">
        <v>5536</v>
      </c>
      <c r="B4655" s="3" t="s">
        <v>4749</v>
      </c>
    </row>
    <row r="4656" spans="1:2" x14ac:dyDescent="0.4">
      <c r="A4656" s="6" t="s">
        <v>5537</v>
      </c>
      <c r="B4656" s="3" t="s">
        <v>10236</v>
      </c>
    </row>
    <row r="4657" spans="1:2" x14ac:dyDescent="0.4">
      <c r="A4657" s="6" t="s">
        <v>5539</v>
      </c>
      <c r="B4657" s="3" t="s">
        <v>4751</v>
      </c>
    </row>
    <row r="4658" spans="1:2" x14ac:dyDescent="0.4">
      <c r="A4658" s="6" t="s">
        <v>5541</v>
      </c>
      <c r="B4658" s="3" t="s">
        <v>10237</v>
      </c>
    </row>
    <row r="4659" spans="1:2" x14ac:dyDescent="0.4">
      <c r="A4659" s="6" t="s">
        <v>5543</v>
      </c>
      <c r="B4659" s="3" t="s">
        <v>4753</v>
      </c>
    </row>
    <row r="4660" spans="1:2" x14ac:dyDescent="0.4">
      <c r="A4660" s="6" t="s">
        <v>5545</v>
      </c>
      <c r="B4660" s="3" t="s">
        <v>4755</v>
      </c>
    </row>
    <row r="4661" spans="1:2" x14ac:dyDescent="0.4">
      <c r="A4661" s="6" t="s">
        <v>5547</v>
      </c>
      <c r="B4661" s="3" t="s">
        <v>4757</v>
      </c>
    </row>
    <row r="4662" spans="1:2" x14ac:dyDescent="0.4">
      <c r="A4662" s="6" t="s">
        <v>5549</v>
      </c>
      <c r="B4662" s="3" t="s">
        <v>10238</v>
      </c>
    </row>
    <row r="4663" spans="1:2" x14ac:dyDescent="0.4">
      <c r="A4663" s="6" t="s">
        <v>5551</v>
      </c>
      <c r="B4663" s="3" t="s">
        <v>10239</v>
      </c>
    </row>
    <row r="4664" spans="1:2" x14ac:dyDescent="0.4">
      <c r="A4664" s="6" t="s">
        <v>5553</v>
      </c>
      <c r="B4664" s="3" t="s">
        <v>4759</v>
      </c>
    </row>
    <row r="4665" spans="1:2" x14ac:dyDescent="0.4">
      <c r="A4665" s="6" t="s">
        <v>5555</v>
      </c>
      <c r="B4665" s="3" t="s">
        <v>10240</v>
      </c>
    </row>
    <row r="4666" spans="1:2" x14ac:dyDescent="0.4">
      <c r="A4666" s="6" t="s">
        <v>5557</v>
      </c>
      <c r="B4666" s="3" t="s">
        <v>10241</v>
      </c>
    </row>
    <row r="4667" spans="1:2" x14ac:dyDescent="0.4">
      <c r="A4667" s="6" t="s">
        <v>5559</v>
      </c>
      <c r="B4667" s="3" t="s">
        <v>4761</v>
      </c>
    </row>
    <row r="4668" spans="1:2" x14ac:dyDescent="0.4">
      <c r="A4668" s="6" t="s">
        <v>5561</v>
      </c>
      <c r="B4668" s="3" t="s">
        <v>4763</v>
      </c>
    </row>
    <row r="4669" spans="1:2" x14ac:dyDescent="0.4">
      <c r="A4669" s="6" t="s">
        <v>5563</v>
      </c>
      <c r="B4669" s="3" t="s">
        <v>4765</v>
      </c>
    </row>
    <row r="4670" spans="1:2" x14ac:dyDescent="0.4">
      <c r="A4670" s="6" t="s">
        <v>5565</v>
      </c>
      <c r="B4670" s="3" t="s">
        <v>10242</v>
      </c>
    </row>
    <row r="4671" spans="1:2" x14ac:dyDescent="0.4">
      <c r="A4671" s="6" t="s">
        <v>5567</v>
      </c>
      <c r="B4671" s="3" t="s">
        <v>4768</v>
      </c>
    </row>
    <row r="4672" spans="1:2" x14ac:dyDescent="0.4">
      <c r="A4672" s="6" t="s">
        <v>5569</v>
      </c>
      <c r="B4672" s="3" t="s">
        <v>4770</v>
      </c>
    </row>
    <row r="4673" spans="1:2" x14ac:dyDescent="0.4">
      <c r="A4673" s="6" t="s">
        <v>5571</v>
      </c>
      <c r="B4673" s="3" t="s">
        <v>10243</v>
      </c>
    </row>
    <row r="4674" spans="1:2" x14ac:dyDescent="0.4">
      <c r="A4674" s="6" t="s">
        <v>5573</v>
      </c>
      <c r="B4674" s="3" t="s">
        <v>10244</v>
      </c>
    </row>
    <row r="4675" spans="1:2" x14ac:dyDescent="0.4">
      <c r="A4675" s="6" t="s">
        <v>5575</v>
      </c>
      <c r="B4675" s="3" t="s">
        <v>4772</v>
      </c>
    </row>
    <row r="4676" spans="1:2" x14ac:dyDescent="0.4">
      <c r="A4676" s="6" t="s">
        <v>5577</v>
      </c>
      <c r="B4676" s="3" t="s">
        <v>4774</v>
      </c>
    </row>
    <row r="4677" spans="1:2" x14ac:dyDescent="0.4">
      <c r="A4677" s="6" t="s">
        <v>5578</v>
      </c>
      <c r="B4677" s="3" t="s">
        <v>4776</v>
      </c>
    </row>
    <row r="4678" spans="1:2" x14ac:dyDescent="0.4">
      <c r="A4678" s="6" t="s">
        <v>5580</v>
      </c>
      <c r="B4678" s="3" t="s">
        <v>4778</v>
      </c>
    </row>
    <row r="4679" spans="1:2" x14ac:dyDescent="0.4">
      <c r="A4679" s="6" t="s">
        <v>5582</v>
      </c>
      <c r="B4679" s="3" t="s">
        <v>10245</v>
      </c>
    </row>
    <row r="4680" spans="1:2" x14ac:dyDescent="0.4">
      <c r="A4680" s="6" t="s">
        <v>5584</v>
      </c>
      <c r="B4680" s="3" t="s">
        <v>4780</v>
      </c>
    </row>
    <row r="4681" spans="1:2" x14ac:dyDescent="0.4">
      <c r="A4681" s="6" t="s">
        <v>5586</v>
      </c>
      <c r="B4681" s="3" t="s">
        <v>10246</v>
      </c>
    </row>
    <row r="4682" spans="1:2" x14ac:dyDescent="0.4">
      <c r="A4682" s="6" t="s">
        <v>5588</v>
      </c>
      <c r="B4682" s="3" t="s">
        <v>4782</v>
      </c>
    </row>
    <row r="4683" spans="1:2" x14ac:dyDescent="0.4">
      <c r="A4683" s="6" t="s">
        <v>5590</v>
      </c>
      <c r="B4683" s="3" t="s">
        <v>4782</v>
      </c>
    </row>
    <row r="4684" spans="1:2" x14ac:dyDescent="0.4">
      <c r="A4684" s="6" t="s">
        <v>5592</v>
      </c>
      <c r="B4684" s="3" t="s">
        <v>10247</v>
      </c>
    </row>
    <row r="4685" spans="1:2" x14ac:dyDescent="0.4">
      <c r="A4685" s="6" t="s">
        <v>5594</v>
      </c>
      <c r="B4685" s="3" t="s">
        <v>10248</v>
      </c>
    </row>
    <row r="4686" spans="1:2" x14ac:dyDescent="0.4">
      <c r="A4686" s="6" t="s">
        <v>5596</v>
      </c>
      <c r="B4686" s="3" t="s">
        <v>10249</v>
      </c>
    </row>
    <row r="4687" spans="1:2" x14ac:dyDescent="0.4">
      <c r="A4687" s="6" t="s">
        <v>5598</v>
      </c>
      <c r="B4687" s="3" t="s">
        <v>10250</v>
      </c>
    </row>
    <row r="4688" spans="1:2" x14ac:dyDescent="0.4">
      <c r="A4688" s="6" t="s">
        <v>5600</v>
      </c>
      <c r="B4688" s="3" t="s">
        <v>4784</v>
      </c>
    </row>
    <row r="4689" spans="1:2" x14ac:dyDescent="0.4">
      <c r="A4689" s="6" t="s">
        <v>5602</v>
      </c>
      <c r="B4689" s="3" t="s">
        <v>4784</v>
      </c>
    </row>
    <row r="4690" spans="1:2" x14ac:dyDescent="0.4">
      <c r="A4690" s="6" t="s">
        <v>5604</v>
      </c>
      <c r="B4690" s="3" t="s">
        <v>10251</v>
      </c>
    </row>
    <row r="4691" spans="1:2" x14ac:dyDescent="0.4">
      <c r="A4691" s="6" t="s">
        <v>5606</v>
      </c>
      <c r="B4691" s="3" t="s">
        <v>10252</v>
      </c>
    </row>
    <row r="4692" spans="1:2" x14ac:dyDescent="0.4">
      <c r="A4692" s="6" t="s">
        <v>5608</v>
      </c>
      <c r="B4692" s="3" t="s">
        <v>10253</v>
      </c>
    </row>
    <row r="4693" spans="1:2" x14ac:dyDescent="0.4">
      <c r="A4693" s="6" t="s">
        <v>5610</v>
      </c>
      <c r="B4693" s="3" t="s">
        <v>10254</v>
      </c>
    </row>
    <row r="4694" spans="1:2" x14ac:dyDescent="0.4">
      <c r="A4694" s="6" t="s">
        <v>5612</v>
      </c>
      <c r="B4694" s="3" t="s">
        <v>10255</v>
      </c>
    </row>
    <row r="4695" spans="1:2" x14ac:dyDescent="0.4">
      <c r="A4695" s="6" t="s">
        <v>5614</v>
      </c>
      <c r="B4695" s="3" t="s">
        <v>4786</v>
      </c>
    </row>
    <row r="4696" spans="1:2" x14ac:dyDescent="0.4">
      <c r="A4696" s="6" t="s">
        <v>5616</v>
      </c>
      <c r="B4696" s="3" t="s">
        <v>10256</v>
      </c>
    </row>
    <row r="4697" spans="1:2" x14ac:dyDescent="0.4">
      <c r="A4697" s="6" t="s">
        <v>5618</v>
      </c>
      <c r="B4697" s="3" t="s">
        <v>10257</v>
      </c>
    </row>
    <row r="4698" spans="1:2" x14ac:dyDescent="0.4">
      <c r="A4698" s="6" t="s">
        <v>5620</v>
      </c>
      <c r="B4698" s="3" t="s">
        <v>10258</v>
      </c>
    </row>
    <row r="4699" spans="1:2" x14ac:dyDescent="0.4">
      <c r="A4699" s="6" t="s">
        <v>5622</v>
      </c>
      <c r="B4699" s="3" t="s">
        <v>10259</v>
      </c>
    </row>
    <row r="4700" spans="1:2" x14ac:dyDescent="0.4">
      <c r="A4700" s="6" t="s">
        <v>5623</v>
      </c>
      <c r="B4700" s="3" t="s">
        <v>10260</v>
      </c>
    </row>
    <row r="4701" spans="1:2" x14ac:dyDescent="0.4">
      <c r="A4701" s="6" t="s">
        <v>5625</v>
      </c>
      <c r="B4701" s="3" t="s">
        <v>10261</v>
      </c>
    </row>
    <row r="4702" spans="1:2" x14ac:dyDescent="0.4">
      <c r="A4702" s="6" t="s">
        <v>5627</v>
      </c>
      <c r="B4702" s="3" t="s">
        <v>10262</v>
      </c>
    </row>
    <row r="4703" spans="1:2" x14ac:dyDescent="0.4">
      <c r="A4703" s="6" t="s">
        <v>5629</v>
      </c>
      <c r="B4703" s="3" t="s">
        <v>10263</v>
      </c>
    </row>
    <row r="4704" spans="1:2" x14ac:dyDescent="0.4">
      <c r="A4704" s="6" t="s">
        <v>5631</v>
      </c>
      <c r="B4704" s="3" t="s">
        <v>10264</v>
      </c>
    </row>
    <row r="4705" spans="1:2" x14ac:dyDescent="0.4">
      <c r="A4705" s="6" t="s">
        <v>5633</v>
      </c>
      <c r="B4705" s="3" t="s">
        <v>10265</v>
      </c>
    </row>
    <row r="4706" spans="1:2" x14ac:dyDescent="0.4">
      <c r="A4706" s="6" t="s">
        <v>5635</v>
      </c>
      <c r="B4706" s="3" t="s">
        <v>10266</v>
      </c>
    </row>
    <row r="4707" spans="1:2" x14ac:dyDescent="0.4">
      <c r="A4707" s="6" t="s">
        <v>5637</v>
      </c>
      <c r="B4707" s="3" t="s">
        <v>10267</v>
      </c>
    </row>
    <row r="4708" spans="1:2" x14ac:dyDescent="0.4">
      <c r="A4708" s="6" t="s">
        <v>5639</v>
      </c>
      <c r="B4708" s="3" t="s">
        <v>10268</v>
      </c>
    </row>
    <row r="4709" spans="1:2" x14ac:dyDescent="0.4">
      <c r="A4709" s="6" t="s">
        <v>5641</v>
      </c>
      <c r="B4709" s="3" t="s">
        <v>10269</v>
      </c>
    </row>
    <row r="4710" spans="1:2" x14ac:dyDescent="0.4">
      <c r="A4710" s="6" t="s">
        <v>5643</v>
      </c>
      <c r="B4710" s="3" t="s">
        <v>10270</v>
      </c>
    </row>
    <row r="4711" spans="1:2" x14ac:dyDescent="0.4">
      <c r="A4711" s="6" t="s">
        <v>5645</v>
      </c>
      <c r="B4711" s="3" t="s">
        <v>10271</v>
      </c>
    </row>
    <row r="4712" spans="1:2" x14ac:dyDescent="0.4">
      <c r="A4712" s="6" t="s">
        <v>5647</v>
      </c>
      <c r="B4712" s="3" t="s">
        <v>4788</v>
      </c>
    </row>
    <row r="4713" spans="1:2" x14ac:dyDescent="0.4">
      <c r="A4713" s="6" t="s">
        <v>5649</v>
      </c>
      <c r="B4713" s="3" t="s">
        <v>10272</v>
      </c>
    </row>
    <row r="4714" spans="1:2" x14ac:dyDescent="0.4">
      <c r="A4714" s="6" t="s">
        <v>5651</v>
      </c>
      <c r="B4714" s="3" t="s">
        <v>10273</v>
      </c>
    </row>
    <row r="4715" spans="1:2" x14ac:dyDescent="0.4">
      <c r="A4715" s="6" t="s">
        <v>5653</v>
      </c>
      <c r="B4715" s="3" t="s">
        <v>10274</v>
      </c>
    </row>
    <row r="4716" spans="1:2" x14ac:dyDescent="0.4">
      <c r="A4716" s="6" t="s">
        <v>5655</v>
      </c>
      <c r="B4716" s="3" t="s">
        <v>10275</v>
      </c>
    </row>
    <row r="4717" spans="1:2" x14ac:dyDescent="0.4">
      <c r="A4717" s="6" t="s">
        <v>5657</v>
      </c>
      <c r="B4717" s="3" t="s">
        <v>10276</v>
      </c>
    </row>
    <row r="4718" spans="1:2" x14ac:dyDescent="0.4">
      <c r="A4718" s="6" t="s">
        <v>5659</v>
      </c>
      <c r="B4718" s="3" t="s">
        <v>10277</v>
      </c>
    </row>
    <row r="4719" spans="1:2" x14ac:dyDescent="0.4">
      <c r="A4719" s="6" t="s">
        <v>5661</v>
      </c>
      <c r="B4719" s="3" t="s">
        <v>10278</v>
      </c>
    </row>
    <row r="4720" spans="1:2" x14ac:dyDescent="0.4">
      <c r="A4720" s="6" t="s">
        <v>5663</v>
      </c>
      <c r="B4720" s="3" t="s">
        <v>10279</v>
      </c>
    </row>
    <row r="4721" spans="1:2" x14ac:dyDescent="0.4">
      <c r="A4721" s="6" t="s">
        <v>5665</v>
      </c>
      <c r="B4721" s="3" t="s">
        <v>10280</v>
      </c>
    </row>
    <row r="4722" spans="1:2" x14ac:dyDescent="0.4">
      <c r="A4722" s="6" t="s">
        <v>5667</v>
      </c>
      <c r="B4722" s="3" t="s">
        <v>10281</v>
      </c>
    </row>
    <row r="4723" spans="1:2" x14ac:dyDescent="0.4">
      <c r="A4723" s="6" t="s">
        <v>5669</v>
      </c>
      <c r="B4723" s="3" t="s">
        <v>10282</v>
      </c>
    </row>
    <row r="4724" spans="1:2" x14ac:dyDescent="0.4">
      <c r="A4724" s="6" t="s">
        <v>5671</v>
      </c>
      <c r="B4724" s="3" t="s">
        <v>10283</v>
      </c>
    </row>
    <row r="4725" spans="1:2" x14ac:dyDescent="0.4">
      <c r="A4725" s="6" t="s">
        <v>5673</v>
      </c>
      <c r="B4725" s="3" t="s">
        <v>10284</v>
      </c>
    </row>
    <row r="4726" spans="1:2" x14ac:dyDescent="0.4">
      <c r="A4726" s="6" t="s">
        <v>5675</v>
      </c>
      <c r="B4726" s="3" t="s">
        <v>10285</v>
      </c>
    </row>
    <row r="4727" spans="1:2" x14ac:dyDescent="0.4">
      <c r="A4727" s="6" t="s">
        <v>5677</v>
      </c>
      <c r="B4727" s="3" t="s">
        <v>10286</v>
      </c>
    </row>
    <row r="4728" spans="1:2" x14ac:dyDescent="0.4">
      <c r="A4728" s="6" t="s">
        <v>5679</v>
      </c>
      <c r="B4728" s="3" t="s">
        <v>10287</v>
      </c>
    </row>
    <row r="4729" spans="1:2" x14ac:dyDescent="0.4">
      <c r="A4729" s="6" t="s">
        <v>5681</v>
      </c>
      <c r="B4729" s="3" t="s">
        <v>10288</v>
      </c>
    </row>
    <row r="4730" spans="1:2" x14ac:dyDescent="0.4">
      <c r="A4730" s="6" t="s">
        <v>5683</v>
      </c>
      <c r="B4730" s="3" t="s">
        <v>10289</v>
      </c>
    </row>
    <row r="4731" spans="1:2" x14ac:dyDescent="0.4">
      <c r="A4731" s="6" t="s">
        <v>5685</v>
      </c>
      <c r="B4731" s="3" t="s">
        <v>4790</v>
      </c>
    </row>
    <row r="4732" spans="1:2" x14ac:dyDescent="0.4">
      <c r="A4732" s="6" t="s">
        <v>5687</v>
      </c>
      <c r="B4732" s="3" t="s">
        <v>10290</v>
      </c>
    </row>
    <row r="4733" spans="1:2" x14ac:dyDescent="0.4">
      <c r="A4733" s="6" t="s">
        <v>5689</v>
      </c>
      <c r="B4733" s="3" t="s">
        <v>10291</v>
      </c>
    </row>
    <row r="4734" spans="1:2" x14ac:dyDescent="0.4">
      <c r="A4734" s="6" t="s">
        <v>5691</v>
      </c>
      <c r="B4734" s="3" t="s">
        <v>10292</v>
      </c>
    </row>
    <row r="4735" spans="1:2" x14ac:dyDescent="0.4">
      <c r="A4735" s="6" t="s">
        <v>5693</v>
      </c>
      <c r="B4735" s="3" t="s">
        <v>10293</v>
      </c>
    </row>
    <row r="4736" spans="1:2" x14ac:dyDescent="0.4">
      <c r="A4736" s="6" t="s">
        <v>5695</v>
      </c>
      <c r="B4736" s="3" t="s">
        <v>10294</v>
      </c>
    </row>
    <row r="4737" spans="1:2" x14ac:dyDescent="0.4">
      <c r="A4737" s="6" t="s">
        <v>5697</v>
      </c>
      <c r="B4737" s="3" t="s">
        <v>4792</v>
      </c>
    </row>
    <row r="4738" spans="1:2" x14ac:dyDescent="0.4">
      <c r="A4738" s="6" t="s">
        <v>5699</v>
      </c>
      <c r="B4738" s="3" t="s">
        <v>10295</v>
      </c>
    </row>
    <row r="4739" spans="1:2" x14ac:dyDescent="0.4">
      <c r="A4739" s="6" t="s">
        <v>5701</v>
      </c>
      <c r="B4739" s="3" t="s">
        <v>4794</v>
      </c>
    </row>
    <row r="4740" spans="1:2" x14ac:dyDescent="0.4">
      <c r="A4740" s="6" t="s">
        <v>5703</v>
      </c>
      <c r="B4740" s="3" t="s">
        <v>10296</v>
      </c>
    </row>
    <row r="4741" spans="1:2" x14ac:dyDescent="0.4">
      <c r="A4741" s="6" t="s">
        <v>5705</v>
      </c>
      <c r="B4741" s="3" t="s">
        <v>10297</v>
      </c>
    </row>
    <row r="4742" spans="1:2" x14ac:dyDescent="0.4">
      <c r="A4742" s="6" t="s">
        <v>5707</v>
      </c>
      <c r="B4742" s="3" t="s">
        <v>10298</v>
      </c>
    </row>
    <row r="4743" spans="1:2" x14ac:dyDescent="0.4">
      <c r="A4743" s="6" t="s">
        <v>5709</v>
      </c>
      <c r="B4743" s="3" t="s">
        <v>10299</v>
      </c>
    </row>
    <row r="4744" spans="1:2" x14ac:dyDescent="0.4">
      <c r="A4744" s="6" t="s">
        <v>5711</v>
      </c>
      <c r="B4744" s="3" t="s">
        <v>10300</v>
      </c>
    </row>
    <row r="4745" spans="1:2" x14ac:dyDescent="0.4">
      <c r="A4745" s="6" t="s">
        <v>5713</v>
      </c>
      <c r="B4745" s="3" t="s">
        <v>4797</v>
      </c>
    </row>
    <row r="4746" spans="1:2" x14ac:dyDescent="0.4">
      <c r="A4746" s="6" t="s">
        <v>5715</v>
      </c>
      <c r="B4746" s="3" t="s">
        <v>10301</v>
      </c>
    </row>
    <row r="4747" spans="1:2" x14ac:dyDescent="0.4">
      <c r="A4747" s="6" t="s">
        <v>5717</v>
      </c>
      <c r="B4747" s="3" t="s">
        <v>10302</v>
      </c>
    </row>
    <row r="4748" spans="1:2" x14ac:dyDescent="0.4">
      <c r="A4748" s="6" t="s">
        <v>5719</v>
      </c>
      <c r="B4748" s="3" t="s">
        <v>4799</v>
      </c>
    </row>
    <row r="4749" spans="1:2" x14ac:dyDescent="0.4">
      <c r="A4749" s="6" t="s">
        <v>5721</v>
      </c>
      <c r="B4749" s="3" t="s">
        <v>10303</v>
      </c>
    </row>
    <row r="4750" spans="1:2" x14ac:dyDescent="0.4">
      <c r="A4750" s="6" t="s">
        <v>5723</v>
      </c>
      <c r="B4750" s="3" t="s">
        <v>4801</v>
      </c>
    </row>
    <row r="4751" spans="1:2" x14ac:dyDescent="0.4">
      <c r="A4751" s="6" t="s">
        <v>5725</v>
      </c>
      <c r="B4751" s="3" t="s">
        <v>10304</v>
      </c>
    </row>
    <row r="4752" spans="1:2" x14ac:dyDescent="0.4">
      <c r="A4752" s="6" t="s">
        <v>5727</v>
      </c>
      <c r="B4752" s="3" t="s">
        <v>10305</v>
      </c>
    </row>
    <row r="4753" spans="1:2" x14ac:dyDescent="0.4">
      <c r="A4753" s="6" t="s">
        <v>5729</v>
      </c>
      <c r="B4753" s="3" t="s">
        <v>10306</v>
      </c>
    </row>
    <row r="4754" spans="1:2" x14ac:dyDescent="0.4">
      <c r="A4754" s="6" t="s">
        <v>5731</v>
      </c>
      <c r="B4754" s="3" t="s">
        <v>4803</v>
      </c>
    </row>
    <row r="4755" spans="1:2" x14ac:dyDescent="0.4">
      <c r="A4755" s="6" t="s">
        <v>5733</v>
      </c>
      <c r="B4755" s="3" t="s">
        <v>4805</v>
      </c>
    </row>
    <row r="4756" spans="1:2" x14ac:dyDescent="0.4">
      <c r="A4756" s="6" t="s">
        <v>5734</v>
      </c>
      <c r="B4756" s="3" t="s">
        <v>10307</v>
      </c>
    </row>
    <row r="4757" spans="1:2" x14ac:dyDescent="0.4">
      <c r="A4757" s="6" t="s">
        <v>5735</v>
      </c>
      <c r="B4757" s="3" t="s">
        <v>10308</v>
      </c>
    </row>
    <row r="4758" spans="1:2" x14ac:dyDescent="0.4">
      <c r="A4758" s="6" t="s">
        <v>5737</v>
      </c>
      <c r="B4758" s="3" t="s">
        <v>4807</v>
      </c>
    </row>
    <row r="4759" spans="1:2" x14ac:dyDescent="0.4">
      <c r="A4759" s="6" t="s">
        <v>5739</v>
      </c>
      <c r="B4759" s="3" t="s">
        <v>10309</v>
      </c>
    </row>
    <row r="4760" spans="1:2" x14ac:dyDescent="0.4">
      <c r="A4760" s="6" t="s">
        <v>5741</v>
      </c>
      <c r="B4760" s="3" t="s">
        <v>10310</v>
      </c>
    </row>
    <row r="4761" spans="1:2" x14ac:dyDescent="0.4">
      <c r="A4761" s="6" t="s">
        <v>5743</v>
      </c>
      <c r="B4761" s="3" t="s">
        <v>10311</v>
      </c>
    </row>
    <row r="4762" spans="1:2" x14ac:dyDescent="0.4">
      <c r="A4762" s="6" t="s">
        <v>5745</v>
      </c>
      <c r="B4762" s="3" t="s">
        <v>10312</v>
      </c>
    </row>
    <row r="4763" spans="1:2" x14ac:dyDescent="0.4">
      <c r="A4763" s="6" t="s">
        <v>5747</v>
      </c>
      <c r="B4763" s="3" t="s">
        <v>10313</v>
      </c>
    </row>
    <row r="4764" spans="1:2" x14ac:dyDescent="0.4">
      <c r="A4764" s="6" t="s">
        <v>5749</v>
      </c>
      <c r="B4764" s="3" t="s">
        <v>4809</v>
      </c>
    </row>
    <row r="4765" spans="1:2" x14ac:dyDescent="0.4">
      <c r="A4765" s="6" t="s">
        <v>5751</v>
      </c>
      <c r="B4765" s="3" t="s">
        <v>10314</v>
      </c>
    </row>
    <row r="4766" spans="1:2" x14ac:dyDescent="0.4">
      <c r="A4766" s="6" t="s">
        <v>5753</v>
      </c>
      <c r="B4766" s="3" t="s">
        <v>10315</v>
      </c>
    </row>
    <row r="4767" spans="1:2" x14ac:dyDescent="0.4">
      <c r="A4767" s="6" t="s">
        <v>5755</v>
      </c>
      <c r="B4767" s="3" t="s">
        <v>10316</v>
      </c>
    </row>
    <row r="4768" spans="1:2" x14ac:dyDescent="0.4">
      <c r="A4768" s="6" t="s">
        <v>5757</v>
      </c>
      <c r="B4768" s="3" t="s">
        <v>10317</v>
      </c>
    </row>
    <row r="4769" spans="1:2" x14ac:dyDescent="0.4">
      <c r="A4769" s="6" t="s">
        <v>5759</v>
      </c>
      <c r="B4769" s="3" t="s">
        <v>10318</v>
      </c>
    </row>
    <row r="4770" spans="1:2" x14ac:dyDescent="0.4">
      <c r="A4770" s="6" t="s">
        <v>5761</v>
      </c>
      <c r="B4770" s="3" t="s">
        <v>10319</v>
      </c>
    </row>
    <row r="4771" spans="1:2" x14ac:dyDescent="0.4">
      <c r="A4771" s="6" t="s">
        <v>5763</v>
      </c>
      <c r="B4771" s="3" t="s">
        <v>4811</v>
      </c>
    </row>
    <row r="4772" spans="1:2" x14ac:dyDescent="0.4">
      <c r="A4772" s="6" t="s">
        <v>5765</v>
      </c>
      <c r="B4772" s="3" t="s">
        <v>4813</v>
      </c>
    </row>
    <row r="4773" spans="1:2" x14ac:dyDescent="0.4">
      <c r="A4773" s="6" t="s">
        <v>5767</v>
      </c>
      <c r="B4773" s="3" t="s">
        <v>10320</v>
      </c>
    </row>
    <row r="4774" spans="1:2" x14ac:dyDescent="0.4">
      <c r="A4774" s="6" t="s">
        <v>5769</v>
      </c>
      <c r="B4774" s="3" t="s">
        <v>4815</v>
      </c>
    </row>
    <row r="4775" spans="1:2" x14ac:dyDescent="0.4">
      <c r="A4775" s="6" t="s">
        <v>5771</v>
      </c>
      <c r="B4775" s="3" t="s">
        <v>4817</v>
      </c>
    </row>
    <row r="4776" spans="1:2" x14ac:dyDescent="0.4">
      <c r="A4776" s="6" t="s">
        <v>5772</v>
      </c>
      <c r="B4776" s="3" t="s">
        <v>10321</v>
      </c>
    </row>
    <row r="4777" spans="1:2" x14ac:dyDescent="0.4">
      <c r="A4777" s="6" t="s">
        <v>5774</v>
      </c>
      <c r="B4777" s="3" t="s">
        <v>10322</v>
      </c>
    </row>
    <row r="4778" spans="1:2" x14ac:dyDescent="0.4">
      <c r="A4778" s="6" t="s">
        <v>5776</v>
      </c>
      <c r="B4778" s="3" t="s">
        <v>10323</v>
      </c>
    </row>
    <row r="4779" spans="1:2" x14ac:dyDescent="0.4">
      <c r="A4779" s="6" t="s">
        <v>5778</v>
      </c>
      <c r="B4779" s="3" t="s">
        <v>10324</v>
      </c>
    </row>
    <row r="4780" spans="1:2" x14ac:dyDescent="0.4">
      <c r="A4780" s="6" t="s">
        <v>5780</v>
      </c>
      <c r="B4780" s="3" t="s">
        <v>10325</v>
      </c>
    </row>
    <row r="4781" spans="1:2" x14ac:dyDescent="0.4">
      <c r="A4781" s="6" t="s">
        <v>5782</v>
      </c>
      <c r="B4781" s="3" t="s">
        <v>4819</v>
      </c>
    </row>
    <row r="4782" spans="1:2" x14ac:dyDescent="0.4">
      <c r="A4782" s="6" t="s">
        <v>5784</v>
      </c>
      <c r="B4782" s="3" t="s">
        <v>4821</v>
      </c>
    </row>
    <row r="4783" spans="1:2" x14ac:dyDescent="0.4">
      <c r="A4783" s="6" t="s">
        <v>5786</v>
      </c>
      <c r="B4783" s="3" t="s">
        <v>4823</v>
      </c>
    </row>
    <row r="4784" spans="1:2" x14ac:dyDescent="0.4">
      <c r="A4784" s="6" t="s">
        <v>5788</v>
      </c>
      <c r="B4784" s="3" t="s">
        <v>10326</v>
      </c>
    </row>
    <row r="4785" spans="1:2" x14ac:dyDescent="0.4">
      <c r="A4785" s="6" t="s">
        <v>5790</v>
      </c>
      <c r="B4785" s="3" t="s">
        <v>10327</v>
      </c>
    </row>
    <row r="4786" spans="1:2" x14ac:dyDescent="0.4">
      <c r="A4786" s="6" t="s">
        <v>5792</v>
      </c>
      <c r="B4786" s="3" t="s">
        <v>10328</v>
      </c>
    </row>
    <row r="4787" spans="1:2" x14ac:dyDescent="0.4">
      <c r="A4787" s="6" t="s">
        <v>5794</v>
      </c>
      <c r="B4787" s="3" t="s">
        <v>4825</v>
      </c>
    </row>
    <row r="4788" spans="1:2" x14ac:dyDescent="0.4">
      <c r="A4788" s="6" t="s">
        <v>5796</v>
      </c>
      <c r="B4788" s="3" t="s">
        <v>10329</v>
      </c>
    </row>
    <row r="4789" spans="1:2" x14ac:dyDescent="0.4">
      <c r="A4789" s="6" t="s">
        <v>5798</v>
      </c>
      <c r="B4789" s="3" t="s">
        <v>4827</v>
      </c>
    </row>
    <row r="4790" spans="1:2" x14ac:dyDescent="0.4">
      <c r="A4790" s="6" t="s">
        <v>5800</v>
      </c>
      <c r="B4790" s="3" t="s">
        <v>10330</v>
      </c>
    </row>
    <row r="4791" spans="1:2" x14ac:dyDescent="0.4">
      <c r="A4791" s="6" t="s">
        <v>5802</v>
      </c>
      <c r="B4791" s="3" t="s">
        <v>10331</v>
      </c>
    </row>
    <row r="4792" spans="1:2" x14ac:dyDescent="0.4">
      <c r="A4792" s="6" t="s">
        <v>5804</v>
      </c>
      <c r="B4792" s="3" t="s">
        <v>4829</v>
      </c>
    </row>
    <row r="4793" spans="1:2" x14ac:dyDescent="0.4">
      <c r="A4793" s="6" t="s">
        <v>5806</v>
      </c>
      <c r="B4793" s="3" t="s">
        <v>4831</v>
      </c>
    </row>
    <row r="4794" spans="1:2" x14ac:dyDescent="0.4">
      <c r="A4794" s="6" t="s">
        <v>5808</v>
      </c>
      <c r="B4794" s="3" t="s">
        <v>10332</v>
      </c>
    </row>
    <row r="4795" spans="1:2" x14ac:dyDescent="0.4">
      <c r="A4795" s="6" t="s">
        <v>5810</v>
      </c>
      <c r="B4795" s="3" t="s">
        <v>10333</v>
      </c>
    </row>
    <row r="4796" spans="1:2" x14ac:dyDescent="0.4">
      <c r="A4796" s="6" t="s">
        <v>5812</v>
      </c>
      <c r="B4796" s="3" t="s">
        <v>10334</v>
      </c>
    </row>
    <row r="4797" spans="1:2" x14ac:dyDescent="0.4">
      <c r="A4797" s="6" t="s">
        <v>5814</v>
      </c>
      <c r="B4797" s="3" t="s">
        <v>10335</v>
      </c>
    </row>
    <row r="4798" spans="1:2" x14ac:dyDescent="0.4">
      <c r="A4798" s="6" t="s">
        <v>5816</v>
      </c>
      <c r="B4798" s="3" t="s">
        <v>10336</v>
      </c>
    </row>
    <row r="4799" spans="1:2" x14ac:dyDescent="0.4">
      <c r="A4799" s="6" t="s">
        <v>5818</v>
      </c>
      <c r="B4799" s="3" t="s">
        <v>4834</v>
      </c>
    </row>
    <row r="4800" spans="1:2" x14ac:dyDescent="0.4">
      <c r="A4800" s="6" t="s">
        <v>5820</v>
      </c>
      <c r="B4800" s="3" t="s">
        <v>10337</v>
      </c>
    </row>
    <row r="4801" spans="1:2" x14ac:dyDescent="0.4">
      <c r="A4801" s="6" t="s">
        <v>5822</v>
      </c>
      <c r="B4801" s="3" t="s">
        <v>4836</v>
      </c>
    </row>
    <row r="4802" spans="1:2" x14ac:dyDescent="0.4">
      <c r="A4802" s="6" t="s">
        <v>5824</v>
      </c>
      <c r="B4802" s="3" t="s">
        <v>4838</v>
      </c>
    </row>
    <row r="4803" spans="1:2" x14ac:dyDescent="0.4">
      <c r="A4803" s="6" t="s">
        <v>5826</v>
      </c>
      <c r="B4803" s="3" t="s">
        <v>10338</v>
      </c>
    </row>
    <row r="4804" spans="1:2" x14ac:dyDescent="0.4">
      <c r="A4804" s="6" t="s">
        <v>5828</v>
      </c>
      <c r="B4804" s="3" t="s">
        <v>10339</v>
      </c>
    </row>
    <row r="4805" spans="1:2" x14ac:dyDescent="0.4">
      <c r="A4805" s="6" t="s">
        <v>5830</v>
      </c>
      <c r="B4805" s="3" t="s">
        <v>4840</v>
      </c>
    </row>
    <row r="4806" spans="1:2" x14ac:dyDescent="0.4">
      <c r="A4806" s="6" t="s">
        <v>5832</v>
      </c>
      <c r="B4806" s="3" t="s">
        <v>4842</v>
      </c>
    </row>
    <row r="4807" spans="1:2" x14ac:dyDescent="0.4">
      <c r="A4807" s="6" t="s">
        <v>5834</v>
      </c>
      <c r="B4807" s="3" t="s">
        <v>4844</v>
      </c>
    </row>
    <row r="4808" spans="1:2" x14ac:dyDescent="0.4">
      <c r="A4808" s="6" t="s">
        <v>5836</v>
      </c>
      <c r="B4808" s="3" t="s">
        <v>10340</v>
      </c>
    </row>
    <row r="4809" spans="1:2" x14ac:dyDescent="0.4">
      <c r="A4809" s="6" t="s">
        <v>5838</v>
      </c>
      <c r="B4809" s="3" t="s">
        <v>4846</v>
      </c>
    </row>
    <row r="4810" spans="1:2" x14ac:dyDescent="0.4">
      <c r="A4810" s="6" t="s">
        <v>5840</v>
      </c>
      <c r="B4810" s="3" t="s">
        <v>10341</v>
      </c>
    </row>
    <row r="4811" spans="1:2" x14ac:dyDescent="0.4">
      <c r="A4811" s="6" t="s">
        <v>5842</v>
      </c>
      <c r="B4811" s="3" t="s">
        <v>10341</v>
      </c>
    </row>
    <row r="4812" spans="1:2" x14ac:dyDescent="0.4">
      <c r="A4812" s="6" t="s">
        <v>5844</v>
      </c>
      <c r="B4812" s="3" t="s">
        <v>4848</v>
      </c>
    </row>
    <row r="4813" spans="1:2" x14ac:dyDescent="0.4">
      <c r="A4813" s="6" t="s">
        <v>5846</v>
      </c>
      <c r="B4813" s="3" t="s">
        <v>10342</v>
      </c>
    </row>
    <row r="4814" spans="1:2" x14ac:dyDescent="0.4">
      <c r="A4814" s="6" t="s">
        <v>5848</v>
      </c>
      <c r="B4814" s="3" t="s">
        <v>4850</v>
      </c>
    </row>
    <row r="4815" spans="1:2" x14ac:dyDescent="0.4">
      <c r="A4815" s="6" t="s">
        <v>5850</v>
      </c>
      <c r="B4815" s="3" t="s">
        <v>4852</v>
      </c>
    </row>
    <row r="4816" spans="1:2" x14ac:dyDescent="0.4">
      <c r="A4816" s="6" t="s">
        <v>5852</v>
      </c>
      <c r="B4816" s="3" t="s">
        <v>4854</v>
      </c>
    </row>
    <row r="4817" spans="1:2" x14ac:dyDescent="0.4">
      <c r="A4817" s="6" t="s">
        <v>5854</v>
      </c>
      <c r="B4817" s="3" t="s">
        <v>10343</v>
      </c>
    </row>
    <row r="4818" spans="1:2" x14ac:dyDescent="0.4">
      <c r="A4818" s="6" t="s">
        <v>5856</v>
      </c>
      <c r="B4818" s="3" t="s">
        <v>10344</v>
      </c>
    </row>
    <row r="4819" spans="1:2" x14ac:dyDescent="0.4">
      <c r="A4819" s="6" t="s">
        <v>5858</v>
      </c>
      <c r="B4819" s="3" t="s">
        <v>10345</v>
      </c>
    </row>
    <row r="4820" spans="1:2" x14ac:dyDescent="0.4">
      <c r="A4820" s="6" t="s">
        <v>5860</v>
      </c>
      <c r="B4820" s="3" t="s">
        <v>10346</v>
      </c>
    </row>
    <row r="4821" spans="1:2" x14ac:dyDescent="0.4">
      <c r="A4821" s="6" t="s">
        <v>5862</v>
      </c>
      <c r="B4821" s="3" t="s">
        <v>10347</v>
      </c>
    </row>
    <row r="4822" spans="1:2" x14ac:dyDescent="0.4">
      <c r="A4822" s="6" t="s">
        <v>5864</v>
      </c>
      <c r="B4822" s="3" t="s">
        <v>4856</v>
      </c>
    </row>
    <row r="4823" spans="1:2" x14ac:dyDescent="0.4">
      <c r="A4823" s="6" t="s">
        <v>5866</v>
      </c>
      <c r="B4823" s="3" t="s">
        <v>4858</v>
      </c>
    </row>
    <row r="4824" spans="1:2" x14ac:dyDescent="0.4">
      <c r="A4824" s="6" t="s">
        <v>5867</v>
      </c>
      <c r="B4824" s="3" t="s">
        <v>4860</v>
      </c>
    </row>
    <row r="4825" spans="1:2" x14ac:dyDescent="0.4">
      <c r="A4825" s="6" t="s">
        <v>5868</v>
      </c>
      <c r="B4825" s="3" t="s">
        <v>4862</v>
      </c>
    </row>
    <row r="4826" spans="1:2" x14ac:dyDescent="0.4">
      <c r="A4826" s="6" t="s">
        <v>5870</v>
      </c>
      <c r="B4826" s="3" t="s">
        <v>10348</v>
      </c>
    </row>
    <row r="4827" spans="1:2" x14ac:dyDescent="0.4">
      <c r="A4827" s="6" t="s">
        <v>5872</v>
      </c>
      <c r="B4827" s="3" t="s">
        <v>10349</v>
      </c>
    </row>
    <row r="4828" spans="1:2" x14ac:dyDescent="0.4">
      <c r="A4828" s="6" t="s">
        <v>5874</v>
      </c>
      <c r="B4828" s="3" t="s">
        <v>4864</v>
      </c>
    </row>
    <row r="4829" spans="1:2" x14ac:dyDescent="0.4">
      <c r="A4829" s="6" t="s">
        <v>5876</v>
      </c>
      <c r="B4829" s="3" t="s">
        <v>10350</v>
      </c>
    </row>
    <row r="4830" spans="1:2" x14ac:dyDescent="0.4">
      <c r="A4830" s="6" t="s">
        <v>5878</v>
      </c>
      <c r="B4830" s="3" t="s">
        <v>10351</v>
      </c>
    </row>
    <row r="4831" spans="1:2" x14ac:dyDescent="0.4">
      <c r="A4831" s="6" t="s">
        <v>5880</v>
      </c>
      <c r="B4831" s="3" t="s">
        <v>4866</v>
      </c>
    </row>
    <row r="4832" spans="1:2" x14ac:dyDescent="0.4">
      <c r="A4832" s="6" t="s">
        <v>5882</v>
      </c>
      <c r="B4832" s="3" t="s">
        <v>4868</v>
      </c>
    </row>
    <row r="4833" spans="1:2" x14ac:dyDescent="0.4">
      <c r="A4833" s="6" t="s">
        <v>5884</v>
      </c>
      <c r="B4833" s="3" t="s">
        <v>4870</v>
      </c>
    </row>
    <row r="4834" spans="1:2" x14ac:dyDescent="0.4">
      <c r="A4834" s="6" t="s">
        <v>5886</v>
      </c>
      <c r="B4834" s="3" t="s">
        <v>10352</v>
      </c>
    </row>
    <row r="4835" spans="1:2" x14ac:dyDescent="0.4">
      <c r="A4835" s="6" t="s">
        <v>5888</v>
      </c>
      <c r="B4835" s="3" t="s">
        <v>4872</v>
      </c>
    </row>
    <row r="4836" spans="1:2" x14ac:dyDescent="0.4">
      <c r="A4836" s="6" t="s">
        <v>5890</v>
      </c>
      <c r="B4836" s="3" t="s">
        <v>4874</v>
      </c>
    </row>
    <row r="4837" spans="1:2" x14ac:dyDescent="0.4">
      <c r="A4837" s="6" t="s">
        <v>5892</v>
      </c>
      <c r="B4837" s="3" t="s">
        <v>4876</v>
      </c>
    </row>
    <row r="4838" spans="1:2" x14ac:dyDescent="0.4">
      <c r="A4838" s="6" t="s">
        <v>5894</v>
      </c>
      <c r="B4838" s="3" t="s">
        <v>10353</v>
      </c>
    </row>
    <row r="4839" spans="1:2" x14ac:dyDescent="0.4">
      <c r="A4839" s="6" t="s">
        <v>5896</v>
      </c>
      <c r="B4839" s="3" t="s">
        <v>10354</v>
      </c>
    </row>
    <row r="4840" spans="1:2" x14ac:dyDescent="0.4">
      <c r="A4840" s="6" t="s">
        <v>5898</v>
      </c>
      <c r="B4840" s="3" t="s">
        <v>4878</v>
      </c>
    </row>
    <row r="4841" spans="1:2" x14ac:dyDescent="0.4">
      <c r="A4841" s="6" t="s">
        <v>5900</v>
      </c>
      <c r="B4841" s="3" t="s">
        <v>4880</v>
      </c>
    </row>
    <row r="4842" spans="1:2" x14ac:dyDescent="0.4">
      <c r="A4842" s="6" t="s">
        <v>5902</v>
      </c>
      <c r="B4842" s="3" t="s">
        <v>10355</v>
      </c>
    </row>
    <row r="4843" spans="1:2" x14ac:dyDescent="0.4">
      <c r="A4843" s="6" t="s">
        <v>5904</v>
      </c>
      <c r="B4843" s="3" t="s">
        <v>4882</v>
      </c>
    </row>
    <row r="4844" spans="1:2" x14ac:dyDescent="0.4">
      <c r="A4844" s="6" t="s">
        <v>5906</v>
      </c>
      <c r="B4844" s="3" t="s">
        <v>4884</v>
      </c>
    </row>
    <row r="4845" spans="1:2" x14ac:dyDescent="0.4">
      <c r="A4845" s="6" t="s">
        <v>5908</v>
      </c>
      <c r="B4845" s="3" t="s">
        <v>10356</v>
      </c>
    </row>
    <row r="4846" spans="1:2" x14ac:dyDescent="0.4">
      <c r="A4846" s="6" t="s">
        <v>5910</v>
      </c>
      <c r="B4846" s="3" t="s">
        <v>10357</v>
      </c>
    </row>
    <row r="4847" spans="1:2" x14ac:dyDescent="0.4">
      <c r="A4847" s="6" t="s">
        <v>5912</v>
      </c>
      <c r="B4847" s="3" t="s">
        <v>10358</v>
      </c>
    </row>
    <row r="4848" spans="1:2" x14ac:dyDescent="0.4">
      <c r="A4848" s="6" t="s">
        <v>5914</v>
      </c>
      <c r="B4848" s="3" t="s">
        <v>10359</v>
      </c>
    </row>
    <row r="4849" spans="1:2" x14ac:dyDescent="0.4">
      <c r="A4849" s="6" t="s">
        <v>5916</v>
      </c>
      <c r="B4849" s="3" t="s">
        <v>10360</v>
      </c>
    </row>
    <row r="4850" spans="1:2" x14ac:dyDescent="0.4">
      <c r="A4850" s="6" t="s">
        <v>5918</v>
      </c>
      <c r="B4850" s="3" t="s">
        <v>10361</v>
      </c>
    </row>
    <row r="4851" spans="1:2" x14ac:dyDescent="0.4">
      <c r="A4851" s="6" t="s">
        <v>5920</v>
      </c>
      <c r="B4851" s="3" t="s">
        <v>10362</v>
      </c>
    </row>
    <row r="4852" spans="1:2" x14ac:dyDescent="0.4">
      <c r="A4852" s="6" t="s">
        <v>5921</v>
      </c>
      <c r="B4852" s="3" t="s">
        <v>4886</v>
      </c>
    </row>
    <row r="4853" spans="1:2" x14ac:dyDescent="0.4">
      <c r="A4853" s="6" t="s">
        <v>5923</v>
      </c>
      <c r="B4853" s="3" t="s">
        <v>10363</v>
      </c>
    </row>
    <row r="4854" spans="1:2" x14ac:dyDescent="0.4">
      <c r="A4854" s="6" t="s">
        <v>5925</v>
      </c>
      <c r="B4854" s="3" t="s">
        <v>10364</v>
      </c>
    </row>
    <row r="4855" spans="1:2" x14ac:dyDescent="0.4">
      <c r="A4855" s="6" t="s">
        <v>5927</v>
      </c>
      <c r="B4855" s="3" t="s">
        <v>10365</v>
      </c>
    </row>
    <row r="4856" spans="1:2" x14ac:dyDescent="0.4">
      <c r="A4856" s="6" t="s">
        <v>5929</v>
      </c>
      <c r="B4856" s="3" t="s">
        <v>10366</v>
      </c>
    </row>
    <row r="4857" spans="1:2" x14ac:dyDescent="0.4">
      <c r="A4857" s="6" t="s">
        <v>5931</v>
      </c>
      <c r="B4857" s="3" t="s">
        <v>10367</v>
      </c>
    </row>
    <row r="4858" spans="1:2" x14ac:dyDescent="0.4">
      <c r="A4858" s="6" t="s">
        <v>5933</v>
      </c>
      <c r="B4858" s="3" t="s">
        <v>10368</v>
      </c>
    </row>
    <row r="4859" spans="1:2" x14ac:dyDescent="0.4">
      <c r="A4859" s="6" t="s">
        <v>5935</v>
      </c>
      <c r="B4859" s="3" t="s">
        <v>10369</v>
      </c>
    </row>
    <row r="4860" spans="1:2" x14ac:dyDescent="0.4">
      <c r="A4860" s="6" t="s">
        <v>5937</v>
      </c>
      <c r="B4860" s="3" t="s">
        <v>4888</v>
      </c>
    </row>
    <row r="4861" spans="1:2" x14ac:dyDescent="0.4">
      <c r="A4861" s="6" t="s">
        <v>5939</v>
      </c>
      <c r="B4861" s="3" t="s">
        <v>4890</v>
      </c>
    </row>
    <row r="4862" spans="1:2" x14ac:dyDescent="0.4">
      <c r="A4862" s="6" t="s">
        <v>5941</v>
      </c>
      <c r="B4862" s="3" t="s">
        <v>4892</v>
      </c>
    </row>
    <row r="4863" spans="1:2" x14ac:dyDescent="0.4">
      <c r="A4863" s="6" t="s">
        <v>5943</v>
      </c>
      <c r="B4863" s="3" t="s">
        <v>4895</v>
      </c>
    </row>
    <row r="4864" spans="1:2" x14ac:dyDescent="0.4">
      <c r="A4864" s="6" t="s">
        <v>5945</v>
      </c>
      <c r="B4864" s="3" t="s">
        <v>4897</v>
      </c>
    </row>
    <row r="4865" spans="1:2" x14ac:dyDescent="0.4">
      <c r="A4865" s="6" t="s">
        <v>5947</v>
      </c>
      <c r="B4865" s="3" t="s">
        <v>10370</v>
      </c>
    </row>
    <row r="4866" spans="1:2" x14ac:dyDescent="0.4">
      <c r="A4866" s="6" t="s">
        <v>5949</v>
      </c>
      <c r="B4866" s="3" t="s">
        <v>4899</v>
      </c>
    </row>
    <row r="4867" spans="1:2" x14ac:dyDescent="0.4">
      <c r="A4867" s="6" t="s">
        <v>5951</v>
      </c>
      <c r="B4867" s="3" t="s">
        <v>10371</v>
      </c>
    </row>
    <row r="4868" spans="1:2" x14ac:dyDescent="0.4">
      <c r="A4868" s="6" t="s">
        <v>5953</v>
      </c>
      <c r="B4868" s="3" t="s">
        <v>4901</v>
      </c>
    </row>
    <row r="4869" spans="1:2" x14ac:dyDescent="0.4">
      <c r="A4869" s="6" t="s">
        <v>5955</v>
      </c>
      <c r="B4869" s="3" t="s">
        <v>4903</v>
      </c>
    </row>
    <row r="4870" spans="1:2" x14ac:dyDescent="0.4">
      <c r="A4870" s="6" t="s">
        <v>5957</v>
      </c>
      <c r="B4870" s="3" t="s">
        <v>10372</v>
      </c>
    </row>
    <row r="4871" spans="1:2" x14ac:dyDescent="0.4">
      <c r="A4871" s="6" t="s">
        <v>5959</v>
      </c>
      <c r="B4871" s="3" t="s">
        <v>10373</v>
      </c>
    </row>
    <row r="4872" spans="1:2" x14ac:dyDescent="0.4">
      <c r="A4872" s="6" t="s">
        <v>5961</v>
      </c>
      <c r="B4872" s="3" t="s">
        <v>10374</v>
      </c>
    </row>
    <row r="4873" spans="1:2" x14ac:dyDescent="0.4">
      <c r="A4873" s="6" t="s">
        <v>5963</v>
      </c>
      <c r="B4873" s="3" t="s">
        <v>10375</v>
      </c>
    </row>
    <row r="4874" spans="1:2" x14ac:dyDescent="0.4">
      <c r="A4874" s="6" t="s">
        <v>5965</v>
      </c>
      <c r="B4874" s="3" t="s">
        <v>10376</v>
      </c>
    </row>
    <row r="4875" spans="1:2" x14ac:dyDescent="0.4">
      <c r="A4875" s="6" t="s">
        <v>5967</v>
      </c>
      <c r="B4875" s="3" t="s">
        <v>10377</v>
      </c>
    </row>
    <row r="4876" spans="1:2" x14ac:dyDescent="0.4">
      <c r="A4876" s="6" t="s">
        <v>5969</v>
      </c>
      <c r="B4876" s="3" t="s">
        <v>10378</v>
      </c>
    </row>
    <row r="4877" spans="1:2" x14ac:dyDescent="0.4">
      <c r="A4877" s="6" t="s">
        <v>5971</v>
      </c>
      <c r="B4877" s="3" t="s">
        <v>10379</v>
      </c>
    </row>
    <row r="4878" spans="1:2" x14ac:dyDescent="0.4">
      <c r="A4878" s="6" t="s">
        <v>5973</v>
      </c>
      <c r="B4878" s="3" t="s">
        <v>10380</v>
      </c>
    </row>
    <row r="4879" spans="1:2" x14ac:dyDescent="0.4">
      <c r="A4879" s="6" t="s">
        <v>5975</v>
      </c>
      <c r="B4879" s="3" t="s">
        <v>10381</v>
      </c>
    </row>
    <row r="4880" spans="1:2" x14ac:dyDescent="0.4">
      <c r="A4880" s="6" t="s">
        <v>5977</v>
      </c>
      <c r="B4880" s="3" t="s">
        <v>4906</v>
      </c>
    </row>
    <row r="4881" spans="1:2" x14ac:dyDescent="0.4">
      <c r="A4881" s="6" t="s">
        <v>5979</v>
      </c>
      <c r="B4881" s="3" t="s">
        <v>4908</v>
      </c>
    </row>
    <row r="4882" spans="1:2" x14ac:dyDescent="0.4">
      <c r="A4882" s="6" t="s">
        <v>5981</v>
      </c>
      <c r="B4882" s="3" t="s">
        <v>4910</v>
      </c>
    </row>
    <row r="4883" spans="1:2" x14ac:dyDescent="0.4">
      <c r="A4883" s="6" t="s">
        <v>5983</v>
      </c>
      <c r="B4883" s="3" t="s">
        <v>10382</v>
      </c>
    </row>
    <row r="4884" spans="1:2" x14ac:dyDescent="0.4">
      <c r="A4884" s="6" t="s">
        <v>5985</v>
      </c>
      <c r="B4884" s="3" t="s">
        <v>10383</v>
      </c>
    </row>
    <row r="4885" spans="1:2" x14ac:dyDescent="0.4">
      <c r="A4885" s="6" t="s">
        <v>5987</v>
      </c>
      <c r="B4885" s="3" t="s">
        <v>10384</v>
      </c>
    </row>
    <row r="4886" spans="1:2" x14ac:dyDescent="0.4">
      <c r="A4886" s="6" t="s">
        <v>5989</v>
      </c>
      <c r="B4886" s="3" t="s">
        <v>10385</v>
      </c>
    </row>
    <row r="4887" spans="1:2" x14ac:dyDescent="0.4">
      <c r="A4887" s="6" t="s">
        <v>5991</v>
      </c>
      <c r="B4887" s="3" t="s">
        <v>4912</v>
      </c>
    </row>
    <row r="4888" spans="1:2" x14ac:dyDescent="0.4">
      <c r="A4888" s="6" t="s">
        <v>5993</v>
      </c>
      <c r="B4888" s="3" t="s">
        <v>10386</v>
      </c>
    </row>
    <row r="4889" spans="1:2" x14ac:dyDescent="0.4">
      <c r="A4889" s="6" t="s">
        <v>5995</v>
      </c>
      <c r="B4889" s="3" t="s">
        <v>10387</v>
      </c>
    </row>
    <row r="4890" spans="1:2" x14ac:dyDescent="0.4">
      <c r="A4890" s="6" t="s">
        <v>5997</v>
      </c>
      <c r="B4890" s="3" t="s">
        <v>4914</v>
      </c>
    </row>
    <row r="4891" spans="1:2" x14ac:dyDescent="0.4">
      <c r="A4891" s="6" t="s">
        <v>5999</v>
      </c>
      <c r="B4891" s="3" t="s">
        <v>4916</v>
      </c>
    </row>
    <row r="4892" spans="1:2" x14ac:dyDescent="0.4">
      <c r="A4892" s="6" t="s">
        <v>6000</v>
      </c>
      <c r="B4892" s="3" t="s">
        <v>10388</v>
      </c>
    </row>
    <row r="4893" spans="1:2" x14ac:dyDescent="0.4">
      <c r="A4893" s="6" t="s">
        <v>6002</v>
      </c>
      <c r="B4893" s="3" t="s">
        <v>10389</v>
      </c>
    </row>
    <row r="4894" spans="1:2" x14ac:dyDescent="0.4">
      <c r="A4894" s="6" t="s">
        <v>6004</v>
      </c>
      <c r="B4894" s="3" t="s">
        <v>4918</v>
      </c>
    </row>
    <row r="4895" spans="1:2" x14ac:dyDescent="0.4">
      <c r="A4895" s="6" t="s">
        <v>6006</v>
      </c>
      <c r="B4895" s="3" t="s">
        <v>10390</v>
      </c>
    </row>
    <row r="4896" spans="1:2" x14ac:dyDescent="0.4">
      <c r="A4896" s="6" t="s">
        <v>6008</v>
      </c>
      <c r="B4896" s="3" t="s">
        <v>4920</v>
      </c>
    </row>
    <row r="4897" spans="1:2" x14ac:dyDescent="0.4">
      <c r="A4897" s="6" t="s">
        <v>6010</v>
      </c>
      <c r="B4897" s="3" t="s">
        <v>10391</v>
      </c>
    </row>
    <row r="4898" spans="1:2" x14ac:dyDescent="0.4">
      <c r="A4898" s="6" t="s">
        <v>6012</v>
      </c>
      <c r="B4898" s="3" t="s">
        <v>4922</v>
      </c>
    </row>
    <row r="4899" spans="1:2" x14ac:dyDescent="0.4">
      <c r="A4899" s="6" t="s">
        <v>6014</v>
      </c>
      <c r="B4899" s="3" t="s">
        <v>10392</v>
      </c>
    </row>
    <row r="4900" spans="1:2" x14ac:dyDescent="0.4">
      <c r="A4900" s="6" t="s">
        <v>6015</v>
      </c>
      <c r="B4900" s="3" t="s">
        <v>4924</v>
      </c>
    </row>
    <row r="4901" spans="1:2" x14ac:dyDescent="0.4">
      <c r="A4901" s="6" t="s">
        <v>6017</v>
      </c>
      <c r="B4901" s="3" t="s">
        <v>10393</v>
      </c>
    </row>
    <row r="4902" spans="1:2" x14ac:dyDescent="0.4">
      <c r="A4902" s="6" t="s">
        <v>6019</v>
      </c>
      <c r="B4902" s="3" t="s">
        <v>4926</v>
      </c>
    </row>
    <row r="4903" spans="1:2" x14ac:dyDescent="0.4">
      <c r="A4903" s="6" t="s">
        <v>6021</v>
      </c>
      <c r="B4903" s="3" t="s">
        <v>4928</v>
      </c>
    </row>
    <row r="4904" spans="1:2" x14ac:dyDescent="0.4">
      <c r="A4904" s="6" t="s">
        <v>6023</v>
      </c>
      <c r="B4904" s="3" t="s">
        <v>4930</v>
      </c>
    </row>
    <row r="4905" spans="1:2" x14ac:dyDescent="0.4">
      <c r="A4905" s="6" t="s">
        <v>6025</v>
      </c>
      <c r="B4905" s="3" t="s">
        <v>4932</v>
      </c>
    </row>
    <row r="4906" spans="1:2" x14ac:dyDescent="0.4">
      <c r="A4906" s="6" t="s">
        <v>6027</v>
      </c>
      <c r="B4906" s="3" t="s">
        <v>10394</v>
      </c>
    </row>
    <row r="4907" spans="1:2" x14ac:dyDescent="0.4">
      <c r="A4907" s="6" t="s">
        <v>6029</v>
      </c>
      <c r="B4907" s="3" t="s">
        <v>10395</v>
      </c>
    </row>
    <row r="4908" spans="1:2" x14ac:dyDescent="0.4">
      <c r="A4908" s="6" t="s">
        <v>6031</v>
      </c>
      <c r="B4908" s="3" t="s">
        <v>10396</v>
      </c>
    </row>
    <row r="4909" spans="1:2" x14ac:dyDescent="0.4">
      <c r="A4909" s="6" t="s">
        <v>6033</v>
      </c>
      <c r="B4909" s="3" t="s">
        <v>4934</v>
      </c>
    </row>
    <row r="4910" spans="1:2" x14ac:dyDescent="0.4">
      <c r="A4910" s="6" t="s">
        <v>6035</v>
      </c>
      <c r="B4910" s="3" t="s">
        <v>10397</v>
      </c>
    </row>
    <row r="4911" spans="1:2" x14ac:dyDescent="0.4">
      <c r="A4911" s="6" t="s">
        <v>6037</v>
      </c>
      <c r="B4911" s="3" t="s">
        <v>4936</v>
      </c>
    </row>
    <row r="4912" spans="1:2" x14ac:dyDescent="0.4">
      <c r="A4912" s="6" t="s">
        <v>6039</v>
      </c>
      <c r="B4912" s="3" t="s">
        <v>10398</v>
      </c>
    </row>
    <row r="4913" spans="1:2" x14ac:dyDescent="0.4">
      <c r="A4913" s="6" t="s">
        <v>6041</v>
      </c>
      <c r="B4913" s="3" t="s">
        <v>4938</v>
      </c>
    </row>
    <row r="4914" spans="1:2" x14ac:dyDescent="0.4">
      <c r="A4914" s="6" t="s">
        <v>6043</v>
      </c>
      <c r="B4914" s="3" t="s">
        <v>10399</v>
      </c>
    </row>
    <row r="4915" spans="1:2" x14ac:dyDescent="0.4">
      <c r="A4915" s="6" t="s">
        <v>6045</v>
      </c>
      <c r="B4915" s="3" t="s">
        <v>10400</v>
      </c>
    </row>
    <row r="4916" spans="1:2" x14ac:dyDescent="0.4">
      <c r="A4916" s="6" t="s">
        <v>6047</v>
      </c>
      <c r="B4916" s="3" t="s">
        <v>10401</v>
      </c>
    </row>
    <row r="4917" spans="1:2" x14ac:dyDescent="0.4">
      <c r="A4917" s="6" t="s">
        <v>6049</v>
      </c>
      <c r="B4917" s="3" t="s">
        <v>10402</v>
      </c>
    </row>
    <row r="4918" spans="1:2" x14ac:dyDescent="0.4">
      <c r="A4918" s="6" t="s">
        <v>6051</v>
      </c>
      <c r="B4918" s="3" t="s">
        <v>4941</v>
      </c>
    </row>
    <row r="4919" spans="1:2" x14ac:dyDescent="0.4">
      <c r="A4919" s="6" t="s">
        <v>6053</v>
      </c>
      <c r="B4919" s="3" t="s">
        <v>10403</v>
      </c>
    </row>
    <row r="4920" spans="1:2" x14ac:dyDescent="0.4">
      <c r="A4920" s="6" t="s">
        <v>6055</v>
      </c>
      <c r="B4920" s="3" t="s">
        <v>10404</v>
      </c>
    </row>
    <row r="4921" spans="1:2" x14ac:dyDescent="0.4">
      <c r="A4921" s="6" t="s">
        <v>6057</v>
      </c>
      <c r="B4921" s="3" t="s">
        <v>4943</v>
      </c>
    </row>
    <row r="4922" spans="1:2" x14ac:dyDescent="0.4">
      <c r="A4922" s="6" t="s">
        <v>6058</v>
      </c>
      <c r="B4922" s="3" t="s">
        <v>10405</v>
      </c>
    </row>
    <row r="4923" spans="1:2" x14ac:dyDescent="0.4">
      <c r="A4923" s="6" t="s">
        <v>6060</v>
      </c>
      <c r="B4923" s="3" t="s">
        <v>10406</v>
      </c>
    </row>
    <row r="4924" spans="1:2" x14ac:dyDescent="0.4">
      <c r="A4924" s="6" t="s">
        <v>6062</v>
      </c>
      <c r="B4924" s="3" t="s">
        <v>10407</v>
      </c>
    </row>
    <row r="4925" spans="1:2" x14ac:dyDescent="0.4">
      <c r="A4925" s="6" t="s">
        <v>6064</v>
      </c>
      <c r="B4925" s="3" t="s">
        <v>4945</v>
      </c>
    </row>
    <row r="4926" spans="1:2" x14ac:dyDescent="0.4">
      <c r="A4926" s="6" t="s">
        <v>6066</v>
      </c>
      <c r="B4926" s="3" t="s">
        <v>4945</v>
      </c>
    </row>
    <row r="4927" spans="1:2" x14ac:dyDescent="0.4">
      <c r="A4927" s="6" t="s">
        <v>6068</v>
      </c>
      <c r="B4927" s="3" t="s">
        <v>4948</v>
      </c>
    </row>
    <row r="4928" spans="1:2" x14ac:dyDescent="0.4">
      <c r="A4928" s="6" t="s">
        <v>6070</v>
      </c>
      <c r="B4928" s="3" t="s">
        <v>4950</v>
      </c>
    </row>
    <row r="4929" spans="1:2" x14ac:dyDescent="0.4">
      <c r="A4929" s="6" t="s">
        <v>6072</v>
      </c>
      <c r="B4929" s="3" t="s">
        <v>10408</v>
      </c>
    </row>
    <row r="4930" spans="1:2" x14ac:dyDescent="0.4">
      <c r="A4930" s="6" t="s">
        <v>6074</v>
      </c>
      <c r="B4930" s="3" t="s">
        <v>10409</v>
      </c>
    </row>
    <row r="4931" spans="1:2" x14ac:dyDescent="0.4">
      <c r="A4931" s="6" t="s">
        <v>6076</v>
      </c>
      <c r="B4931" s="3" t="s">
        <v>4952</v>
      </c>
    </row>
    <row r="4932" spans="1:2" x14ac:dyDescent="0.4">
      <c r="A4932" s="6" t="s">
        <v>6078</v>
      </c>
      <c r="B4932" s="3" t="s">
        <v>4954</v>
      </c>
    </row>
    <row r="4933" spans="1:2" x14ac:dyDescent="0.4">
      <c r="A4933" s="6" t="s">
        <v>6080</v>
      </c>
      <c r="B4933" s="3" t="s">
        <v>10410</v>
      </c>
    </row>
    <row r="4934" spans="1:2" x14ac:dyDescent="0.4">
      <c r="A4934" s="6" t="s">
        <v>6082</v>
      </c>
      <c r="B4934" s="3" t="s">
        <v>10411</v>
      </c>
    </row>
    <row r="4935" spans="1:2" x14ac:dyDescent="0.4">
      <c r="A4935" s="6" t="s">
        <v>6084</v>
      </c>
      <c r="B4935" s="3" t="s">
        <v>4956</v>
      </c>
    </row>
    <row r="4936" spans="1:2" x14ac:dyDescent="0.4">
      <c r="A4936" s="6" t="s">
        <v>6086</v>
      </c>
      <c r="B4936" s="3" t="s">
        <v>10412</v>
      </c>
    </row>
    <row r="4937" spans="1:2" x14ac:dyDescent="0.4">
      <c r="A4937" s="6" t="s">
        <v>6088</v>
      </c>
      <c r="B4937" s="3" t="s">
        <v>10413</v>
      </c>
    </row>
    <row r="4938" spans="1:2" x14ac:dyDescent="0.4">
      <c r="A4938" s="6" t="s">
        <v>6090</v>
      </c>
      <c r="B4938" s="3" t="s">
        <v>10414</v>
      </c>
    </row>
    <row r="4939" spans="1:2" x14ac:dyDescent="0.4">
      <c r="A4939" s="6" t="s">
        <v>6092</v>
      </c>
      <c r="B4939" s="3" t="s">
        <v>4958</v>
      </c>
    </row>
    <row r="4940" spans="1:2" x14ac:dyDescent="0.4">
      <c r="A4940" s="6" t="s">
        <v>6094</v>
      </c>
      <c r="B4940" s="3" t="s">
        <v>10415</v>
      </c>
    </row>
    <row r="4941" spans="1:2" x14ac:dyDescent="0.4">
      <c r="A4941" s="6" t="s">
        <v>6096</v>
      </c>
      <c r="B4941" s="3" t="s">
        <v>4960</v>
      </c>
    </row>
    <row r="4942" spans="1:2" x14ac:dyDescent="0.4">
      <c r="A4942" s="6" t="s">
        <v>6098</v>
      </c>
      <c r="B4942" s="3" t="s">
        <v>10416</v>
      </c>
    </row>
    <row r="4943" spans="1:2" x14ac:dyDescent="0.4">
      <c r="A4943" s="6" t="s">
        <v>6100</v>
      </c>
      <c r="B4943" s="3" t="s">
        <v>10417</v>
      </c>
    </row>
    <row r="4944" spans="1:2" x14ac:dyDescent="0.4">
      <c r="A4944" s="6" t="s">
        <v>6102</v>
      </c>
      <c r="B4944" s="3" t="s">
        <v>10418</v>
      </c>
    </row>
    <row r="4945" spans="1:2" x14ac:dyDescent="0.4">
      <c r="A4945" s="6" t="s">
        <v>6104</v>
      </c>
      <c r="B4945" s="3" t="s">
        <v>10419</v>
      </c>
    </row>
    <row r="4946" spans="1:2" x14ac:dyDescent="0.4">
      <c r="A4946" s="6" t="s">
        <v>6106</v>
      </c>
      <c r="B4946" s="3" t="s">
        <v>4962</v>
      </c>
    </row>
    <row r="4947" spans="1:2" x14ac:dyDescent="0.4">
      <c r="A4947" s="6" t="s">
        <v>6108</v>
      </c>
      <c r="B4947" s="3" t="s">
        <v>4964</v>
      </c>
    </row>
    <row r="4948" spans="1:2" x14ac:dyDescent="0.4">
      <c r="A4948" s="6" t="s">
        <v>6110</v>
      </c>
      <c r="B4948" s="3" t="s">
        <v>10420</v>
      </c>
    </row>
    <row r="4949" spans="1:2" x14ac:dyDescent="0.4">
      <c r="A4949" s="6" t="s">
        <v>6112</v>
      </c>
      <c r="B4949" s="3" t="s">
        <v>10421</v>
      </c>
    </row>
    <row r="4950" spans="1:2" x14ac:dyDescent="0.4">
      <c r="A4950" s="6" t="s">
        <v>6113</v>
      </c>
      <c r="B4950" s="3" t="s">
        <v>4966</v>
      </c>
    </row>
    <row r="4951" spans="1:2" x14ac:dyDescent="0.4">
      <c r="A4951" s="6" t="s">
        <v>6115</v>
      </c>
      <c r="B4951" s="3" t="s">
        <v>10422</v>
      </c>
    </row>
    <row r="4952" spans="1:2" x14ac:dyDescent="0.4">
      <c r="A4952" s="6" t="s">
        <v>6117</v>
      </c>
      <c r="B4952" s="3" t="s">
        <v>4968</v>
      </c>
    </row>
    <row r="4953" spans="1:2" x14ac:dyDescent="0.4">
      <c r="A4953" s="6" t="s">
        <v>6119</v>
      </c>
      <c r="B4953" s="3" t="s">
        <v>10423</v>
      </c>
    </row>
    <row r="4954" spans="1:2" x14ac:dyDescent="0.4">
      <c r="A4954" s="6" t="s">
        <v>6121</v>
      </c>
      <c r="B4954" s="3" t="s">
        <v>10424</v>
      </c>
    </row>
    <row r="4955" spans="1:2" x14ac:dyDescent="0.4">
      <c r="A4955" s="6" t="s">
        <v>6123</v>
      </c>
      <c r="B4955" s="3" t="s">
        <v>10425</v>
      </c>
    </row>
    <row r="4956" spans="1:2" x14ac:dyDescent="0.4">
      <c r="A4956" s="6" t="s">
        <v>6125</v>
      </c>
      <c r="B4956" s="3" t="s">
        <v>4970</v>
      </c>
    </row>
    <row r="4957" spans="1:2" x14ac:dyDescent="0.4">
      <c r="A4957" s="6" t="s">
        <v>6127</v>
      </c>
      <c r="B4957" s="3" t="s">
        <v>4972</v>
      </c>
    </row>
    <row r="4958" spans="1:2" x14ac:dyDescent="0.4">
      <c r="A4958" s="6" t="s">
        <v>6129</v>
      </c>
      <c r="B4958" s="3" t="s">
        <v>10426</v>
      </c>
    </row>
    <row r="4959" spans="1:2" x14ac:dyDescent="0.4">
      <c r="A4959" s="6" t="s">
        <v>6131</v>
      </c>
      <c r="B4959" s="3" t="s">
        <v>4974</v>
      </c>
    </row>
    <row r="4960" spans="1:2" x14ac:dyDescent="0.4">
      <c r="A4960" s="6" t="s">
        <v>6133</v>
      </c>
      <c r="B4960" s="3" t="s">
        <v>10427</v>
      </c>
    </row>
    <row r="4961" spans="1:2" x14ac:dyDescent="0.4">
      <c r="A4961" s="6" t="s">
        <v>6135</v>
      </c>
      <c r="B4961" s="3" t="s">
        <v>10428</v>
      </c>
    </row>
    <row r="4962" spans="1:2" x14ac:dyDescent="0.4">
      <c r="A4962" s="6" t="s">
        <v>6137</v>
      </c>
      <c r="B4962" s="3" t="s">
        <v>4976</v>
      </c>
    </row>
    <row r="4963" spans="1:2" x14ac:dyDescent="0.4">
      <c r="A4963" s="6" t="s">
        <v>6139</v>
      </c>
      <c r="B4963" s="3" t="s">
        <v>4978</v>
      </c>
    </row>
    <row r="4964" spans="1:2" x14ac:dyDescent="0.4">
      <c r="A4964" s="6" t="s">
        <v>6141</v>
      </c>
      <c r="B4964" s="3" t="s">
        <v>10429</v>
      </c>
    </row>
    <row r="4965" spans="1:2" x14ac:dyDescent="0.4">
      <c r="A4965" s="6" t="s">
        <v>6143</v>
      </c>
      <c r="B4965" s="3" t="s">
        <v>4980</v>
      </c>
    </row>
    <row r="4966" spans="1:2" x14ac:dyDescent="0.4">
      <c r="A4966" s="6" t="s">
        <v>6145</v>
      </c>
      <c r="B4966" s="3" t="s">
        <v>10430</v>
      </c>
    </row>
    <row r="4967" spans="1:2" x14ac:dyDescent="0.4">
      <c r="A4967" s="6" t="s">
        <v>6147</v>
      </c>
      <c r="B4967" s="3" t="s">
        <v>10431</v>
      </c>
    </row>
    <row r="4968" spans="1:2" x14ac:dyDescent="0.4">
      <c r="A4968" s="6" t="s">
        <v>6149</v>
      </c>
      <c r="B4968" s="3" t="s">
        <v>10432</v>
      </c>
    </row>
    <row r="4969" spans="1:2" x14ac:dyDescent="0.4">
      <c r="A4969" s="6" t="s">
        <v>6151</v>
      </c>
      <c r="B4969" s="3" t="s">
        <v>4982</v>
      </c>
    </row>
    <row r="4970" spans="1:2" x14ac:dyDescent="0.4">
      <c r="A4970" s="6" t="s">
        <v>6153</v>
      </c>
      <c r="B4970" s="3" t="s">
        <v>4984</v>
      </c>
    </row>
    <row r="4971" spans="1:2" x14ac:dyDescent="0.4">
      <c r="A4971" s="6" t="s">
        <v>6155</v>
      </c>
      <c r="B4971" s="3" t="s">
        <v>4986</v>
      </c>
    </row>
    <row r="4972" spans="1:2" x14ac:dyDescent="0.4">
      <c r="A4972" s="6" t="s">
        <v>6157</v>
      </c>
      <c r="B4972" s="3" t="s">
        <v>4988</v>
      </c>
    </row>
    <row r="4973" spans="1:2" x14ac:dyDescent="0.4">
      <c r="A4973" s="6" t="s">
        <v>6159</v>
      </c>
      <c r="B4973" s="3" t="s">
        <v>10433</v>
      </c>
    </row>
    <row r="4974" spans="1:2" x14ac:dyDescent="0.4">
      <c r="A4974" s="6" t="s">
        <v>6161</v>
      </c>
      <c r="B4974" s="3" t="s">
        <v>10434</v>
      </c>
    </row>
    <row r="4975" spans="1:2" x14ac:dyDescent="0.4">
      <c r="A4975" s="6" t="s">
        <v>6163</v>
      </c>
      <c r="B4975" s="3" t="s">
        <v>10435</v>
      </c>
    </row>
    <row r="4976" spans="1:2" x14ac:dyDescent="0.4">
      <c r="A4976" s="6" t="s">
        <v>6165</v>
      </c>
      <c r="B4976" s="3" t="s">
        <v>4990</v>
      </c>
    </row>
    <row r="4977" spans="1:2" x14ac:dyDescent="0.4">
      <c r="A4977" s="6" t="s">
        <v>6167</v>
      </c>
      <c r="B4977" s="3" t="s">
        <v>10436</v>
      </c>
    </row>
    <row r="4978" spans="1:2" x14ac:dyDescent="0.4">
      <c r="A4978" s="6" t="s">
        <v>6169</v>
      </c>
      <c r="B4978" s="3" t="s">
        <v>4992</v>
      </c>
    </row>
    <row r="4979" spans="1:2" x14ac:dyDescent="0.4">
      <c r="A4979" s="6" t="s">
        <v>6171</v>
      </c>
      <c r="B4979" s="3" t="s">
        <v>10437</v>
      </c>
    </row>
    <row r="4980" spans="1:2" x14ac:dyDescent="0.4">
      <c r="A4980" s="6" t="s">
        <v>6173</v>
      </c>
      <c r="B4980" s="3" t="s">
        <v>10438</v>
      </c>
    </row>
    <row r="4981" spans="1:2" x14ac:dyDescent="0.4">
      <c r="A4981" s="6" t="s">
        <v>6175</v>
      </c>
      <c r="B4981" s="3" t="s">
        <v>10439</v>
      </c>
    </row>
    <row r="4982" spans="1:2" x14ac:dyDescent="0.4">
      <c r="A4982" s="6" t="s">
        <v>6177</v>
      </c>
      <c r="B4982" s="3" t="s">
        <v>10440</v>
      </c>
    </row>
    <row r="4983" spans="1:2" x14ac:dyDescent="0.4">
      <c r="A4983" s="6" t="s">
        <v>6179</v>
      </c>
      <c r="B4983" s="3" t="s">
        <v>10441</v>
      </c>
    </row>
    <row r="4984" spans="1:2" x14ac:dyDescent="0.4">
      <c r="A4984" s="6" t="s">
        <v>6181</v>
      </c>
      <c r="B4984" s="3" t="s">
        <v>10442</v>
      </c>
    </row>
    <row r="4985" spans="1:2" x14ac:dyDescent="0.4">
      <c r="A4985" s="6" t="s">
        <v>6183</v>
      </c>
      <c r="B4985" s="3" t="s">
        <v>10443</v>
      </c>
    </row>
    <row r="4986" spans="1:2" x14ac:dyDescent="0.4">
      <c r="A4986" s="6" t="s">
        <v>6185</v>
      </c>
      <c r="B4986" s="3" t="s">
        <v>10444</v>
      </c>
    </row>
    <row r="4987" spans="1:2" x14ac:dyDescent="0.4">
      <c r="A4987" s="6" t="s">
        <v>6186</v>
      </c>
      <c r="B4987" s="3" t="s">
        <v>10445</v>
      </c>
    </row>
    <row r="4988" spans="1:2" x14ac:dyDescent="0.4">
      <c r="A4988" s="6" t="s">
        <v>6188</v>
      </c>
      <c r="B4988" s="3" t="s">
        <v>10446</v>
      </c>
    </row>
    <row r="4989" spans="1:2" x14ac:dyDescent="0.4">
      <c r="A4989" s="6" t="s">
        <v>6190</v>
      </c>
      <c r="B4989" s="3" t="s">
        <v>10447</v>
      </c>
    </row>
    <row r="4990" spans="1:2" x14ac:dyDescent="0.4">
      <c r="A4990" s="6" t="s">
        <v>6192</v>
      </c>
      <c r="B4990" s="3" t="s">
        <v>10448</v>
      </c>
    </row>
    <row r="4991" spans="1:2" x14ac:dyDescent="0.4">
      <c r="A4991" s="6" t="s">
        <v>6194</v>
      </c>
      <c r="B4991" s="3" t="s">
        <v>10449</v>
      </c>
    </row>
    <row r="4992" spans="1:2" x14ac:dyDescent="0.4">
      <c r="A4992" s="6" t="s">
        <v>6196</v>
      </c>
      <c r="B4992" s="3" t="s">
        <v>4994</v>
      </c>
    </row>
    <row r="4993" spans="1:2" x14ac:dyDescent="0.4">
      <c r="A4993" s="6" t="s">
        <v>6198</v>
      </c>
      <c r="B4993" s="3" t="s">
        <v>4996</v>
      </c>
    </row>
    <row r="4994" spans="1:2" x14ac:dyDescent="0.4">
      <c r="A4994" s="6" t="s">
        <v>6200</v>
      </c>
      <c r="B4994" s="3" t="s">
        <v>4998</v>
      </c>
    </row>
    <row r="4995" spans="1:2" x14ac:dyDescent="0.4">
      <c r="A4995" s="6" t="s">
        <v>6202</v>
      </c>
      <c r="B4995" s="3" t="s">
        <v>5000</v>
      </c>
    </row>
    <row r="4996" spans="1:2" x14ac:dyDescent="0.4">
      <c r="A4996" s="6" t="s">
        <v>6204</v>
      </c>
      <c r="B4996" s="3" t="s">
        <v>10450</v>
      </c>
    </row>
    <row r="4997" spans="1:2" x14ac:dyDescent="0.4">
      <c r="A4997" s="6" t="s">
        <v>6206</v>
      </c>
      <c r="B4997" s="3" t="s">
        <v>10451</v>
      </c>
    </row>
    <row r="4998" spans="1:2" x14ac:dyDescent="0.4">
      <c r="A4998" s="6" t="s">
        <v>6208</v>
      </c>
      <c r="B4998" s="3" t="s">
        <v>10452</v>
      </c>
    </row>
    <row r="4999" spans="1:2" x14ac:dyDescent="0.4">
      <c r="A4999" s="6" t="s">
        <v>6210</v>
      </c>
      <c r="B4999" s="3" t="s">
        <v>10453</v>
      </c>
    </row>
    <row r="5000" spans="1:2" x14ac:dyDescent="0.4">
      <c r="A5000" s="6" t="s">
        <v>6212</v>
      </c>
      <c r="B5000" s="3" t="s">
        <v>5002</v>
      </c>
    </row>
    <row r="5001" spans="1:2" x14ac:dyDescent="0.4">
      <c r="A5001" s="6" t="s">
        <v>6214</v>
      </c>
      <c r="B5001" s="3" t="s">
        <v>10454</v>
      </c>
    </row>
    <row r="5002" spans="1:2" x14ac:dyDescent="0.4">
      <c r="A5002" s="6" t="s">
        <v>6216</v>
      </c>
      <c r="B5002" s="3" t="s">
        <v>10455</v>
      </c>
    </row>
    <row r="5003" spans="1:2" x14ac:dyDescent="0.4">
      <c r="A5003" s="6" t="s">
        <v>6218</v>
      </c>
      <c r="B5003" s="3" t="s">
        <v>10456</v>
      </c>
    </row>
    <row r="5004" spans="1:2" x14ac:dyDescent="0.4">
      <c r="A5004" s="6" t="s">
        <v>6220</v>
      </c>
      <c r="B5004" s="3" t="s">
        <v>5004</v>
      </c>
    </row>
    <row r="5005" spans="1:2" x14ac:dyDescent="0.4">
      <c r="A5005" s="6" t="s">
        <v>6222</v>
      </c>
      <c r="B5005" s="3" t="s">
        <v>5006</v>
      </c>
    </row>
    <row r="5006" spans="1:2" x14ac:dyDescent="0.4">
      <c r="A5006" s="6" t="s">
        <v>6224</v>
      </c>
      <c r="B5006" s="3" t="s">
        <v>10457</v>
      </c>
    </row>
    <row r="5007" spans="1:2" x14ac:dyDescent="0.4">
      <c r="A5007" s="6" t="s">
        <v>6226</v>
      </c>
      <c r="B5007" s="3" t="s">
        <v>5008</v>
      </c>
    </row>
    <row r="5008" spans="1:2" x14ac:dyDescent="0.4">
      <c r="A5008" s="6" t="s">
        <v>6228</v>
      </c>
      <c r="B5008" s="3" t="s">
        <v>5010</v>
      </c>
    </row>
    <row r="5009" spans="1:2" x14ac:dyDescent="0.4">
      <c r="A5009" s="6" t="s">
        <v>6230</v>
      </c>
      <c r="B5009" s="3" t="s">
        <v>5012</v>
      </c>
    </row>
    <row r="5010" spans="1:2" x14ac:dyDescent="0.4">
      <c r="A5010" s="6" t="s">
        <v>6232</v>
      </c>
      <c r="B5010" s="3" t="s">
        <v>5014</v>
      </c>
    </row>
    <row r="5011" spans="1:2" x14ac:dyDescent="0.4">
      <c r="A5011" s="6" t="s">
        <v>6234</v>
      </c>
      <c r="B5011" s="3" t="s">
        <v>10458</v>
      </c>
    </row>
    <row r="5012" spans="1:2" x14ac:dyDescent="0.4">
      <c r="A5012" s="6" t="s">
        <v>6236</v>
      </c>
      <c r="B5012" s="3" t="s">
        <v>5016</v>
      </c>
    </row>
    <row r="5013" spans="1:2" x14ac:dyDescent="0.4">
      <c r="A5013" s="6" t="s">
        <v>6238</v>
      </c>
      <c r="B5013" s="3" t="s">
        <v>10459</v>
      </c>
    </row>
    <row r="5014" spans="1:2" x14ac:dyDescent="0.4">
      <c r="A5014" s="6" t="s">
        <v>6240</v>
      </c>
      <c r="B5014" s="3" t="s">
        <v>5018</v>
      </c>
    </row>
    <row r="5015" spans="1:2" x14ac:dyDescent="0.4">
      <c r="A5015" s="6" t="s">
        <v>6242</v>
      </c>
      <c r="B5015" s="3" t="s">
        <v>10460</v>
      </c>
    </row>
    <row r="5016" spans="1:2" x14ac:dyDescent="0.4">
      <c r="A5016" s="6" t="s">
        <v>6244</v>
      </c>
      <c r="B5016" s="3" t="s">
        <v>10461</v>
      </c>
    </row>
    <row r="5017" spans="1:2" x14ac:dyDescent="0.4">
      <c r="A5017" s="6" t="s">
        <v>6246</v>
      </c>
      <c r="B5017" s="3" t="s">
        <v>10462</v>
      </c>
    </row>
    <row r="5018" spans="1:2" x14ac:dyDescent="0.4">
      <c r="A5018" s="6" t="s">
        <v>6248</v>
      </c>
      <c r="B5018" s="3" t="s">
        <v>10463</v>
      </c>
    </row>
    <row r="5019" spans="1:2" x14ac:dyDescent="0.4">
      <c r="A5019" s="6" t="s">
        <v>6250</v>
      </c>
      <c r="B5019" s="3" t="s">
        <v>10464</v>
      </c>
    </row>
    <row r="5020" spans="1:2" x14ac:dyDescent="0.4">
      <c r="A5020" s="6" t="s">
        <v>6252</v>
      </c>
      <c r="B5020" s="3" t="s">
        <v>5020</v>
      </c>
    </row>
    <row r="5021" spans="1:2" x14ac:dyDescent="0.4">
      <c r="A5021" s="6" t="s">
        <v>6254</v>
      </c>
      <c r="B5021" s="3" t="s">
        <v>10465</v>
      </c>
    </row>
    <row r="5022" spans="1:2" x14ac:dyDescent="0.4">
      <c r="A5022" s="6" t="s">
        <v>6256</v>
      </c>
      <c r="B5022" s="3" t="s">
        <v>10466</v>
      </c>
    </row>
    <row r="5023" spans="1:2" x14ac:dyDescent="0.4">
      <c r="A5023" s="6" t="s">
        <v>6258</v>
      </c>
      <c r="B5023" s="3" t="s">
        <v>5022</v>
      </c>
    </row>
    <row r="5024" spans="1:2" x14ac:dyDescent="0.4">
      <c r="A5024" s="6" t="s">
        <v>6260</v>
      </c>
      <c r="B5024" s="3" t="s">
        <v>10467</v>
      </c>
    </row>
    <row r="5025" spans="1:2" x14ac:dyDescent="0.4">
      <c r="A5025" s="6" t="s">
        <v>6262</v>
      </c>
      <c r="B5025" s="3" t="s">
        <v>10468</v>
      </c>
    </row>
    <row r="5026" spans="1:2" x14ac:dyDescent="0.4">
      <c r="A5026" s="6" t="s">
        <v>6264</v>
      </c>
      <c r="B5026" s="3" t="s">
        <v>10469</v>
      </c>
    </row>
    <row r="5027" spans="1:2" x14ac:dyDescent="0.4">
      <c r="A5027" s="6" t="s">
        <v>6266</v>
      </c>
      <c r="B5027" s="3" t="s">
        <v>10470</v>
      </c>
    </row>
    <row r="5028" spans="1:2" x14ac:dyDescent="0.4">
      <c r="A5028" s="6" t="s">
        <v>6268</v>
      </c>
      <c r="B5028" s="3" t="s">
        <v>10471</v>
      </c>
    </row>
    <row r="5029" spans="1:2" x14ac:dyDescent="0.4">
      <c r="A5029" s="6" t="s">
        <v>6270</v>
      </c>
      <c r="B5029" s="3" t="s">
        <v>10472</v>
      </c>
    </row>
    <row r="5030" spans="1:2" x14ac:dyDescent="0.4">
      <c r="A5030" s="6" t="s">
        <v>6272</v>
      </c>
      <c r="B5030" s="3" t="s">
        <v>10473</v>
      </c>
    </row>
    <row r="5031" spans="1:2" x14ac:dyDescent="0.4">
      <c r="A5031" s="6" t="s">
        <v>6274</v>
      </c>
      <c r="B5031" s="3" t="s">
        <v>5024</v>
      </c>
    </row>
    <row r="5032" spans="1:2" x14ac:dyDescent="0.4">
      <c r="A5032" s="6" t="s">
        <v>6276</v>
      </c>
      <c r="B5032" s="3" t="s">
        <v>10474</v>
      </c>
    </row>
    <row r="5033" spans="1:2" x14ac:dyDescent="0.4">
      <c r="A5033" s="6" t="s">
        <v>6278</v>
      </c>
      <c r="B5033" s="3" t="s">
        <v>5026</v>
      </c>
    </row>
    <row r="5034" spans="1:2" x14ac:dyDescent="0.4">
      <c r="A5034" s="6" t="s">
        <v>6280</v>
      </c>
      <c r="B5034" s="3" t="s">
        <v>5028</v>
      </c>
    </row>
    <row r="5035" spans="1:2" x14ac:dyDescent="0.4">
      <c r="A5035" s="6" t="s">
        <v>6282</v>
      </c>
      <c r="B5035" s="3" t="s">
        <v>10475</v>
      </c>
    </row>
    <row r="5036" spans="1:2" x14ac:dyDescent="0.4">
      <c r="A5036" s="6" t="s">
        <v>6284</v>
      </c>
      <c r="B5036" s="3" t="s">
        <v>10476</v>
      </c>
    </row>
    <row r="5037" spans="1:2" x14ac:dyDescent="0.4">
      <c r="A5037" s="6" t="s">
        <v>6286</v>
      </c>
      <c r="B5037" s="3" t="s">
        <v>10477</v>
      </c>
    </row>
    <row r="5038" spans="1:2" x14ac:dyDescent="0.4">
      <c r="A5038" s="6" t="s">
        <v>6288</v>
      </c>
      <c r="B5038" s="3" t="s">
        <v>10478</v>
      </c>
    </row>
    <row r="5039" spans="1:2" x14ac:dyDescent="0.4">
      <c r="A5039" s="6" t="s">
        <v>6290</v>
      </c>
      <c r="B5039" s="3" t="s">
        <v>5030</v>
      </c>
    </row>
    <row r="5040" spans="1:2" x14ac:dyDescent="0.4">
      <c r="A5040" s="6" t="s">
        <v>6292</v>
      </c>
      <c r="B5040" s="3" t="s">
        <v>10479</v>
      </c>
    </row>
    <row r="5041" spans="1:2" x14ac:dyDescent="0.4">
      <c r="A5041" s="6" t="s">
        <v>6294</v>
      </c>
      <c r="B5041" s="3" t="s">
        <v>5032</v>
      </c>
    </row>
    <row r="5042" spans="1:2" x14ac:dyDescent="0.4">
      <c r="A5042" s="6" t="s">
        <v>6296</v>
      </c>
      <c r="B5042" s="3" t="s">
        <v>5034</v>
      </c>
    </row>
    <row r="5043" spans="1:2" x14ac:dyDescent="0.4">
      <c r="A5043" s="6" t="s">
        <v>6298</v>
      </c>
      <c r="B5043" s="3" t="s">
        <v>5036</v>
      </c>
    </row>
    <row r="5044" spans="1:2" x14ac:dyDescent="0.4">
      <c r="A5044" s="6" t="s">
        <v>6300</v>
      </c>
      <c r="B5044" s="3" t="s">
        <v>5038</v>
      </c>
    </row>
    <row r="5045" spans="1:2" x14ac:dyDescent="0.4">
      <c r="A5045" s="6" t="s">
        <v>6302</v>
      </c>
      <c r="B5045" s="3" t="s">
        <v>10480</v>
      </c>
    </row>
    <row r="5046" spans="1:2" x14ac:dyDescent="0.4">
      <c r="A5046" s="6" t="s">
        <v>6304</v>
      </c>
      <c r="B5046" s="3" t="s">
        <v>5040</v>
      </c>
    </row>
    <row r="5047" spans="1:2" x14ac:dyDescent="0.4">
      <c r="A5047" s="6" t="s">
        <v>6306</v>
      </c>
      <c r="B5047" s="3" t="s">
        <v>10481</v>
      </c>
    </row>
    <row r="5048" spans="1:2" x14ac:dyDescent="0.4">
      <c r="A5048" s="6" t="s">
        <v>6308</v>
      </c>
      <c r="B5048" s="3" t="s">
        <v>5042</v>
      </c>
    </row>
    <row r="5049" spans="1:2" x14ac:dyDescent="0.4">
      <c r="A5049" s="6" t="s">
        <v>6310</v>
      </c>
      <c r="B5049" s="3" t="s">
        <v>10482</v>
      </c>
    </row>
    <row r="5050" spans="1:2" x14ac:dyDescent="0.4">
      <c r="A5050" s="6" t="s">
        <v>6312</v>
      </c>
      <c r="B5050" s="3" t="s">
        <v>10483</v>
      </c>
    </row>
    <row r="5051" spans="1:2" x14ac:dyDescent="0.4">
      <c r="A5051" s="6" t="s">
        <v>6314</v>
      </c>
      <c r="B5051" s="3" t="s">
        <v>10484</v>
      </c>
    </row>
    <row r="5052" spans="1:2" x14ac:dyDescent="0.4">
      <c r="A5052" s="6" t="s">
        <v>6316</v>
      </c>
      <c r="B5052" s="3" t="s">
        <v>5044</v>
      </c>
    </row>
    <row r="5053" spans="1:2" x14ac:dyDescent="0.4">
      <c r="A5053" s="6" t="s">
        <v>6318</v>
      </c>
      <c r="B5053" s="3" t="s">
        <v>10485</v>
      </c>
    </row>
    <row r="5054" spans="1:2" x14ac:dyDescent="0.4">
      <c r="A5054" s="6" t="s">
        <v>6320</v>
      </c>
      <c r="B5054" s="3" t="s">
        <v>10486</v>
      </c>
    </row>
    <row r="5055" spans="1:2" x14ac:dyDescent="0.4">
      <c r="A5055" s="6" t="s">
        <v>6322</v>
      </c>
      <c r="B5055" s="3" t="s">
        <v>5046</v>
      </c>
    </row>
    <row r="5056" spans="1:2" x14ac:dyDescent="0.4">
      <c r="A5056" s="6" t="s">
        <v>6324</v>
      </c>
      <c r="B5056" s="3" t="s">
        <v>5048</v>
      </c>
    </row>
    <row r="5057" spans="1:2" x14ac:dyDescent="0.4">
      <c r="A5057" s="6" t="s">
        <v>6326</v>
      </c>
      <c r="B5057" s="3" t="s">
        <v>10487</v>
      </c>
    </row>
    <row r="5058" spans="1:2" x14ac:dyDescent="0.4">
      <c r="A5058" s="6" t="s">
        <v>6328</v>
      </c>
      <c r="B5058" s="3" t="s">
        <v>10488</v>
      </c>
    </row>
    <row r="5059" spans="1:2" x14ac:dyDescent="0.4">
      <c r="A5059" s="6" t="s">
        <v>6330</v>
      </c>
      <c r="B5059" s="3" t="s">
        <v>10489</v>
      </c>
    </row>
    <row r="5060" spans="1:2" x14ac:dyDescent="0.4">
      <c r="A5060" s="6" t="s">
        <v>6332</v>
      </c>
      <c r="B5060" s="3" t="s">
        <v>10490</v>
      </c>
    </row>
    <row r="5061" spans="1:2" x14ac:dyDescent="0.4">
      <c r="A5061" s="6" t="s">
        <v>6334</v>
      </c>
      <c r="B5061" s="3" t="s">
        <v>10491</v>
      </c>
    </row>
    <row r="5062" spans="1:2" x14ac:dyDescent="0.4">
      <c r="A5062" s="6" t="s">
        <v>6336</v>
      </c>
      <c r="B5062" s="3" t="s">
        <v>10492</v>
      </c>
    </row>
    <row r="5063" spans="1:2" x14ac:dyDescent="0.4">
      <c r="A5063" s="6" t="s">
        <v>6338</v>
      </c>
      <c r="B5063" s="3" t="s">
        <v>5050</v>
      </c>
    </row>
    <row r="5064" spans="1:2" x14ac:dyDescent="0.4">
      <c r="A5064" s="6" t="s">
        <v>6340</v>
      </c>
      <c r="B5064" s="3" t="s">
        <v>10493</v>
      </c>
    </row>
    <row r="5065" spans="1:2" x14ac:dyDescent="0.4">
      <c r="A5065" s="6" t="s">
        <v>6342</v>
      </c>
      <c r="B5065" s="3" t="s">
        <v>10493</v>
      </c>
    </row>
    <row r="5066" spans="1:2" x14ac:dyDescent="0.4">
      <c r="A5066" s="6" t="s">
        <v>6344</v>
      </c>
      <c r="B5066" s="3" t="s">
        <v>5052</v>
      </c>
    </row>
    <row r="5067" spans="1:2" x14ac:dyDescent="0.4">
      <c r="A5067" s="6" t="s">
        <v>6346</v>
      </c>
      <c r="B5067" s="3" t="s">
        <v>10494</v>
      </c>
    </row>
    <row r="5068" spans="1:2" x14ac:dyDescent="0.4">
      <c r="A5068" s="6" t="s">
        <v>6348</v>
      </c>
      <c r="B5068" s="3" t="s">
        <v>5054</v>
      </c>
    </row>
    <row r="5069" spans="1:2" x14ac:dyDescent="0.4">
      <c r="A5069" s="6" t="s">
        <v>6350</v>
      </c>
      <c r="B5069" s="3" t="s">
        <v>10495</v>
      </c>
    </row>
    <row r="5070" spans="1:2" x14ac:dyDescent="0.4">
      <c r="A5070" s="6" t="s">
        <v>6352</v>
      </c>
      <c r="B5070" s="3" t="s">
        <v>5056</v>
      </c>
    </row>
    <row r="5071" spans="1:2" x14ac:dyDescent="0.4">
      <c r="A5071" s="6" t="s">
        <v>6354</v>
      </c>
      <c r="B5071" s="3" t="s">
        <v>10496</v>
      </c>
    </row>
    <row r="5072" spans="1:2" x14ac:dyDescent="0.4">
      <c r="A5072" s="6" t="s">
        <v>6356</v>
      </c>
      <c r="B5072" s="3" t="s">
        <v>10497</v>
      </c>
    </row>
    <row r="5073" spans="1:2" x14ac:dyDescent="0.4">
      <c r="A5073" s="6" t="s">
        <v>6358</v>
      </c>
      <c r="B5073" s="3" t="s">
        <v>10498</v>
      </c>
    </row>
    <row r="5074" spans="1:2" x14ac:dyDescent="0.4">
      <c r="A5074" s="6" t="s">
        <v>6360</v>
      </c>
      <c r="B5074" s="3" t="s">
        <v>10499</v>
      </c>
    </row>
    <row r="5075" spans="1:2" x14ac:dyDescent="0.4">
      <c r="A5075" s="6" t="s">
        <v>6362</v>
      </c>
      <c r="B5075" s="3" t="s">
        <v>10500</v>
      </c>
    </row>
    <row r="5076" spans="1:2" x14ac:dyDescent="0.4">
      <c r="A5076" s="6" t="s">
        <v>6364</v>
      </c>
      <c r="B5076" s="3" t="s">
        <v>10501</v>
      </c>
    </row>
    <row r="5077" spans="1:2" x14ac:dyDescent="0.4">
      <c r="A5077" s="6" t="s">
        <v>6366</v>
      </c>
      <c r="B5077" s="3" t="s">
        <v>5058</v>
      </c>
    </row>
    <row r="5078" spans="1:2" x14ac:dyDescent="0.4">
      <c r="A5078" s="6" t="s">
        <v>6368</v>
      </c>
      <c r="B5078" s="3" t="s">
        <v>10502</v>
      </c>
    </row>
    <row r="5079" spans="1:2" x14ac:dyDescent="0.4">
      <c r="A5079" s="6" t="s">
        <v>6370</v>
      </c>
      <c r="B5079" s="3" t="s">
        <v>10503</v>
      </c>
    </row>
    <row r="5080" spans="1:2" x14ac:dyDescent="0.4">
      <c r="A5080" s="6" t="s">
        <v>6372</v>
      </c>
      <c r="B5080" s="3" t="s">
        <v>5060</v>
      </c>
    </row>
    <row r="5081" spans="1:2" x14ac:dyDescent="0.4">
      <c r="A5081" s="6" t="s">
        <v>6374</v>
      </c>
      <c r="B5081" s="3" t="s">
        <v>5062</v>
      </c>
    </row>
    <row r="5082" spans="1:2" x14ac:dyDescent="0.4">
      <c r="A5082" s="6" t="s">
        <v>6376</v>
      </c>
      <c r="B5082" s="3" t="s">
        <v>10504</v>
      </c>
    </row>
    <row r="5083" spans="1:2" x14ac:dyDescent="0.4">
      <c r="A5083" s="6" t="s">
        <v>6378</v>
      </c>
      <c r="B5083" s="3" t="s">
        <v>5064</v>
      </c>
    </row>
    <row r="5084" spans="1:2" x14ac:dyDescent="0.4">
      <c r="A5084" s="6" t="s">
        <v>6380</v>
      </c>
      <c r="B5084" s="3" t="s">
        <v>5066</v>
      </c>
    </row>
    <row r="5085" spans="1:2" x14ac:dyDescent="0.4">
      <c r="A5085" s="6" t="s">
        <v>6382</v>
      </c>
      <c r="B5085" s="3" t="s">
        <v>5068</v>
      </c>
    </row>
    <row r="5086" spans="1:2" x14ac:dyDescent="0.4">
      <c r="A5086" s="6" t="s">
        <v>6384</v>
      </c>
      <c r="B5086" s="3" t="s">
        <v>5070</v>
      </c>
    </row>
    <row r="5087" spans="1:2" x14ac:dyDescent="0.4">
      <c r="A5087" s="6" t="s">
        <v>6386</v>
      </c>
      <c r="B5087" s="3" t="s">
        <v>5072</v>
      </c>
    </row>
    <row r="5088" spans="1:2" x14ac:dyDescent="0.4">
      <c r="A5088" s="6" t="s">
        <v>6388</v>
      </c>
      <c r="B5088" s="3" t="s">
        <v>10505</v>
      </c>
    </row>
    <row r="5089" spans="1:2" x14ac:dyDescent="0.4">
      <c r="A5089" s="6" t="s">
        <v>6389</v>
      </c>
      <c r="B5089" s="3" t="s">
        <v>5074</v>
      </c>
    </row>
    <row r="5090" spans="1:2" x14ac:dyDescent="0.4">
      <c r="A5090" s="6" t="s">
        <v>6391</v>
      </c>
      <c r="B5090" s="3" t="s">
        <v>5076</v>
      </c>
    </row>
    <row r="5091" spans="1:2" x14ac:dyDescent="0.4">
      <c r="A5091" s="6" t="s">
        <v>6393</v>
      </c>
      <c r="B5091" s="3" t="s">
        <v>5078</v>
      </c>
    </row>
    <row r="5092" spans="1:2" x14ac:dyDescent="0.4">
      <c r="A5092" s="6" t="s">
        <v>6395</v>
      </c>
      <c r="B5092" s="3" t="s">
        <v>5080</v>
      </c>
    </row>
    <row r="5093" spans="1:2" x14ac:dyDescent="0.4">
      <c r="A5093" s="6" t="s">
        <v>6397</v>
      </c>
      <c r="B5093" s="3" t="s">
        <v>10506</v>
      </c>
    </row>
    <row r="5094" spans="1:2" x14ac:dyDescent="0.4">
      <c r="A5094" s="6" t="s">
        <v>6399</v>
      </c>
      <c r="B5094" s="3" t="s">
        <v>5082</v>
      </c>
    </row>
    <row r="5095" spans="1:2" x14ac:dyDescent="0.4">
      <c r="A5095" s="6" t="s">
        <v>6401</v>
      </c>
      <c r="B5095" s="3" t="s">
        <v>10507</v>
      </c>
    </row>
    <row r="5096" spans="1:2" x14ac:dyDescent="0.4">
      <c r="A5096" s="6" t="s">
        <v>6403</v>
      </c>
      <c r="B5096" s="3" t="s">
        <v>5084</v>
      </c>
    </row>
    <row r="5097" spans="1:2" x14ac:dyDescent="0.4">
      <c r="A5097" s="6" t="s">
        <v>6405</v>
      </c>
      <c r="B5097" s="3" t="s">
        <v>10508</v>
      </c>
    </row>
    <row r="5098" spans="1:2" x14ac:dyDescent="0.4">
      <c r="A5098" s="6" t="s">
        <v>6407</v>
      </c>
      <c r="B5098" s="3" t="s">
        <v>5086</v>
      </c>
    </row>
    <row r="5099" spans="1:2" x14ac:dyDescent="0.4">
      <c r="A5099" s="6" t="s">
        <v>6409</v>
      </c>
      <c r="B5099" s="3" t="s">
        <v>5088</v>
      </c>
    </row>
    <row r="5100" spans="1:2" x14ac:dyDescent="0.4">
      <c r="A5100" s="6" t="s">
        <v>6411</v>
      </c>
      <c r="B5100" s="3" t="s">
        <v>5090</v>
      </c>
    </row>
    <row r="5101" spans="1:2" x14ac:dyDescent="0.4">
      <c r="A5101" s="6" t="s">
        <v>6413</v>
      </c>
      <c r="B5101" s="3" t="s">
        <v>10509</v>
      </c>
    </row>
    <row r="5102" spans="1:2" x14ac:dyDescent="0.4">
      <c r="A5102" s="6" t="s">
        <v>6415</v>
      </c>
      <c r="B5102" s="3" t="s">
        <v>5092</v>
      </c>
    </row>
    <row r="5103" spans="1:2" x14ac:dyDescent="0.4">
      <c r="A5103" s="6" t="s">
        <v>6416</v>
      </c>
      <c r="B5103" s="3" t="s">
        <v>10510</v>
      </c>
    </row>
    <row r="5104" spans="1:2" x14ac:dyDescent="0.4">
      <c r="A5104" s="6" t="s">
        <v>6418</v>
      </c>
      <c r="B5104" s="3" t="s">
        <v>10511</v>
      </c>
    </row>
    <row r="5105" spans="1:2" x14ac:dyDescent="0.4">
      <c r="A5105" s="6" t="s">
        <v>6420</v>
      </c>
      <c r="B5105" s="3" t="s">
        <v>10512</v>
      </c>
    </row>
    <row r="5106" spans="1:2" x14ac:dyDescent="0.4">
      <c r="A5106" s="6" t="s">
        <v>6422</v>
      </c>
      <c r="B5106" s="3" t="s">
        <v>5094</v>
      </c>
    </row>
    <row r="5107" spans="1:2" x14ac:dyDescent="0.4">
      <c r="A5107" s="6" t="s">
        <v>6424</v>
      </c>
      <c r="B5107" s="3" t="s">
        <v>5096</v>
      </c>
    </row>
    <row r="5108" spans="1:2" x14ac:dyDescent="0.4">
      <c r="A5108" s="6" t="s">
        <v>6426</v>
      </c>
      <c r="B5108" s="3" t="s">
        <v>10513</v>
      </c>
    </row>
    <row r="5109" spans="1:2" x14ac:dyDescent="0.4">
      <c r="A5109" s="6" t="s">
        <v>6428</v>
      </c>
      <c r="B5109" s="3" t="s">
        <v>10514</v>
      </c>
    </row>
    <row r="5110" spans="1:2" x14ac:dyDescent="0.4">
      <c r="A5110" s="6" t="s">
        <v>6430</v>
      </c>
      <c r="B5110" s="3" t="s">
        <v>5098</v>
      </c>
    </row>
    <row r="5111" spans="1:2" x14ac:dyDescent="0.4">
      <c r="A5111" s="6" t="s">
        <v>6432</v>
      </c>
      <c r="B5111" s="3" t="s">
        <v>10515</v>
      </c>
    </row>
    <row r="5112" spans="1:2" x14ac:dyDescent="0.4">
      <c r="A5112" s="6" t="s">
        <v>6434</v>
      </c>
      <c r="B5112" s="3" t="s">
        <v>10516</v>
      </c>
    </row>
    <row r="5113" spans="1:2" x14ac:dyDescent="0.4">
      <c r="A5113" s="6" t="s">
        <v>6435</v>
      </c>
      <c r="B5113" s="3" t="s">
        <v>10517</v>
      </c>
    </row>
    <row r="5114" spans="1:2" x14ac:dyDescent="0.4">
      <c r="A5114" s="6" t="s">
        <v>6437</v>
      </c>
      <c r="B5114" s="3" t="s">
        <v>5100</v>
      </c>
    </row>
    <row r="5115" spans="1:2" x14ac:dyDescent="0.4">
      <c r="A5115" s="6" t="s">
        <v>6439</v>
      </c>
      <c r="B5115" s="3" t="s">
        <v>5102</v>
      </c>
    </row>
    <row r="5116" spans="1:2" x14ac:dyDescent="0.4">
      <c r="A5116" s="6" t="s">
        <v>6441</v>
      </c>
      <c r="B5116" s="3" t="s">
        <v>10518</v>
      </c>
    </row>
    <row r="5117" spans="1:2" x14ac:dyDescent="0.4">
      <c r="A5117" s="6" t="s">
        <v>6443</v>
      </c>
      <c r="B5117" s="3" t="s">
        <v>5104</v>
      </c>
    </row>
    <row r="5118" spans="1:2" x14ac:dyDescent="0.4">
      <c r="A5118" s="6" t="s">
        <v>6445</v>
      </c>
      <c r="B5118" s="3" t="s">
        <v>10519</v>
      </c>
    </row>
    <row r="5119" spans="1:2" x14ac:dyDescent="0.4">
      <c r="A5119" s="6" t="s">
        <v>6447</v>
      </c>
      <c r="B5119" s="3" t="s">
        <v>10520</v>
      </c>
    </row>
    <row r="5120" spans="1:2" x14ac:dyDescent="0.4">
      <c r="A5120" s="6" t="s">
        <v>6449</v>
      </c>
      <c r="B5120" s="3" t="s">
        <v>10521</v>
      </c>
    </row>
    <row r="5121" spans="1:2" x14ac:dyDescent="0.4">
      <c r="A5121" s="6" t="s">
        <v>6451</v>
      </c>
      <c r="B5121" s="3" t="s">
        <v>5106</v>
      </c>
    </row>
    <row r="5122" spans="1:2" x14ac:dyDescent="0.4">
      <c r="A5122" s="6" t="s">
        <v>6453</v>
      </c>
      <c r="B5122" s="3" t="s">
        <v>5108</v>
      </c>
    </row>
    <row r="5123" spans="1:2" x14ac:dyDescent="0.4">
      <c r="A5123" s="6" t="s">
        <v>6455</v>
      </c>
      <c r="B5123" s="3" t="s">
        <v>5110</v>
      </c>
    </row>
    <row r="5124" spans="1:2" x14ac:dyDescent="0.4">
      <c r="A5124" s="6" t="s">
        <v>6457</v>
      </c>
      <c r="B5124" s="3" t="s">
        <v>5112</v>
      </c>
    </row>
    <row r="5125" spans="1:2" x14ac:dyDescent="0.4">
      <c r="A5125" s="6" t="s">
        <v>6459</v>
      </c>
      <c r="B5125" s="3" t="s">
        <v>10522</v>
      </c>
    </row>
    <row r="5126" spans="1:2" x14ac:dyDescent="0.4">
      <c r="A5126" s="6" t="s">
        <v>6461</v>
      </c>
      <c r="B5126" s="3" t="s">
        <v>5114</v>
      </c>
    </row>
    <row r="5127" spans="1:2" x14ac:dyDescent="0.4">
      <c r="A5127" s="6" t="s">
        <v>6463</v>
      </c>
      <c r="B5127" s="3" t="s">
        <v>5116</v>
      </c>
    </row>
    <row r="5128" spans="1:2" x14ac:dyDescent="0.4">
      <c r="A5128" s="6" t="s">
        <v>6465</v>
      </c>
      <c r="B5128" s="3" t="s">
        <v>5118</v>
      </c>
    </row>
    <row r="5129" spans="1:2" x14ac:dyDescent="0.4">
      <c r="A5129" s="6" t="s">
        <v>6467</v>
      </c>
      <c r="B5129" s="3" t="s">
        <v>5120</v>
      </c>
    </row>
    <row r="5130" spans="1:2" x14ac:dyDescent="0.4">
      <c r="A5130" s="6" t="s">
        <v>6469</v>
      </c>
      <c r="B5130" s="3" t="s">
        <v>5122</v>
      </c>
    </row>
    <row r="5131" spans="1:2" x14ac:dyDescent="0.4">
      <c r="A5131" s="6" t="s">
        <v>6471</v>
      </c>
      <c r="B5131" s="3" t="s">
        <v>5124</v>
      </c>
    </row>
    <row r="5132" spans="1:2" x14ac:dyDescent="0.4">
      <c r="A5132" s="6" t="s">
        <v>6473</v>
      </c>
      <c r="B5132" s="3" t="s">
        <v>10523</v>
      </c>
    </row>
    <row r="5133" spans="1:2" x14ac:dyDescent="0.4">
      <c r="A5133" s="6" t="s">
        <v>6475</v>
      </c>
      <c r="B5133" s="3" t="s">
        <v>5126</v>
      </c>
    </row>
    <row r="5134" spans="1:2" x14ac:dyDescent="0.4">
      <c r="A5134" s="6" t="s">
        <v>6477</v>
      </c>
      <c r="B5134" s="3" t="s">
        <v>5128</v>
      </c>
    </row>
    <row r="5135" spans="1:2" x14ac:dyDescent="0.4">
      <c r="A5135" s="6" t="s">
        <v>6479</v>
      </c>
      <c r="B5135" s="3" t="s">
        <v>10524</v>
      </c>
    </row>
    <row r="5136" spans="1:2" x14ac:dyDescent="0.4">
      <c r="A5136" s="6" t="s">
        <v>6481</v>
      </c>
      <c r="B5136" s="3" t="s">
        <v>5130</v>
      </c>
    </row>
    <row r="5137" spans="1:2" x14ac:dyDescent="0.4">
      <c r="A5137" s="6" t="s">
        <v>6483</v>
      </c>
      <c r="B5137" s="3" t="s">
        <v>10525</v>
      </c>
    </row>
    <row r="5138" spans="1:2" x14ac:dyDescent="0.4">
      <c r="A5138" s="6" t="s">
        <v>6485</v>
      </c>
      <c r="B5138" s="3" t="s">
        <v>10526</v>
      </c>
    </row>
    <row r="5139" spans="1:2" x14ac:dyDescent="0.4">
      <c r="A5139" s="6" t="s">
        <v>6487</v>
      </c>
      <c r="B5139" s="3" t="s">
        <v>10527</v>
      </c>
    </row>
    <row r="5140" spans="1:2" x14ac:dyDescent="0.4">
      <c r="A5140" s="6" t="s">
        <v>6489</v>
      </c>
      <c r="B5140" s="3" t="s">
        <v>5132</v>
      </c>
    </row>
    <row r="5141" spans="1:2" x14ac:dyDescent="0.4">
      <c r="A5141" s="6" t="s">
        <v>6491</v>
      </c>
      <c r="B5141" s="3" t="s">
        <v>5134</v>
      </c>
    </row>
    <row r="5142" spans="1:2" x14ac:dyDescent="0.4">
      <c r="A5142" s="6" t="s">
        <v>6493</v>
      </c>
      <c r="B5142" s="3" t="s">
        <v>5136</v>
      </c>
    </row>
    <row r="5143" spans="1:2" x14ac:dyDescent="0.4">
      <c r="A5143" s="6" t="s">
        <v>6495</v>
      </c>
      <c r="B5143" s="3" t="s">
        <v>10528</v>
      </c>
    </row>
    <row r="5144" spans="1:2" x14ac:dyDescent="0.4">
      <c r="A5144" s="6" t="s">
        <v>6497</v>
      </c>
      <c r="B5144" s="3" t="s">
        <v>10529</v>
      </c>
    </row>
    <row r="5145" spans="1:2" x14ac:dyDescent="0.4">
      <c r="A5145" s="6" t="s">
        <v>6499</v>
      </c>
      <c r="B5145" s="3" t="s">
        <v>10530</v>
      </c>
    </row>
    <row r="5146" spans="1:2" x14ac:dyDescent="0.4">
      <c r="A5146" s="6" t="s">
        <v>6501</v>
      </c>
      <c r="B5146" s="3" t="s">
        <v>10531</v>
      </c>
    </row>
    <row r="5147" spans="1:2" x14ac:dyDescent="0.4">
      <c r="A5147" s="6" t="s">
        <v>6503</v>
      </c>
      <c r="B5147" s="3" t="s">
        <v>10532</v>
      </c>
    </row>
    <row r="5148" spans="1:2" x14ac:dyDescent="0.4">
      <c r="A5148" s="6" t="s">
        <v>6505</v>
      </c>
      <c r="B5148" s="3" t="s">
        <v>10533</v>
      </c>
    </row>
    <row r="5149" spans="1:2" x14ac:dyDescent="0.4">
      <c r="A5149" s="6" t="s">
        <v>6507</v>
      </c>
      <c r="B5149" s="3" t="s">
        <v>5138</v>
      </c>
    </row>
    <row r="5150" spans="1:2" x14ac:dyDescent="0.4">
      <c r="A5150" s="6" t="s">
        <v>6509</v>
      </c>
      <c r="B5150" s="3" t="s">
        <v>10534</v>
      </c>
    </row>
    <row r="5151" spans="1:2" x14ac:dyDescent="0.4">
      <c r="A5151" s="6" t="s">
        <v>6511</v>
      </c>
      <c r="B5151" s="3" t="s">
        <v>5140</v>
      </c>
    </row>
    <row r="5152" spans="1:2" x14ac:dyDescent="0.4">
      <c r="A5152" s="6" t="s">
        <v>6513</v>
      </c>
      <c r="B5152" s="3" t="s">
        <v>5142</v>
      </c>
    </row>
    <row r="5153" spans="1:2" x14ac:dyDescent="0.4">
      <c r="A5153" s="6" t="s">
        <v>6515</v>
      </c>
      <c r="B5153" s="3" t="s">
        <v>5144</v>
      </c>
    </row>
    <row r="5154" spans="1:2" x14ac:dyDescent="0.4">
      <c r="A5154" s="6" t="s">
        <v>6517</v>
      </c>
      <c r="B5154" s="3" t="s">
        <v>10535</v>
      </c>
    </row>
    <row r="5155" spans="1:2" x14ac:dyDescent="0.4">
      <c r="A5155" s="6" t="s">
        <v>6519</v>
      </c>
      <c r="B5155" s="3" t="s">
        <v>5146</v>
      </c>
    </row>
    <row r="5156" spans="1:2" x14ac:dyDescent="0.4">
      <c r="A5156" s="6" t="s">
        <v>6521</v>
      </c>
      <c r="B5156" s="3" t="s">
        <v>10536</v>
      </c>
    </row>
    <row r="5157" spans="1:2" x14ac:dyDescent="0.4">
      <c r="A5157" s="6" t="s">
        <v>6523</v>
      </c>
      <c r="B5157" s="3" t="s">
        <v>5148</v>
      </c>
    </row>
    <row r="5158" spans="1:2" x14ac:dyDescent="0.4">
      <c r="A5158" s="6" t="s">
        <v>6525</v>
      </c>
      <c r="B5158" s="3" t="s">
        <v>5150</v>
      </c>
    </row>
    <row r="5159" spans="1:2" x14ac:dyDescent="0.4">
      <c r="A5159" s="6" t="s">
        <v>6527</v>
      </c>
      <c r="B5159" s="3" t="s">
        <v>10537</v>
      </c>
    </row>
    <row r="5160" spans="1:2" x14ac:dyDescent="0.4">
      <c r="A5160" s="6" t="s">
        <v>6529</v>
      </c>
      <c r="B5160" s="3" t="s">
        <v>10538</v>
      </c>
    </row>
    <row r="5161" spans="1:2" x14ac:dyDescent="0.4">
      <c r="A5161" s="6" t="s">
        <v>6530</v>
      </c>
      <c r="B5161" s="3" t="s">
        <v>5152</v>
      </c>
    </row>
    <row r="5162" spans="1:2" x14ac:dyDescent="0.4">
      <c r="A5162" s="6" t="s">
        <v>6532</v>
      </c>
      <c r="B5162" s="3" t="s">
        <v>10539</v>
      </c>
    </row>
    <row r="5163" spans="1:2" x14ac:dyDescent="0.4">
      <c r="A5163" s="6" t="s">
        <v>6534</v>
      </c>
      <c r="B5163" s="3" t="s">
        <v>10540</v>
      </c>
    </row>
    <row r="5164" spans="1:2" x14ac:dyDescent="0.4">
      <c r="A5164" s="6" t="s">
        <v>6536</v>
      </c>
      <c r="B5164" s="3" t="s">
        <v>5154</v>
      </c>
    </row>
    <row r="5165" spans="1:2" x14ac:dyDescent="0.4">
      <c r="A5165" s="6" t="s">
        <v>6538</v>
      </c>
      <c r="B5165" s="3" t="s">
        <v>5156</v>
      </c>
    </row>
    <row r="5166" spans="1:2" x14ac:dyDescent="0.4">
      <c r="A5166" s="6" t="s">
        <v>6540</v>
      </c>
      <c r="B5166" s="3" t="s">
        <v>10541</v>
      </c>
    </row>
    <row r="5167" spans="1:2" x14ac:dyDescent="0.4">
      <c r="A5167" s="6" t="s">
        <v>6542</v>
      </c>
      <c r="B5167" s="3" t="s">
        <v>5158</v>
      </c>
    </row>
    <row r="5168" spans="1:2" x14ac:dyDescent="0.4">
      <c r="A5168" s="6" t="s">
        <v>6544</v>
      </c>
      <c r="B5168" s="3" t="s">
        <v>10542</v>
      </c>
    </row>
    <row r="5169" spans="1:2" x14ac:dyDescent="0.4">
      <c r="A5169" s="6" t="s">
        <v>6546</v>
      </c>
      <c r="B5169" s="3" t="s">
        <v>10543</v>
      </c>
    </row>
    <row r="5170" spans="1:2" x14ac:dyDescent="0.4">
      <c r="A5170" s="6" t="s">
        <v>6548</v>
      </c>
      <c r="B5170" s="3" t="s">
        <v>5160</v>
      </c>
    </row>
    <row r="5171" spans="1:2" x14ac:dyDescent="0.4">
      <c r="A5171" s="6" t="s">
        <v>6550</v>
      </c>
      <c r="B5171" s="3" t="s">
        <v>10544</v>
      </c>
    </row>
    <row r="5172" spans="1:2" x14ac:dyDescent="0.4">
      <c r="A5172" s="6" t="s">
        <v>6552</v>
      </c>
      <c r="B5172" s="3" t="s">
        <v>10545</v>
      </c>
    </row>
    <row r="5173" spans="1:2" x14ac:dyDescent="0.4">
      <c r="A5173" s="6" t="s">
        <v>6554</v>
      </c>
      <c r="B5173" s="3" t="s">
        <v>10546</v>
      </c>
    </row>
    <row r="5174" spans="1:2" x14ac:dyDescent="0.4">
      <c r="A5174" s="6" t="s">
        <v>6556</v>
      </c>
      <c r="B5174" s="3" t="s">
        <v>5162</v>
      </c>
    </row>
    <row r="5175" spans="1:2" x14ac:dyDescent="0.4">
      <c r="A5175" s="6" t="s">
        <v>6558</v>
      </c>
      <c r="B5175" s="3" t="s">
        <v>10547</v>
      </c>
    </row>
    <row r="5176" spans="1:2" x14ac:dyDescent="0.4">
      <c r="A5176" s="6" t="s">
        <v>6560</v>
      </c>
      <c r="B5176" s="3" t="s">
        <v>5164</v>
      </c>
    </row>
    <row r="5177" spans="1:2" x14ac:dyDescent="0.4">
      <c r="A5177" s="6" t="s">
        <v>6562</v>
      </c>
      <c r="B5177" s="3" t="s">
        <v>5167</v>
      </c>
    </row>
    <row r="5178" spans="1:2" x14ac:dyDescent="0.4">
      <c r="A5178" s="6" t="s">
        <v>6564</v>
      </c>
      <c r="B5178" s="3" t="s">
        <v>5169</v>
      </c>
    </row>
    <row r="5179" spans="1:2" x14ac:dyDescent="0.4">
      <c r="A5179" s="6" t="s">
        <v>6566</v>
      </c>
      <c r="B5179" s="3" t="s">
        <v>5172</v>
      </c>
    </row>
    <row r="5180" spans="1:2" x14ac:dyDescent="0.4">
      <c r="A5180" s="6" t="s">
        <v>6568</v>
      </c>
      <c r="B5180" s="3" t="s">
        <v>5174</v>
      </c>
    </row>
    <row r="5181" spans="1:2" x14ac:dyDescent="0.4">
      <c r="A5181" s="6" t="s">
        <v>6570</v>
      </c>
      <c r="B5181" s="3" t="s">
        <v>5176</v>
      </c>
    </row>
    <row r="5182" spans="1:2" x14ac:dyDescent="0.4">
      <c r="A5182" s="6" t="s">
        <v>6572</v>
      </c>
      <c r="B5182" s="3" t="s">
        <v>5178</v>
      </c>
    </row>
    <row r="5183" spans="1:2" x14ac:dyDescent="0.4">
      <c r="A5183" s="6" t="s">
        <v>6573</v>
      </c>
      <c r="B5183" s="3" t="s">
        <v>10548</v>
      </c>
    </row>
    <row r="5184" spans="1:2" x14ac:dyDescent="0.4">
      <c r="A5184" s="6" t="s">
        <v>6575</v>
      </c>
      <c r="B5184" s="3" t="s">
        <v>10549</v>
      </c>
    </row>
    <row r="5185" spans="1:2" x14ac:dyDescent="0.4">
      <c r="A5185" s="6" t="s">
        <v>6577</v>
      </c>
      <c r="B5185" s="3" t="s">
        <v>10550</v>
      </c>
    </row>
    <row r="5186" spans="1:2" x14ac:dyDescent="0.4">
      <c r="A5186" s="6" t="s">
        <v>6579</v>
      </c>
      <c r="B5186" s="3" t="s">
        <v>5180</v>
      </c>
    </row>
    <row r="5187" spans="1:2" x14ac:dyDescent="0.4">
      <c r="A5187" s="6" t="s">
        <v>6581</v>
      </c>
      <c r="B5187" s="3" t="s">
        <v>5182</v>
      </c>
    </row>
    <row r="5188" spans="1:2" x14ac:dyDescent="0.4">
      <c r="A5188" s="6" t="s">
        <v>6583</v>
      </c>
      <c r="B5188" s="3" t="s">
        <v>10551</v>
      </c>
    </row>
    <row r="5189" spans="1:2" x14ac:dyDescent="0.4">
      <c r="A5189" s="6" t="s">
        <v>6585</v>
      </c>
      <c r="B5189" s="3" t="s">
        <v>5184</v>
      </c>
    </row>
    <row r="5190" spans="1:2" x14ac:dyDescent="0.4">
      <c r="A5190" s="6" t="s">
        <v>6587</v>
      </c>
      <c r="B5190" s="3" t="s">
        <v>10552</v>
      </c>
    </row>
    <row r="5191" spans="1:2" x14ac:dyDescent="0.4">
      <c r="A5191" s="6" t="s">
        <v>6589</v>
      </c>
      <c r="B5191" s="3" t="s">
        <v>10553</v>
      </c>
    </row>
    <row r="5192" spans="1:2" x14ac:dyDescent="0.4">
      <c r="A5192" s="6" t="s">
        <v>6591</v>
      </c>
      <c r="B5192" s="3" t="s">
        <v>10554</v>
      </c>
    </row>
    <row r="5193" spans="1:2" x14ac:dyDescent="0.4">
      <c r="A5193" s="6" t="s">
        <v>6593</v>
      </c>
      <c r="B5193" s="3" t="s">
        <v>10555</v>
      </c>
    </row>
    <row r="5194" spans="1:2" x14ac:dyDescent="0.4">
      <c r="A5194" s="6" t="s">
        <v>6595</v>
      </c>
      <c r="B5194" s="3" t="s">
        <v>10556</v>
      </c>
    </row>
    <row r="5195" spans="1:2" x14ac:dyDescent="0.4">
      <c r="A5195" s="6" t="s">
        <v>6597</v>
      </c>
      <c r="B5195" s="3" t="s">
        <v>10557</v>
      </c>
    </row>
    <row r="5196" spans="1:2" x14ac:dyDescent="0.4">
      <c r="A5196" s="6" t="s">
        <v>6599</v>
      </c>
      <c r="B5196" s="3" t="s">
        <v>10558</v>
      </c>
    </row>
    <row r="5197" spans="1:2" x14ac:dyDescent="0.4">
      <c r="A5197" s="6" t="s">
        <v>6601</v>
      </c>
      <c r="B5197" s="3" t="s">
        <v>5186</v>
      </c>
    </row>
    <row r="5198" spans="1:2" x14ac:dyDescent="0.4">
      <c r="A5198" s="6" t="s">
        <v>6603</v>
      </c>
      <c r="B5198" s="3" t="s">
        <v>5188</v>
      </c>
    </row>
    <row r="5199" spans="1:2" x14ac:dyDescent="0.4">
      <c r="A5199" s="6" t="s">
        <v>6605</v>
      </c>
      <c r="B5199" s="3" t="s">
        <v>5190</v>
      </c>
    </row>
    <row r="5200" spans="1:2" x14ac:dyDescent="0.4">
      <c r="A5200" s="6" t="s">
        <v>6607</v>
      </c>
      <c r="B5200" s="3" t="s">
        <v>10559</v>
      </c>
    </row>
    <row r="5201" spans="1:2" x14ac:dyDescent="0.4">
      <c r="A5201" s="6" t="s">
        <v>6609</v>
      </c>
      <c r="B5201" s="3" t="s">
        <v>5192</v>
      </c>
    </row>
    <row r="5202" spans="1:2" x14ac:dyDescent="0.4">
      <c r="A5202" s="6" t="s">
        <v>6611</v>
      </c>
      <c r="B5202" s="3" t="s">
        <v>10560</v>
      </c>
    </row>
    <row r="5203" spans="1:2" x14ac:dyDescent="0.4">
      <c r="A5203" s="6" t="s">
        <v>6613</v>
      </c>
      <c r="B5203" s="3" t="s">
        <v>5194</v>
      </c>
    </row>
    <row r="5204" spans="1:2" x14ac:dyDescent="0.4">
      <c r="A5204" s="6" t="s">
        <v>6615</v>
      </c>
      <c r="B5204" s="3" t="s">
        <v>10561</v>
      </c>
    </row>
    <row r="5205" spans="1:2" x14ac:dyDescent="0.4">
      <c r="A5205" s="6" t="s">
        <v>6617</v>
      </c>
      <c r="B5205" s="3" t="s">
        <v>10562</v>
      </c>
    </row>
    <row r="5206" spans="1:2" x14ac:dyDescent="0.4">
      <c r="A5206" s="6" t="s">
        <v>6619</v>
      </c>
      <c r="B5206" s="3" t="s">
        <v>10563</v>
      </c>
    </row>
    <row r="5207" spans="1:2" x14ac:dyDescent="0.4">
      <c r="A5207" s="6" t="s">
        <v>6621</v>
      </c>
      <c r="B5207" s="3" t="s">
        <v>10564</v>
      </c>
    </row>
    <row r="5208" spans="1:2" x14ac:dyDescent="0.4">
      <c r="A5208" s="6" t="s">
        <v>6623</v>
      </c>
      <c r="B5208" s="3" t="s">
        <v>5196</v>
      </c>
    </row>
    <row r="5209" spans="1:2" x14ac:dyDescent="0.4">
      <c r="A5209" s="6" t="s">
        <v>6625</v>
      </c>
      <c r="B5209" s="3" t="s">
        <v>10565</v>
      </c>
    </row>
    <row r="5210" spans="1:2" x14ac:dyDescent="0.4">
      <c r="A5210" s="6" t="s">
        <v>6627</v>
      </c>
      <c r="B5210" s="3" t="s">
        <v>10566</v>
      </c>
    </row>
    <row r="5211" spans="1:2" x14ac:dyDescent="0.4">
      <c r="A5211" s="6" t="s">
        <v>6629</v>
      </c>
      <c r="B5211" s="3" t="s">
        <v>10567</v>
      </c>
    </row>
    <row r="5212" spans="1:2" x14ac:dyDescent="0.4">
      <c r="A5212" s="6" t="s">
        <v>6631</v>
      </c>
      <c r="B5212" s="3" t="s">
        <v>5198</v>
      </c>
    </row>
    <row r="5213" spans="1:2" x14ac:dyDescent="0.4">
      <c r="A5213" s="6" t="s">
        <v>6632</v>
      </c>
      <c r="B5213" s="3" t="s">
        <v>5200</v>
      </c>
    </row>
    <row r="5214" spans="1:2" x14ac:dyDescent="0.4">
      <c r="A5214" s="6" t="s">
        <v>6634</v>
      </c>
      <c r="B5214" s="3" t="s">
        <v>10568</v>
      </c>
    </row>
    <row r="5215" spans="1:2" x14ac:dyDescent="0.4">
      <c r="A5215" s="6" t="s">
        <v>6635</v>
      </c>
      <c r="B5215" s="3" t="s">
        <v>10569</v>
      </c>
    </row>
    <row r="5216" spans="1:2" x14ac:dyDescent="0.4">
      <c r="A5216" s="6" t="s">
        <v>6636</v>
      </c>
      <c r="B5216" s="3" t="s">
        <v>5202</v>
      </c>
    </row>
    <row r="5217" spans="1:2" x14ac:dyDescent="0.4">
      <c r="A5217" s="6" t="s">
        <v>6638</v>
      </c>
      <c r="B5217" s="3" t="s">
        <v>10570</v>
      </c>
    </row>
    <row r="5218" spans="1:2" x14ac:dyDescent="0.4">
      <c r="A5218" s="6" t="s">
        <v>6640</v>
      </c>
      <c r="B5218" s="3" t="s">
        <v>10571</v>
      </c>
    </row>
    <row r="5219" spans="1:2" x14ac:dyDescent="0.4">
      <c r="A5219" s="6" t="s">
        <v>6642</v>
      </c>
      <c r="B5219" s="3" t="s">
        <v>10572</v>
      </c>
    </row>
    <row r="5220" spans="1:2" x14ac:dyDescent="0.4">
      <c r="A5220" s="6" t="s">
        <v>6644</v>
      </c>
      <c r="B5220" s="3" t="s">
        <v>5203</v>
      </c>
    </row>
    <row r="5221" spans="1:2" x14ac:dyDescent="0.4">
      <c r="A5221" s="6" t="s">
        <v>6646</v>
      </c>
      <c r="B5221" s="3" t="s">
        <v>5205</v>
      </c>
    </row>
    <row r="5222" spans="1:2" x14ac:dyDescent="0.4">
      <c r="A5222" s="6" t="s">
        <v>6648</v>
      </c>
      <c r="B5222" s="3" t="s">
        <v>10573</v>
      </c>
    </row>
    <row r="5223" spans="1:2" x14ac:dyDescent="0.4">
      <c r="A5223" s="6" t="s">
        <v>6650</v>
      </c>
      <c r="B5223" s="3" t="s">
        <v>5207</v>
      </c>
    </row>
    <row r="5224" spans="1:2" x14ac:dyDescent="0.4">
      <c r="A5224" s="6" t="s">
        <v>6652</v>
      </c>
      <c r="B5224" s="3" t="s">
        <v>5209</v>
      </c>
    </row>
    <row r="5225" spans="1:2" x14ac:dyDescent="0.4">
      <c r="A5225" s="6" t="s">
        <v>6654</v>
      </c>
      <c r="B5225" s="3" t="s">
        <v>5211</v>
      </c>
    </row>
    <row r="5226" spans="1:2" x14ac:dyDescent="0.4">
      <c r="A5226" s="6" t="s">
        <v>6656</v>
      </c>
      <c r="B5226" s="3" t="s">
        <v>5213</v>
      </c>
    </row>
    <row r="5227" spans="1:2" x14ac:dyDescent="0.4">
      <c r="A5227" s="6" t="s">
        <v>6658</v>
      </c>
      <c r="B5227" s="3" t="s">
        <v>5215</v>
      </c>
    </row>
    <row r="5228" spans="1:2" x14ac:dyDescent="0.4">
      <c r="A5228" s="6" t="s">
        <v>6660</v>
      </c>
      <c r="B5228" s="3" t="s">
        <v>10574</v>
      </c>
    </row>
    <row r="5229" spans="1:2" x14ac:dyDescent="0.4">
      <c r="A5229" s="6" t="s">
        <v>6662</v>
      </c>
      <c r="B5229" s="3" t="s">
        <v>5217</v>
      </c>
    </row>
    <row r="5230" spans="1:2" x14ac:dyDescent="0.4">
      <c r="A5230" s="6" t="s">
        <v>6663</v>
      </c>
      <c r="B5230" s="3" t="s">
        <v>10575</v>
      </c>
    </row>
    <row r="5231" spans="1:2" x14ac:dyDescent="0.4">
      <c r="A5231" s="6" t="s">
        <v>6665</v>
      </c>
      <c r="B5231" s="3" t="s">
        <v>5219</v>
      </c>
    </row>
    <row r="5232" spans="1:2" x14ac:dyDescent="0.4">
      <c r="A5232" s="6" t="s">
        <v>6667</v>
      </c>
      <c r="B5232" s="3" t="s">
        <v>10576</v>
      </c>
    </row>
    <row r="5233" spans="1:2" x14ac:dyDescent="0.4">
      <c r="A5233" s="6" t="s">
        <v>6669</v>
      </c>
      <c r="B5233" s="3" t="s">
        <v>5221</v>
      </c>
    </row>
    <row r="5234" spans="1:2" x14ac:dyDescent="0.4">
      <c r="A5234" s="6" t="s">
        <v>6671</v>
      </c>
      <c r="B5234" s="3" t="s">
        <v>5224</v>
      </c>
    </row>
    <row r="5235" spans="1:2" x14ac:dyDescent="0.4">
      <c r="A5235" s="6" t="s">
        <v>6673</v>
      </c>
      <c r="B5235" s="3" t="s">
        <v>10577</v>
      </c>
    </row>
    <row r="5236" spans="1:2" x14ac:dyDescent="0.4">
      <c r="A5236" s="6" t="s">
        <v>6675</v>
      </c>
      <c r="B5236" s="3" t="s">
        <v>5226</v>
      </c>
    </row>
    <row r="5237" spans="1:2" x14ac:dyDescent="0.4">
      <c r="A5237" s="6" t="s">
        <v>6677</v>
      </c>
      <c r="B5237" s="3" t="s">
        <v>10578</v>
      </c>
    </row>
    <row r="5238" spans="1:2" x14ac:dyDescent="0.4">
      <c r="A5238" s="6" t="s">
        <v>6679</v>
      </c>
      <c r="B5238" s="3" t="s">
        <v>5228</v>
      </c>
    </row>
    <row r="5239" spans="1:2" x14ac:dyDescent="0.4">
      <c r="A5239" s="6" t="s">
        <v>6681</v>
      </c>
      <c r="B5239" s="3" t="s">
        <v>5228</v>
      </c>
    </row>
    <row r="5240" spans="1:2" x14ac:dyDescent="0.4">
      <c r="A5240" s="6" t="s">
        <v>6683</v>
      </c>
      <c r="B5240" s="3" t="s">
        <v>5230</v>
      </c>
    </row>
    <row r="5241" spans="1:2" x14ac:dyDescent="0.4">
      <c r="A5241" s="6" t="s">
        <v>6685</v>
      </c>
      <c r="B5241" s="3" t="s">
        <v>5232</v>
      </c>
    </row>
    <row r="5242" spans="1:2" x14ac:dyDescent="0.4">
      <c r="A5242" s="6" t="s">
        <v>6687</v>
      </c>
      <c r="B5242" s="3" t="s">
        <v>5234</v>
      </c>
    </row>
    <row r="5243" spans="1:2" x14ac:dyDescent="0.4">
      <c r="A5243" s="6" t="s">
        <v>6689</v>
      </c>
      <c r="B5243" s="3" t="s">
        <v>5236</v>
      </c>
    </row>
    <row r="5244" spans="1:2" x14ac:dyDescent="0.4">
      <c r="A5244" s="6" t="s">
        <v>6691</v>
      </c>
      <c r="B5244" s="3" t="s">
        <v>10579</v>
      </c>
    </row>
    <row r="5245" spans="1:2" x14ac:dyDescent="0.4">
      <c r="A5245" s="6" t="s">
        <v>6693</v>
      </c>
      <c r="B5245" s="3" t="s">
        <v>5238</v>
      </c>
    </row>
    <row r="5246" spans="1:2" x14ac:dyDescent="0.4">
      <c r="A5246" s="6" t="s">
        <v>6695</v>
      </c>
      <c r="B5246" s="3" t="s">
        <v>5240</v>
      </c>
    </row>
    <row r="5247" spans="1:2" x14ac:dyDescent="0.4">
      <c r="A5247" s="6" t="s">
        <v>6697</v>
      </c>
      <c r="B5247" s="3" t="s">
        <v>10580</v>
      </c>
    </row>
    <row r="5248" spans="1:2" x14ac:dyDescent="0.4">
      <c r="A5248" s="6" t="s">
        <v>6699</v>
      </c>
      <c r="B5248" s="3" t="s">
        <v>10581</v>
      </c>
    </row>
    <row r="5249" spans="1:2" x14ac:dyDescent="0.4">
      <c r="A5249" s="6" t="s">
        <v>6701</v>
      </c>
      <c r="B5249" s="3" t="s">
        <v>10582</v>
      </c>
    </row>
    <row r="5250" spans="1:2" x14ac:dyDescent="0.4">
      <c r="A5250" s="6" t="s">
        <v>6703</v>
      </c>
      <c r="B5250" s="3" t="s">
        <v>10583</v>
      </c>
    </row>
    <row r="5251" spans="1:2" x14ac:dyDescent="0.4">
      <c r="A5251" s="6" t="s">
        <v>6705</v>
      </c>
      <c r="B5251" s="3" t="s">
        <v>5242</v>
      </c>
    </row>
    <row r="5252" spans="1:2" x14ac:dyDescent="0.4">
      <c r="A5252" s="6" t="s">
        <v>6707</v>
      </c>
      <c r="B5252" s="3" t="s">
        <v>10584</v>
      </c>
    </row>
    <row r="5253" spans="1:2" x14ac:dyDescent="0.4">
      <c r="A5253" s="6" t="s">
        <v>6709</v>
      </c>
      <c r="B5253" s="3" t="s">
        <v>10585</v>
      </c>
    </row>
    <row r="5254" spans="1:2" x14ac:dyDescent="0.4">
      <c r="A5254" s="6" t="s">
        <v>6711</v>
      </c>
      <c r="B5254" s="3" t="s">
        <v>5244</v>
      </c>
    </row>
    <row r="5255" spans="1:2" x14ac:dyDescent="0.4">
      <c r="A5255" s="6" t="s">
        <v>6713</v>
      </c>
      <c r="B5255" s="3" t="s">
        <v>5246</v>
      </c>
    </row>
    <row r="5256" spans="1:2" x14ac:dyDescent="0.4">
      <c r="A5256" s="6" t="s">
        <v>6715</v>
      </c>
      <c r="B5256" s="3" t="s">
        <v>5248</v>
      </c>
    </row>
    <row r="5257" spans="1:2" x14ac:dyDescent="0.4">
      <c r="A5257" s="6" t="s">
        <v>6717</v>
      </c>
      <c r="B5257" s="3" t="s">
        <v>5250</v>
      </c>
    </row>
    <row r="5258" spans="1:2" x14ac:dyDescent="0.4">
      <c r="A5258" s="6" t="s">
        <v>6719</v>
      </c>
      <c r="B5258" s="3" t="s">
        <v>5252</v>
      </c>
    </row>
    <row r="5259" spans="1:2" x14ac:dyDescent="0.4">
      <c r="A5259" s="6" t="s">
        <v>6721</v>
      </c>
      <c r="B5259" s="3" t="s">
        <v>5254</v>
      </c>
    </row>
    <row r="5260" spans="1:2" x14ac:dyDescent="0.4">
      <c r="A5260" s="6" t="s">
        <v>6722</v>
      </c>
      <c r="B5260" s="3" t="s">
        <v>10586</v>
      </c>
    </row>
    <row r="5261" spans="1:2" x14ac:dyDescent="0.4">
      <c r="A5261" s="6" t="s">
        <v>6724</v>
      </c>
      <c r="B5261" s="3" t="s">
        <v>10587</v>
      </c>
    </row>
    <row r="5262" spans="1:2" x14ac:dyDescent="0.4">
      <c r="A5262" s="6" t="s">
        <v>6726</v>
      </c>
      <c r="B5262" s="3" t="s">
        <v>5256</v>
      </c>
    </row>
    <row r="5263" spans="1:2" x14ac:dyDescent="0.4">
      <c r="A5263" s="6" t="s">
        <v>6728</v>
      </c>
      <c r="B5263" s="3" t="s">
        <v>10588</v>
      </c>
    </row>
    <row r="5264" spans="1:2" x14ac:dyDescent="0.4">
      <c r="A5264" s="6" t="s">
        <v>6730</v>
      </c>
      <c r="B5264" s="3" t="s">
        <v>10589</v>
      </c>
    </row>
    <row r="5265" spans="1:2" x14ac:dyDescent="0.4">
      <c r="A5265" s="6" t="s">
        <v>6732</v>
      </c>
      <c r="B5265" s="3" t="s">
        <v>10590</v>
      </c>
    </row>
    <row r="5266" spans="1:2" x14ac:dyDescent="0.4">
      <c r="A5266" s="6" t="s">
        <v>6734</v>
      </c>
      <c r="B5266" s="3" t="s">
        <v>10591</v>
      </c>
    </row>
    <row r="5267" spans="1:2" x14ac:dyDescent="0.4">
      <c r="A5267" s="6" t="s">
        <v>6736</v>
      </c>
      <c r="B5267" s="3" t="s">
        <v>10592</v>
      </c>
    </row>
    <row r="5268" spans="1:2" x14ac:dyDescent="0.4">
      <c r="A5268" s="6" t="s">
        <v>6738</v>
      </c>
      <c r="B5268" s="3" t="s">
        <v>5258</v>
      </c>
    </row>
    <row r="5269" spans="1:2" x14ac:dyDescent="0.4">
      <c r="A5269" s="6" t="s">
        <v>6740</v>
      </c>
      <c r="B5269" s="3" t="s">
        <v>10593</v>
      </c>
    </row>
    <row r="5270" spans="1:2" x14ac:dyDescent="0.4">
      <c r="A5270" s="6" t="s">
        <v>6742</v>
      </c>
      <c r="B5270" s="3" t="s">
        <v>10594</v>
      </c>
    </row>
    <row r="5271" spans="1:2" x14ac:dyDescent="0.4">
      <c r="A5271" s="6" t="s">
        <v>6744</v>
      </c>
      <c r="B5271" s="3" t="s">
        <v>10595</v>
      </c>
    </row>
    <row r="5272" spans="1:2" x14ac:dyDescent="0.4">
      <c r="A5272" s="6" t="s">
        <v>6746</v>
      </c>
      <c r="B5272" s="3" t="s">
        <v>10596</v>
      </c>
    </row>
    <row r="5273" spans="1:2" x14ac:dyDescent="0.4">
      <c r="A5273" s="6" t="s">
        <v>6748</v>
      </c>
      <c r="B5273" s="3" t="s">
        <v>5260</v>
      </c>
    </row>
    <row r="5274" spans="1:2" x14ac:dyDescent="0.4">
      <c r="A5274" s="6" t="s">
        <v>6750</v>
      </c>
      <c r="B5274" s="3" t="s">
        <v>10597</v>
      </c>
    </row>
    <row r="5275" spans="1:2" x14ac:dyDescent="0.4">
      <c r="A5275" s="6" t="s">
        <v>6752</v>
      </c>
      <c r="B5275" s="3" t="s">
        <v>10598</v>
      </c>
    </row>
    <row r="5276" spans="1:2" x14ac:dyDescent="0.4">
      <c r="A5276" s="6" t="s">
        <v>6754</v>
      </c>
      <c r="B5276" s="3" t="s">
        <v>5262</v>
      </c>
    </row>
    <row r="5277" spans="1:2" x14ac:dyDescent="0.4">
      <c r="A5277" s="6" t="s">
        <v>6756</v>
      </c>
      <c r="B5277" s="3" t="s">
        <v>5264</v>
      </c>
    </row>
    <row r="5278" spans="1:2" x14ac:dyDescent="0.4">
      <c r="A5278" s="6" t="s">
        <v>6758</v>
      </c>
      <c r="B5278" s="3" t="s">
        <v>5266</v>
      </c>
    </row>
    <row r="5279" spans="1:2" x14ac:dyDescent="0.4">
      <c r="A5279" s="6" t="s">
        <v>6760</v>
      </c>
      <c r="B5279" s="3" t="s">
        <v>10599</v>
      </c>
    </row>
    <row r="5280" spans="1:2" x14ac:dyDescent="0.4">
      <c r="A5280" s="6" t="s">
        <v>6762</v>
      </c>
      <c r="B5280" s="3" t="s">
        <v>10600</v>
      </c>
    </row>
    <row r="5281" spans="1:2" x14ac:dyDescent="0.4">
      <c r="A5281" s="6" t="s">
        <v>6764</v>
      </c>
      <c r="B5281" s="3" t="s">
        <v>10601</v>
      </c>
    </row>
    <row r="5282" spans="1:2" x14ac:dyDescent="0.4">
      <c r="A5282" s="6" t="s">
        <v>6766</v>
      </c>
      <c r="B5282" s="3" t="s">
        <v>10602</v>
      </c>
    </row>
    <row r="5283" spans="1:2" x14ac:dyDescent="0.4">
      <c r="A5283" s="6" t="s">
        <v>6768</v>
      </c>
      <c r="B5283" s="3" t="s">
        <v>5268</v>
      </c>
    </row>
    <row r="5284" spans="1:2" x14ac:dyDescent="0.4">
      <c r="A5284" s="6" t="s">
        <v>6770</v>
      </c>
      <c r="B5284" s="3" t="s">
        <v>10603</v>
      </c>
    </row>
    <row r="5285" spans="1:2" x14ac:dyDescent="0.4">
      <c r="A5285" s="6" t="s">
        <v>6772</v>
      </c>
      <c r="B5285" s="3" t="s">
        <v>5270</v>
      </c>
    </row>
    <row r="5286" spans="1:2" x14ac:dyDescent="0.4">
      <c r="A5286" s="6" t="s">
        <v>6774</v>
      </c>
      <c r="B5286" s="3" t="s">
        <v>5272</v>
      </c>
    </row>
    <row r="5287" spans="1:2" x14ac:dyDescent="0.4">
      <c r="A5287" s="6" t="s">
        <v>6776</v>
      </c>
      <c r="B5287" s="3" t="s">
        <v>5274</v>
      </c>
    </row>
    <row r="5288" spans="1:2" x14ac:dyDescent="0.4">
      <c r="A5288" s="6" t="s">
        <v>6778</v>
      </c>
      <c r="B5288" s="3" t="s">
        <v>10604</v>
      </c>
    </row>
    <row r="5289" spans="1:2" x14ac:dyDescent="0.4">
      <c r="A5289" s="6" t="s">
        <v>6780</v>
      </c>
      <c r="B5289" s="3" t="s">
        <v>5276</v>
      </c>
    </row>
    <row r="5290" spans="1:2" x14ac:dyDescent="0.4">
      <c r="A5290" s="6" t="s">
        <v>6782</v>
      </c>
      <c r="B5290" s="3" t="s">
        <v>10605</v>
      </c>
    </row>
    <row r="5291" spans="1:2" x14ac:dyDescent="0.4">
      <c r="A5291" s="6" t="s">
        <v>6784</v>
      </c>
      <c r="B5291" s="3" t="s">
        <v>10606</v>
      </c>
    </row>
    <row r="5292" spans="1:2" x14ac:dyDescent="0.4">
      <c r="A5292" s="6" t="s">
        <v>6786</v>
      </c>
      <c r="B5292" s="3" t="s">
        <v>10607</v>
      </c>
    </row>
    <row r="5293" spans="1:2" x14ac:dyDescent="0.4">
      <c r="A5293" s="6" t="s">
        <v>6788</v>
      </c>
      <c r="B5293" s="3" t="s">
        <v>5278</v>
      </c>
    </row>
    <row r="5294" spans="1:2" x14ac:dyDescent="0.4">
      <c r="A5294" s="6" t="s">
        <v>6790</v>
      </c>
      <c r="B5294" s="3" t="s">
        <v>5280</v>
      </c>
    </row>
    <row r="5295" spans="1:2" x14ac:dyDescent="0.4">
      <c r="A5295" s="6" t="s">
        <v>6792</v>
      </c>
      <c r="B5295" s="3" t="s">
        <v>5282</v>
      </c>
    </row>
    <row r="5296" spans="1:2" x14ac:dyDescent="0.4">
      <c r="A5296" s="6" t="s">
        <v>6794</v>
      </c>
      <c r="B5296" s="3" t="s">
        <v>5284</v>
      </c>
    </row>
    <row r="5297" spans="1:2" x14ac:dyDescent="0.4">
      <c r="A5297" s="6" t="s">
        <v>6796</v>
      </c>
      <c r="B5297" s="3" t="s">
        <v>10608</v>
      </c>
    </row>
    <row r="5298" spans="1:2" x14ac:dyDescent="0.4">
      <c r="A5298" s="6" t="s">
        <v>6798</v>
      </c>
      <c r="B5298" s="3" t="s">
        <v>5286</v>
      </c>
    </row>
    <row r="5299" spans="1:2" x14ac:dyDescent="0.4">
      <c r="A5299" s="6" t="s">
        <v>6800</v>
      </c>
      <c r="B5299" s="3" t="s">
        <v>10609</v>
      </c>
    </row>
    <row r="5300" spans="1:2" x14ac:dyDescent="0.4">
      <c r="A5300" s="6" t="s">
        <v>6802</v>
      </c>
      <c r="B5300" s="3" t="s">
        <v>5288</v>
      </c>
    </row>
    <row r="5301" spans="1:2" x14ac:dyDescent="0.4">
      <c r="A5301" s="6" t="s">
        <v>6804</v>
      </c>
      <c r="B5301" s="3" t="s">
        <v>5290</v>
      </c>
    </row>
    <row r="5302" spans="1:2" x14ac:dyDescent="0.4">
      <c r="A5302" s="6" t="s">
        <v>6806</v>
      </c>
      <c r="B5302" s="3" t="s">
        <v>10610</v>
      </c>
    </row>
    <row r="5303" spans="1:2" x14ac:dyDescent="0.4">
      <c r="A5303" s="6" t="s">
        <v>6807</v>
      </c>
      <c r="B5303" s="3" t="s">
        <v>10611</v>
      </c>
    </row>
    <row r="5304" spans="1:2" x14ac:dyDescent="0.4">
      <c r="A5304" s="6" t="s">
        <v>6809</v>
      </c>
      <c r="B5304" s="3" t="s">
        <v>5292</v>
      </c>
    </row>
    <row r="5305" spans="1:2" x14ac:dyDescent="0.4">
      <c r="A5305" s="6" t="s">
        <v>6811</v>
      </c>
      <c r="B5305" s="3" t="s">
        <v>10612</v>
      </c>
    </row>
    <row r="5306" spans="1:2" x14ac:dyDescent="0.4">
      <c r="A5306" s="6" t="s">
        <v>6813</v>
      </c>
      <c r="B5306" s="3" t="s">
        <v>10613</v>
      </c>
    </row>
    <row r="5307" spans="1:2" x14ac:dyDescent="0.4">
      <c r="A5307" s="6" t="s">
        <v>6815</v>
      </c>
      <c r="B5307" s="3" t="s">
        <v>4910</v>
      </c>
    </row>
    <row r="5308" spans="1:2" x14ac:dyDescent="0.4">
      <c r="A5308" s="6" t="s">
        <v>6817</v>
      </c>
      <c r="B5308" s="3" t="s">
        <v>10614</v>
      </c>
    </row>
    <row r="5309" spans="1:2" x14ac:dyDescent="0.4">
      <c r="A5309" s="6" t="s">
        <v>6819</v>
      </c>
      <c r="B5309" s="3" t="s">
        <v>5295</v>
      </c>
    </row>
    <row r="5310" spans="1:2" x14ac:dyDescent="0.4">
      <c r="A5310" s="6" t="s">
        <v>6821</v>
      </c>
      <c r="B5310" s="3" t="s">
        <v>5297</v>
      </c>
    </row>
    <row r="5311" spans="1:2" x14ac:dyDescent="0.4">
      <c r="A5311" s="6" t="s">
        <v>6823</v>
      </c>
      <c r="B5311" s="3" t="s">
        <v>10615</v>
      </c>
    </row>
    <row r="5312" spans="1:2" x14ac:dyDescent="0.4">
      <c r="A5312" s="6" t="s">
        <v>6825</v>
      </c>
      <c r="B5312" s="3" t="s">
        <v>5299</v>
      </c>
    </row>
    <row r="5313" spans="1:2" x14ac:dyDescent="0.4">
      <c r="A5313" s="6" t="s">
        <v>6827</v>
      </c>
      <c r="B5313" s="3" t="s">
        <v>10616</v>
      </c>
    </row>
    <row r="5314" spans="1:2" x14ac:dyDescent="0.4">
      <c r="A5314" s="6" t="s">
        <v>6829</v>
      </c>
      <c r="B5314" s="3" t="s">
        <v>5301</v>
      </c>
    </row>
    <row r="5315" spans="1:2" x14ac:dyDescent="0.4">
      <c r="A5315" s="6" t="s">
        <v>6831</v>
      </c>
      <c r="B5315" s="3" t="s">
        <v>5303</v>
      </c>
    </row>
    <row r="5316" spans="1:2" x14ac:dyDescent="0.4">
      <c r="A5316" s="6" t="s">
        <v>6833</v>
      </c>
      <c r="B5316" s="3" t="s">
        <v>5305</v>
      </c>
    </row>
    <row r="5317" spans="1:2" x14ac:dyDescent="0.4">
      <c r="A5317" s="6" t="s">
        <v>6835</v>
      </c>
      <c r="B5317" s="3" t="s">
        <v>5305</v>
      </c>
    </row>
    <row r="5318" spans="1:2" x14ac:dyDescent="0.4">
      <c r="A5318" s="6" t="s">
        <v>6837</v>
      </c>
      <c r="B5318" s="3" t="s">
        <v>10617</v>
      </c>
    </row>
    <row r="5319" spans="1:2" x14ac:dyDescent="0.4">
      <c r="A5319" s="6" t="s">
        <v>6839</v>
      </c>
      <c r="B5319" s="3" t="s">
        <v>5307</v>
      </c>
    </row>
    <row r="5320" spans="1:2" x14ac:dyDescent="0.4">
      <c r="A5320" s="6" t="s">
        <v>6841</v>
      </c>
      <c r="B5320" s="3" t="s">
        <v>10618</v>
      </c>
    </row>
    <row r="5321" spans="1:2" x14ac:dyDescent="0.4">
      <c r="A5321" s="6" t="s">
        <v>6843</v>
      </c>
      <c r="B5321" s="3" t="s">
        <v>5309</v>
      </c>
    </row>
    <row r="5322" spans="1:2" x14ac:dyDescent="0.4">
      <c r="A5322" s="6" t="s">
        <v>6845</v>
      </c>
      <c r="B5322" s="3" t="s">
        <v>10619</v>
      </c>
    </row>
    <row r="5323" spans="1:2" x14ac:dyDescent="0.4">
      <c r="A5323" s="6" t="s">
        <v>6847</v>
      </c>
      <c r="B5323" s="3" t="s">
        <v>5311</v>
      </c>
    </row>
    <row r="5324" spans="1:2" x14ac:dyDescent="0.4">
      <c r="A5324" s="6" t="s">
        <v>6849</v>
      </c>
      <c r="B5324" s="3" t="s">
        <v>5313</v>
      </c>
    </row>
    <row r="5325" spans="1:2" x14ac:dyDescent="0.4">
      <c r="A5325" s="6" t="s">
        <v>6850</v>
      </c>
      <c r="B5325" s="3" t="s">
        <v>10620</v>
      </c>
    </row>
    <row r="5326" spans="1:2" x14ac:dyDescent="0.4">
      <c r="A5326" s="6" t="s">
        <v>6852</v>
      </c>
      <c r="B5326" s="3" t="s">
        <v>5315</v>
      </c>
    </row>
    <row r="5327" spans="1:2" x14ac:dyDescent="0.4">
      <c r="A5327" s="6" t="s">
        <v>6854</v>
      </c>
      <c r="B5327" s="3" t="s">
        <v>10621</v>
      </c>
    </row>
    <row r="5328" spans="1:2" x14ac:dyDescent="0.4">
      <c r="A5328" s="6" t="s">
        <v>6856</v>
      </c>
      <c r="B5328" s="3" t="s">
        <v>5317</v>
      </c>
    </row>
    <row r="5329" spans="1:2" x14ac:dyDescent="0.4">
      <c r="A5329" s="6" t="s">
        <v>6858</v>
      </c>
      <c r="B5329" s="3" t="s">
        <v>5319</v>
      </c>
    </row>
    <row r="5330" spans="1:2" x14ac:dyDescent="0.4">
      <c r="A5330" s="6" t="s">
        <v>6860</v>
      </c>
      <c r="B5330" s="3" t="s">
        <v>5321</v>
      </c>
    </row>
    <row r="5331" spans="1:2" x14ac:dyDescent="0.4">
      <c r="A5331" s="6" t="s">
        <v>6862</v>
      </c>
      <c r="B5331" s="3" t="s">
        <v>10622</v>
      </c>
    </row>
    <row r="5332" spans="1:2" x14ac:dyDescent="0.4">
      <c r="A5332" s="6" t="s">
        <v>6864</v>
      </c>
      <c r="B5332" s="3" t="s">
        <v>5323</v>
      </c>
    </row>
    <row r="5333" spans="1:2" x14ac:dyDescent="0.4">
      <c r="A5333" s="6" t="s">
        <v>6866</v>
      </c>
      <c r="B5333" s="3" t="s">
        <v>10623</v>
      </c>
    </row>
    <row r="5334" spans="1:2" x14ac:dyDescent="0.4">
      <c r="A5334" s="6" t="s">
        <v>6868</v>
      </c>
      <c r="B5334" s="3" t="s">
        <v>5325</v>
      </c>
    </row>
    <row r="5335" spans="1:2" x14ac:dyDescent="0.4">
      <c r="A5335" s="6" t="s">
        <v>6870</v>
      </c>
      <c r="B5335" s="3" t="s">
        <v>5327</v>
      </c>
    </row>
    <row r="5336" spans="1:2" x14ac:dyDescent="0.4">
      <c r="A5336" s="6" t="s">
        <v>6872</v>
      </c>
      <c r="B5336" s="3" t="s">
        <v>10624</v>
      </c>
    </row>
    <row r="5337" spans="1:2" x14ac:dyDescent="0.4">
      <c r="A5337" s="6" t="s">
        <v>6874</v>
      </c>
      <c r="B5337" s="3" t="s">
        <v>10625</v>
      </c>
    </row>
    <row r="5338" spans="1:2" x14ac:dyDescent="0.4">
      <c r="A5338" s="6" t="s">
        <v>6876</v>
      </c>
      <c r="B5338" s="3" t="s">
        <v>10626</v>
      </c>
    </row>
    <row r="5339" spans="1:2" x14ac:dyDescent="0.4">
      <c r="A5339" s="6" t="s">
        <v>6878</v>
      </c>
      <c r="B5339" s="3" t="s">
        <v>5329</v>
      </c>
    </row>
    <row r="5340" spans="1:2" x14ac:dyDescent="0.4">
      <c r="A5340" s="6" t="s">
        <v>6880</v>
      </c>
      <c r="B5340" s="3" t="s">
        <v>5331</v>
      </c>
    </row>
    <row r="5341" spans="1:2" x14ac:dyDescent="0.4">
      <c r="A5341" s="6" t="s">
        <v>6881</v>
      </c>
      <c r="B5341" s="3" t="s">
        <v>10627</v>
      </c>
    </row>
    <row r="5342" spans="1:2" x14ac:dyDescent="0.4">
      <c r="A5342" s="6" t="s">
        <v>6883</v>
      </c>
      <c r="B5342" s="3" t="s">
        <v>5333</v>
      </c>
    </row>
    <row r="5343" spans="1:2" x14ac:dyDescent="0.4">
      <c r="A5343" s="6" t="s">
        <v>6885</v>
      </c>
      <c r="B5343" s="3" t="s">
        <v>5335</v>
      </c>
    </row>
    <row r="5344" spans="1:2" x14ac:dyDescent="0.4">
      <c r="A5344" s="6" t="s">
        <v>6887</v>
      </c>
      <c r="B5344" s="3" t="s">
        <v>5337</v>
      </c>
    </row>
    <row r="5345" spans="1:2" x14ac:dyDescent="0.4">
      <c r="A5345" s="6" t="s">
        <v>6889</v>
      </c>
      <c r="B5345" s="3" t="s">
        <v>10628</v>
      </c>
    </row>
    <row r="5346" spans="1:2" x14ac:dyDescent="0.4">
      <c r="A5346" s="6" t="s">
        <v>6891</v>
      </c>
      <c r="B5346" s="3" t="s">
        <v>5339</v>
      </c>
    </row>
    <row r="5347" spans="1:2" x14ac:dyDescent="0.4">
      <c r="A5347" s="6" t="s">
        <v>6893</v>
      </c>
      <c r="B5347" s="3" t="s">
        <v>5341</v>
      </c>
    </row>
    <row r="5348" spans="1:2" x14ac:dyDescent="0.4">
      <c r="A5348" s="6" t="s">
        <v>6895</v>
      </c>
      <c r="B5348" s="3" t="s">
        <v>5343</v>
      </c>
    </row>
    <row r="5349" spans="1:2" x14ac:dyDescent="0.4">
      <c r="A5349" s="6" t="s">
        <v>6897</v>
      </c>
      <c r="B5349" s="3" t="s">
        <v>10629</v>
      </c>
    </row>
    <row r="5350" spans="1:2" x14ac:dyDescent="0.4">
      <c r="A5350" s="6" t="s">
        <v>6899</v>
      </c>
      <c r="B5350" s="3" t="s">
        <v>10630</v>
      </c>
    </row>
    <row r="5351" spans="1:2" x14ac:dyDescent="0.4">
      <c r="A5351" s="6" t="s">
        <v>6901</v>
      </c>
      <c r="B5351" s="3" t="s">
        <v>10631</v>
      </c>
    </row>
    <row r="5352" spans="1:2" x14ac:dyDescent="0.4">
      <c r="A5352" s="6" t="s">
        <v>6903</v>
      </c>
      <c r="B5352" s="3" t="s">
        <v>5345</v>
      </c>
    </row>
    <row r="5353" spans="1:2" x14ac:dyDescent="0.4">
      <c r="A5353" s="6" t="s">
        <v>6905</v>
      </c>
      <c r="B5353" s="3" t="s">
        <v>10632</v>
      </c>
    </row>
    <row r="5354" spans="1:2" x14ac:dyDescent="0.4">
      <c r="A5354" s="6" t="s">
        <v>6907</v>
      </c>
      <c r="B5354" s="3" t="s">
        <v>5347</v>
      </c>
    </row>
    <row r="5355" spans="1:2" x14ac:dyDescent="0.4">
      <c r="A5355" s="6" t="s">
        <v>6909</v>
      </c>
      <c r="B5355" s="3" t="s">
        <v>10633</v>
      </c>
    </row>
    <row r="5356" spans="1:2" x14ac:dyDescent="0.4">
      <c r="A5356" s="6" t="s">
        <v>6911</v>
      </c>
      <c r="B5356" s="3" t="s">
        <v>10634</v>
      </c>
    </row>
    <row r="5357" spans="1:2" x14ac:dyDescent="0.4">
      <c r="A5357" s="6" t="s">
        <v>6913</v>
      </c>
      <c r="B5357" s="3" t="s">
        <v>10635</v>
      </c>
    </row>
    <row r="5358" spans="1:2" x14ac:dyDescent="0.4">
      <c r="A5358" s="6" t="s">
        <v>6915</v>
      </c>
      <c r="B5358" s="3" t="s">
        <v>10636</v>
      </c>
    </row>
    <row r="5359" spans="1:2" x14ac:dyDescent="0.4">
      <c r="A5359" s="6" t="s">
        <v>6917</v>
      </c>
      <c r="B5359" s="3" t="s">
        <v>10637</v>
      </c>
    </row>
    <row r="5360" spans="1:2" x14ac:dyDescent="0.4">
      <c r="A5360" s="6" t="s">
        <v>6918</v>
      </c>
      <c r="B5360" s="3" t="s">
        <v>5350</v>
      </c>
    </row>
    <row r="5361" spans="1:2" x14ac:dyDescent="0.4">
      <c r="A5361" s="6" t="s">
        <v>6920</v>
      </c>
      <c r="B5361" s="3" t="s">
        <v>10638</v>
      </c>
    </row>
    <row r="5362" spans="1:2" x14ac:dyDescent="0.4">
      <c r="A5362" s="6" t="s">
        <v>6922</v>
      </c>
      <c r="B5362" s="3" t="s">
        <v>10639</v>
      </c>
    </row>
    <row r="5363" spans="1:2" x14ac:dyDescent="0.4">
      <c r="A5363" s="6" t="s">
        <v>6924</v>
      </c>
      <c r="B5363" s="3" t="s">
        <v>5352</v>
      </c>
    </row>
    <row r="5364" spans="1:2" x14ac:dyDescent="0.4">
      <c r="A5364" s="6" t="s">
        <v>6926</v>
      </c>
      <c r="B5364" s="3" t="s">
        <v>5354</v>
      </c>
    </row>
    <row r="5365" spans="1:2" x14ac:dyDescent="0.4">
      <c r="A5365" s="6" t="s">
        <v>6928</v>
      </c>
      <c r="B5365" s="3" t="s">
        <v>10640</v>
      </c>
    </row>
    <row r="5366" spans="1:2" x14ac:dyDescent="0.4">
      <c r="A5366" s="6" t="s">
        <v>6930</v>
      </c>
      <c r="B5366" s="3" t="s">
        <v>5357</v>
      </c>
    </row>
    <row r="5367" spans="1:2" x14ac:dyDescent="0.4">
      <c r="A5367" s="6" t="s">
        <v>6932</v>
      </c>
      <c r="B5367" s="3" t="s">
        <v>5359</v>
      </c>
    </row>
    <row r="5368" spans="1:2" x14ac:dyDescent="0.4">
      <c r="A5368" s="6" t="s">
        <v>6934</v>
      </c>
      <c r="B5368" s="3" t="s">
        <v>10641</v>
      </c>
    </row>
    <row r="5369" spans="1:2" x14ac:dyDescent="0.4">
      <c r="A5369" s="6" t="s">
        <v>6936</v>
      </c>
      <c r="B5369" s="3" t="s">
        <v>10642</v>
      </c>
    </row>
    <row r="5370" spans="1:2" x14ac:dyDescent="0.4">
      <c r="A5370" s="6" t="s">
        <v>6938</v>
      </c>
      <c r="B5370" s="3" t="s">
        <v>10643</v>
      </c>
    </row>
    <row r="5371" spans="1:2" x14ac:dyDescent="0.4">
      <c r="A5371" s="6" t="s">
        <v>6940</v>
      </c>
      <c r="B5371" s="3" t="s">
        <v>10644</v>
      </c>
    </row>
    <row r="5372" spans="1:2" x14ac:dyDescent="0.4">
      <c r="A5372" s="6" t="s">
        <v>6942</v>
      </c>
      <c r="B5372" s="3" t="s">
        <v>5361</v>
      </c>
    </row>
    <row r="5373" spans="1:2" x14ac:dyDescent="0.4">
      <c r="A5373" s="6" t="s">
        <v>6944</v>
      </c>
      <c r="B5373" s="3" t="s">
        <v>5363</v>
      </c>
    </row>
    <row r="5374" spans="1:2" x14ac:dyDescent="0.4">
      <c r="A5374" s="6" t="s">
        <v>6946</v>
      </c>
      <c r="B5374" s="3" t="s">
        <v>10645</v>
      </c>
    </row>
    <row r="5375" spans="1:2" x14ac:dyDescent="0.4">
      <c r="A5375" s="6" t="s">
        <v>6948</v>
      </c>
      <c r="B5375" s="3" t="s">
        <v>10646</v>
      </c>
    </row>
    <row r="5376" spans="1:2" x14ac:dyDescent="0.4">
      <c r="A5376" s="6" t="s">
        <v>6950</v>
      </c>
      <c r="B5376" s="3" t="s">
        <v>5365</v>
      </c>
    </row>
    <row r="5377" spans="1:2" x14ac:dyDescent="0.4">
      <c r="A5377" s="6" t="s">
        <v>6952</v>
      </c>
      <c r="B5377" s="3" t="s">
        <v>5367</v>
      </c>
    </row>
    <row r="5378" spans="1:2" x14ac:dyDescent="0.4">
      <c r="A5378" s="6" t="s">
        <v>6954</v>
      </c>
      <c r="B5378" s="3" t="s">
        <v>10647</v>
      </c>
    </row>
    <row r="5379" spans="1:2" x14ac:dyDescent="0.4">
      <c r="A5379" s="6" t="s">
        <v>6956</v>
      </c>
      <c r="B5379" s="3" t="s">
        <v>5369</v>
      </c>
    </row>
    <row r="5380" spans="1:2" x14ac:dyDescent="0.4">
      <c r="A5380" s="6" t="s">
        <v>6958</v>
      </c>
      <c r="B5380" s="3" t="s">
        <v>5371</v>
      </c>
    </row>
    <row r="5381" spans="1:2" x14ac:dyDescent="0.4">
      <c r="A5381" s="6" t="s">
        <v>6960</v>
      </c>
      <c r="B5381" s="3" t="s">
        <v>5373</v>
      </c>
    </row>
    <row r="5382" spans="1:2" x14ac:dyDescent="0.4">
      <c r="A5382" s="6" t="s">
        <v>6962</v>
      </c>
      <c r="B5382" s="3" t="s">
        <v>10648</v>
      </c>
    </row>
    <row r="5383" spans="1:2" x14ac:dyDescent="0.4">
      <c r="A5383" s="6" t="s">
        <v>6964</v>
      </c>
      <c r="B5383" s="3" t="s">
        <v>5375</v>
      </c>
    </row>
    <row r="5384" spans="1:2" x14ac:dyDescent="0.4">
      <c r="A5384" s="6" t="s">
        <v>6966</v>
      </c>
      <c r="B5384" s="3" t="s">
        <v>10649</v>
      </c>
    </row>
    <row r="5385" spans="1:2" x14ac:dyDescent="0.4">
      <c r="A5385" s="6" t="s">
        <v>6968</v>
      </c>
      <c r="B5385" s="3" t="s">
        <v>5377</v>
      </c>
    </row>
    <row r="5386" spans="1:2" x14ac:dyDescent="0.4">
      <c r="A5386" s="6" t="s">
        <v>6970</v>
      </c>
      <c r="B5386" s="3" t="s">
        <v>5379</v>
      </c>
    </row>
    <row r="5387" spans="1:2" x14ac:dyDescent="0.4">
      <c r="A5387" s="6" t="s">
        <v>6972</v>
      </c>
      <c r="B5387" s="3" t="s">
        <v>10650</v>
      </c>
    </row>
    <row r="5388" spans="1:2" x14ac:dyDescent="0.4">
      <c r="A5388" s="6" t="s">
        <v>6974</v>
      </c>
      <c r="B5388" s="3" t="s">
        <v>10651</v>
      </c>
    </row>
    <row r="5389" spans="1:2" x14ac:dyDescent="0.4">
      <c r="A5389" s="6" t="s">
        <v>6976</v>
      </c>
      <c r="B5389" s="3" t="s">
        <v>5381</v>
      </c>
    </row>
    <row r="5390" spans="1:2" x14ac:dyDescent="0.4">
      <c r="A5390" s="6" t="s">
        <v>6978</v>
      </c>
      <c r="B5390" s="3" t="s">
        <v>5383</v>
      </c>
    </row>
    <row r="5391" spans="1:2" x14ac:dyDescent="0.4">
      <c r="A5391" s="6" t="s">
        <v>6980</v>
      </c>
      <c r="B5391" s="3" t="s">
        <v>10652</v>
      </c>
    </row>
    <row r="5392" spans="1:2" x14ac:dyDescent="0.4">
      <c r="A5392" s="6" t="s">
        <v>6982</v>
      </c>
      <c r="B5392" s="3" t="s">
        <v>10653</v>
      </c>
    </row>
    <row r="5393" spans="1:2" x14ac:dyDescent="0.4">
      <c r="A5393" s="6" t="s">
        <v>6984</v>
      </c>
      <c r="B5393" s="3" t="s">
        <v>10654</v>
      </c>
    </row>
    <row r="5394" spans="1:2" x14ac:dyDescent="0.4">
      <c r="A5394" s="6" t="s">
        <v>6986</v>
      </c>
      <c r="B5394" s="3" t="s">
        <v>10655</v>
      </c>
    </row>
    <row r="5395" spans="1:2" x14ac:dyDescent="0.4">
      <c r="A5395" s="6" t="s">
        <v>6988</v>
      </c>
      <c r="B5395" s="3" t="s">
        <v>10656</v>
      </c>
    </row>
    <row r="5396" spans="1:2" x14ac:dyDescent="0.4">
      <c r="A5396" s="6" t="s">
        <v>6990</v>
      </c>
      <c r="B5396" s="3" t="s">
        <v>10657</v>
      </c>
    </row>
    <row r="5397" spans="1:2" x14ac:dyDescent="0.4">
      <c r="A5397" s="6" t="s">
        <v>6992</v>
      </c>
      <c r="B5397" s="3" t="s">
        <v>10658</v>
      </c>
    </row>
    <row r="5398" spans="1:2" x14ac:dyDescent="0.4">
      <c r="A5398" s="6" t="s">
        <v>6994</v>
      </c>
      <c r="B5398" s="3" t="s">
        <v>10659</v>
      </c>
    </row>
    <row r="5399" spans="1:2" x14ac:dyDescent="0.4">
      <c r="A5399" s="6" t="s">
        <v>6996</v>
      </c>
      <c r="B5399" s="3" t="s">
        <v>10660</v>
      </c>
    </row>
    <row r="5400" spans="1:2" x14ac:dyDescent="0.4">
      <c r="A5400" s="6" t="s">
        <v>6998</v>
      </c>
      <c r="B5400" s="3" t="s">
        <v>10661</v>
      </c>
    </row>
    <row r="5401" spans="1:2" x14ac:dyDescent="0.4">
      <c r="A5401" s="6" t="s">
        <v>7000</v>
      </c>
      <c r="B5401" s="3" t="s">
        <v>10662</v>
      </c>
    </row>
    <row r="5402" spans="1:2" x14ac:dyDescent="0.4">
      <c r="A5402" s="6" t="s">
        <v>7002</v>
      </c>
      <c r="B5402" s="3" t="s">
        <v>10663</v>
      </c>
    </row>
    <row r="5403" spans="1:2" x14ac:dyDescent="0.4">
      <c r="A5403" s="6" t="s">
        <v>7004</v>
      </c>
      <c r="B5403" s="3" t="s">
        <v>10664</v>
      </c>
    </row>
    <row r="5404" spans="1:2" x14ac:dyDescent="0.4">
      <c r="A5404" s="6" t="s">
        <v>7006</v>
      </c>
      <c r="B5404" s="3" t="s">
        <v>10665</v>
      </c>
    </row>
    <row r="5405" spans="1:2" x14ac:dyDescent="0.4">
      <c r="A5405" s="6" t="s">
        <v>7008</v>
      </c>
      <c r="B5405" s="3" t="s">
        <v>10666</v>
      </c>
    </row>
    <row r="5406" spans="1:2" x14ac:dyDescent="0.4">
      <c r="A5406" s="6" t="s">
        <v>7010</v>
      </c>
      <c r="B5406" s="3" t="s">
        <v>10667</v>
      </c>
    </row>
    <row r="5407" spans="1:2" x14ac:dyDescent="0.4">
      <c r="A5407" s="6" t="s">
        <v>7012</v>
      </c>
      <c r="B5407" s="3" t="s">
        <v>10668</v>
      </c>
    </row>
    <row r="5408" spans="1:2" x14ac:dyDescent="0.4">
      <c r="A5408" s="6" t="s">
        <v>7014</v>
      </c>
      <c r="B5408" s="3" t="s">
        <v>5385</v>
      </c>
    </row>
    <row r="5409" spans="1:2" x14ac:dyDescent="0.4">
      <c r="A5409" s="6" t="s">
        <v>7016</v>
      </c>
      <c r="B5409" s="3" t="s">
        <v>10669</v>
      </c>
    </row>
    <row r="5410" spans="1:2" x14ac:dyDescent="0.4">
      <c r="A5410" s="6" t="s">
        <v>7018</v>
      </c>
      <c r="B5410" s="3" t="s">
        <v>10670</v>
      </c>
    </row>
    <row r="5411" spans="1:2" x14ac:dyDescent="0.4">
      <c r="A5411" s="6" t="s">
        <v>7020</v>
      </c>
      <c r="B5411" s="3" t="s">
        <v>5387</v>
      </c>
    </row>
    <row r="5412" spans="1:2" x14ac:dyDescent="0.4">
      <c r="A5412" s="6" t="s">
        <v>7022</v>
      </c>
      <c r="B5412" s="3" t="s">
        <v>5389</v>
      </c>
    </row>
    <row r="5413" spans="1:2" x14ac:dyDescent="0.4">
      <c r="A5413" s="6" t="s">
        <v>7024</v>
      </c>
      <c r="B5413" s="3" t="s">
        <v>5391</v>
      </c>
    </row>
    <row r="5414" spans="1:2" x14ac:dyDescent="0.4">
      <c r="A5414" s="6" t="s">
        <v>7026</v>
      </c>
      <c r="B5414" s="3" t="s">
        <v>5393</v>
      </c>
    </row>
    <row r="5415" spans="1:2" x14ac:dyDescent="0.4">
      <c r="A5415" s="6" t="s">
        <v>7028</v>
      </c>
      <c r="B5415" s="3" t="s">
        <v>5395</v>
      </c>
    </row>
    <row r="5416" spans="1:2" x14ac:dyDescent="0.4">
      <c r="A5416" s="6" t="s">
        <v>7030</v>
      </c>
      <c r="B5416" s="3" t="s">
        <v>5395</v>
      </c>
    </row>
    <row r="5417" spans="1:2" x14ac:dyDescent="0.4">
      <c r="A5417" s="6" t="s">
        <v>7032</v>
      </c>
      <c r="B5417" s="3" t="s">
        <v>5397</v>
      </c>
    </row>
    <row r="5418" spans="1:2" x14ac:dyDescent="0.4">
      <c r="A5418" s="6" t="s">
        <v>7034</v>
      </c>
      <c r="B5418" s="3" t="s">
        <v>10671</v>
      </c>
    </row>
    <row r="5419" spans="1:2" x14ac:dyDescent="0.4">
      <c r="A5419" s="6" t="s">
        <v>7036</v>
      </c>
      <c r="B5419" s="3" t="s">
        <v>10672</v>
      </c>
    </row>
    <row r="5420" spans="1:2" x14ac:dyDescent="0.4">
      <c r="A5420" s="6" t="s">
        <v>7038</v>
      </c>
      <c r="B5420" s="3" t="s">
        <v>10673</v>
      </c>
    </row>
    <row r="5421" spans="1:2" x14ac:dyDescent="0.4">
      <c r="A5421" s="6" t="s">
        <v>7040</v>
      </c>
      <c r="B5421" s="3" t="s">
        <v>10674</v>
      </c>
    </row>
    <row r="5422" spans="1:2" x14ac:dyDescent="0.4">
      <c r="A5422" s="6" t="s">
        <v>7042</v>
      </c>
      <c r="B5422" s="3" t="s">
        <v>10675</v>
      </c>
    </row>
    <row r="5423" spans="1:2" x14ac:dyDescent="0.4">
      <c r="A5423" s="6" t="s">
        <v>7044</v>
      </c>
      <c r="B5423" s="3" t="s">
        <v>5399</v>
      </c>
    </row>
    <row r="5424" spans="1:2" x14ac:dyDescent="0.4">
      <c r="A5424" s="6" t="s">
        <v>7046</v>
      </c>
      <c r="B5424" s="3" t="s">
        <v>5401</v>
      </c>
    </row>
    <row r="5425" spans="1:2" x14ac:dyDescent="0.4">
      <c r="A5425" s="6" t="s">
        <v>7048</v>
      </c>
      <c r="B5425" s="3" t="s">
        <v>5403</v>
      </c>
    </row>
    <row r="5426" spans="1:2" x14ac:dyDescent="0.4">
      <c r="A5426" s="6" t="s">
        <v>7050</v>
      </c>
      <c r="B5426" s="3" t="s">
        <v>10676</v>
      </c>
    </row>
    <row r="5427" spans="1:2" x14ac:dyDescent="0.4">
      <c r="A5427" s="6" t="s">
        <v>7052</v>
      </c>
      <c r="B5427" s="3" t="s">
        <v>10677</v>
      </c>
    </row>
    <row r="5428" spans="1:2" x14ac:dyDescent="0.4">
      <c r="A5428" s="6" t="s">
        <v>7054</v>
      </c>
      <c r="B5428" s="3" t="s">
        <v>5405</v>
      </c>
    </row>
    <row r="5429" spans="1:2" x14ac:dyDescent="0.4">
      <c r="A5429" s="6" t="s">
        <v>7056</v>
      </c>
      <c r="B5429" s="3" t="s">
        <v>10678</v>
      </c>
    </row>
    <row r="5430" spans="1:2" x14ac:dyDescent="0.4">
      <c r="A5430" s="6" t="s">
        <v>7058</v>
      </c>
      <c r="B5430" s="3" t="s">
        <v>10679</v>
      </c>
    </row>
    <row r="5431" spans="1:2" x14ac:dyDescent="0.4">
      <c r="A5431" s="6" t="s">
        <v>7060</v>
      </c>
      <c r="B5431" s="3" t="s">
        <v>10680</v>
      </c>
    </row>
    <row r="5432" spans="1:2" x14ac:dyDescent="0.4">
      <c r="A5432" s="6" t="s">
        <v>7062</v>
      </c>
      <c r="B5432" s="3" t="s">
        <v>5407</v>
      </c>
    </row>
    <row r="5433" spans="1:2" x14ac:dyDescent="0.4">
      <c r="A5433" s="6" t="s">
        <v>7064</v>
      </c>
      <c r="B5433" s="3" t="s">
        <v>5409</v>
      </c>
    </row>
    <row r="5434" spans="1:2" x14ac:dyDescent="0.4">
      <c r="A5434" s="6" t="s">
        <v>7066</v>
      </c>
      <c r="B5434" s="3" t="s">
        <v>5411</v>
      </c>
    </row>
    <row r="5435" spans="1:2" x14ac:dyDescent="0.4">
      <c r="A5435" s="6" t="s">
        <v>7068</v>
      </c>
      <c r="B5435" s="3" t="s">
        <v>5413</v>
      </c>
    </row>
    <row r="5436" spans="1:2" x14ac:dyDescent="0.4">
      <c r="A5436" s="6" t="s">
        <v>7070</v>
      </c>
      <c r="B5436" s="3" t="s">
        <v>5415</v>
      </c>
    </row>
    <row r="5437" spans="1:2" x14ac:dyDescent="0.4">
      <c r="A5437" s="6" t="s">
        <v>7072</v>
      </c>
      <c r="B5437" s="3" t="s">
        <v>5417</v>
      </c>
    </row>
    <row r="5438" spans="1:2" x14ac:dyDescent="0.4">
      <c r="A5438" s="6" t="s">
        <v>7074</v>
      </c>
      <c r="B5438" s="3" t="s">
        <v>10681</v>
      </c>
    </row>
    <row r="5439" spans="1:2" x14ac:dyDescent="0.4">
      <c r="A5439" s="6" t="s">
        <v>7076</v>
      </c>
      <c r="B5439" s="3" t="s">
        <v>5419</v>
      </c>
    </row>
    <row r="5440" spans="1:2" x14ac:dyDescent="0.4">
      <c r="A5440" s="6" t="s">
        <v>7078</v>
      </c>
      <c r="B5440" s="3" t="s">
        <v>10682</v>
      </c>
    </row>
    <row r="5441" spans="1:2" x14ac:dyDescent="0.4">
      <c r="A5441" s="6" t="s">
        <v>7080</v>
      </c>
      <c r="B5441" s="3" t="s">
        <v>5421</v>
      </c>
    </row>
    <row r="5442" spans="1:2" x14ac:dyDescent="0.4">
      <c r="A5442" s="6" t="s">
        <v>7082</v>
      </c>
      <c r="B5442" s="3" t="s">
        <v>10683</v>
      </c>
    </row>
    <row r="5443" spans="1:2" x14ac:dyDescent="0.4">
      <c r="A5443" s="6" t="s">
        <v>7084</v>
      </c>
      <c r="B5443" s="3" t="s">
        <v>10684</v>
      </c>
    </row>
    <row r="5444" spans="1:2" x14ac:dyDescent="0.4">
      <c r="A5444" s="6" t="s">
        <v>7086</v>
      </c>
      <c r="B5444" s="3" t="s">
        <v>5423</v>
      </c>
    </row>
    <row r="5445" spans="1:2" x14ac:dyDescent="0.4">
      <c r="A5445" s="6" t="s">
        <v>7088</v>
      </c>
      <c r="B5445" s="3" t="s">
        <v>5425</v>
      </c>
    </row>
    <row r="5446" spans="1:2" x14ac:dyDescent="0.4">
      <c r="A5446" s="6" t="s">
        <v>7090</v>
      </c>
      <c r="B5446" s="3" t="s">
        <v>10685</v>
      </c>
    </row>
    <row r="5447" spans="1:2" x14ac:dyDescent="0.4">
      <c r="A5447" s="6" t="s">
        <v>7092</v>
      </c>
      <c r="B5447" s="3" t="s">
        <v>10686</v>
      </c>
    </row>
    <row r="5448" spans="1:2" x14ac:dyDescent="0.4">
      <c r="A5448" s="6" t="s">
        <v>7094</v>
      </c>
      <c r="B5448" s="3" t="s">
        <v>10687</v>
      </c>
    </row>
    <row r="5449" spans="1:2" x14ac:dyDescent="0.4">
      <c r="A5449" s="6" t="s">
        <v>7096</v>
      </c>
      <c r="B5449" s="3" t="s">
        <v>5427</v>
      </c>
    </row>
    <row r="5450" spans="1:2" x14ac:dyDescent="0.4">
      <c r="A5450" s="6" t="s">
        <v>7098</v>
      </c>
      <c r="B5450" s="3" t="s">
        <v>5429</v>
      </c>
    </row>
    <row r="5451" spans="1:2" x14ac:dyDescent="0.4">
      <c r="A5451" s="6" t="s">
        <v>7100</v>
      </c>
      <c r="B5451" s="3" t="s">
        <v>10688</v>
      </c>
    </row>
    <row r="5452" spans="1:2" x14ac:dyDescent="0.4">
      <c r="A5452" s="6" t="s">
        <v>7102</v>
      </c>
      <c r="B5452" s="3" t="s">
        <v>10689</v>
      </c>
    </row>
    <row r="5453" spans="1:2" x14ac:dyDescent="0.4">
      <c r="A5453" s="6" t="s">
        <v>7104</v>
      </c>
      <c r="B5453" s="3" t="s">
        <v>10690</v>
      </c>
    </row>
    <row r="5454" spans="1:2" x14ac:dyDescent="0.4">
      <c r="A5454" s="6" t="s">
        <v>7106</v>
      </c>
      <c r="B5454" s="3" t="s">
        <v>5431</v>
      </c>
    </row>
    <row r="5455" spans="1:2" x14ac:dyDescent="0.4">
      <c r="A5455" s="6" t="s">
        <v>7108</v>
      </c>
      <c r="B5455" s="3" t="s">
        <v>10691</v>
      </c>
    </row>
    <row r="5456" spans="1:2" x14ac:dyDescent="0.4">
      <c r="A5456" s="6" t="s">
        <v>7110</v>
      </c>
      <c r="B5456" s="3" t="s">
        <v>10692</v>
      </c>
    </row>
    <row r="5457" spans="1:2" x14ac:dyDescent="0.4">
      <c r="A5457" s="6" t="s">
        <v>7112</v>
      </c>
      <c r="B5457" s="3" t="s">
        <v>5433</v>
      </c>
    </row>
    <row r="5458" spans="1:2" x14ac:dyDescent="0.4">
      <c r="A5458" s="6" t="s">
        <v>7114</v>
      </c>
      <c r="B5458" s="3" t="s">
        <v>10693</v>
      </c>
    </row>
    <row r="5459" spans="1:2" x14ac:dyDescent="0.4">
      <c r="A5459" s="6" t="s">
        <v>7116</v>
      </c>
      <c r="B5459" s="3" t="s">
        <v>5435</v>
      </c>
    </row>
    <row r="5460" spans="1:2" x14ac:dyDescent="0.4">
      <c r="A5460" s="6" t="s">
        <v>7118</v>
      </c>
      <c r="B5460" s="3" t="s">
        <v>5437</v>
      </c>
    </row>
    <row r="5461" spans="1:2" x14ac:dyDescent="0.4">
      <c r="A5461" s="6" t="s">
        <v>7120</v>
      </c>
      <c r="B5461" s="3" t="s">
        <v>5439</v>
      </c>
    </row>
    <row r="5462" spans="1:2" x14ac:dyDescent="0.4">
      <c r="A5462" s="6" t="s">
        <v>7122</v>
      </c>
      <c r="B5462" s="3" t="s">
        <v>10694</v>
      </c>
    </row>
    <row r="5463" spans="1:2" x14ac:dyDescent="0.4">
      <c r="A5463" s="6" t="s">
        <v>7124</v>
      </c>
      <c r="B5463" s="3" t="s">
        <v>5441</v>
      </c>
    </row>
    <row r="5464" spans="1:2" x14ac:dyDescent="0.4">
      <c r="A5464" s="6" t="s">
        <v>7126</v>
      </c>
      <c r="B5464" s="3" t="s">
        <v>10695</v>
      </c>
    </row>
    <row r="5465" spans="1:2" x14ac:dyDescent="0.4">
      <c r="A5465" s="6" t="s">
        <v>7128</v>
      </c>
      <c r="B5465" s="3" t="s">
        <v>10696</v>
      </c>
    </row>
    <row r="5466" spans="1:2" x14ac:dyDescent="0.4">
      <c r="A5466" s="6" t="s">
        <v>7130</v>
      </c>
      <c r="B5466" s="3" t="s">
        <v>5443</v>
      </c>
    </row>
    <row r="5467" spans="1:2" x14ac:dyDescent="0.4">
      <c r="A5467" s="6" t="s">
        <v>7132</v>
      </c>
      <c r="B5467" s="3" t="s">
        <v>10697</v>
      </c>
    </row>
    <row r="5468" spans="1:2" x14ac:dyDescent="0.4">
      <c r="A5468" s="6" t="s">
        <v>7134</v>
      </c>
      <c r="B5468" s="3" t="s">
        <v>5445</v>
      </c>
    </row>
    <row r="5469" spans="1:2" x14ac:dyDescent="0.4">
      <c r="A5469" s="6" t="s">
        <v>7136</v>
      </c>
      <c r="B5469" s="3" t="s">
        <v>5447</v>
      </c>
    </row>
    <row r="5470" spans="1:2" x14ac:dyDescent="0.4">
      <c r="A5470" s="6" t="s">
        <v>7138</v>
      </c>
      <c r="B5470" s="3" t="s">
        <v>5449</v>
      </c>
    </row>
    <row r="5471" spans="1:2" x14ac:dyDescent="0.4">
      <c r="A5471" s="6" t="s">
        <v>7140</v>
      </c>
      <c r="B5471" s="3" t="s">
        <v>10698</v>
      </c>
    </row>
    <row r="5472" spans="1:2" x14ac:dyDescent="0.4">
      <c r="A5472" s="6" t="s">
        <v>7142</v>
      </c>
      <c r="B5472" s="3" t="s">
        <v>5451</v>
      </c>
    </row>
    <row r="5473" spans="1:2" x14ac:dyDescent="0.4">
      <c r="A5473" s="6" t="s">
        <v>7144</v>
      </c>
      <c r="B5473" s="3" t="s">
        <v>10699</v>
      </c>
    </row>
    <row r="5474" spans="1:2" x14ac:dyDescent="0.4">
      <c r="A5474" s="6" t="s">
        <v>7146</v>
      </c>
      <c r="B5474" s="3" t="s">
        <v>10700</v>
      </c>
    </row>
    <row r="5475" spans="1:2" x14ac:dyDescent="0.4">
      <c r="A5475" s="6" t="s">
        <v>7148</v>
      </c>
      <c r="B5475" s="3" t="s">
        <v>10701</v>
      </c>
    </row>
    <row r="5476" spans="1:2" x14ac:dyDescent="0.4">
      <c r="A5476" s="6" t="s">
        <v>7150</v>
      </c>
      <c r="B5476" s="3" t="s">
        <v>10702</v>
      </c>
    </row>
    <row r="5477" spans="1:2" x14ac:dyDescent="0.4">
      <c r="A5477" s="6" t="s">
        <v>7152</v>
      </c>
      <c r="B5477" s="3" t="s">
        <v>10703</v>
      </c>
    </row>
    <row r="5478" spans="1:2" x14ac:dyDescent="0.4">
      <c r="A5478" s="6" t="s">
        <v>7154</v>
      </c>
      <c r="B5478" s="3" t="s">
        <v>5453</v>
      </c>
    </row>
    <row r="5479" spans="1:2" x14ac:dyDescent="0.4">
      <c r="A5479" s="6" t="s">
        <v>7156</v>
      </c>
      <c r="B5479" s="3" t="s">
        <v>10704</v>
      </c>
    </row>
    <row r="5480" spans="1:2" x14ac:dyDescent="0.4">
      <c r="A5480" s="6" t="s">
        <v>7158</v>
      </c>
      <c r="B5480" s="3" t="s">
        <v>1629</v>
      </c>
    </row>
    <row r="5481" spans="1:2" x14ac:dyDescent="0.4">
      <c r="A5481" s="6" t="s">
        <v>7160</v>
      </c>
      <c r="B5481" s="3" t="s">
        <v>5456</v>
      </c>
    </row>
    <row r="5482" spans="1:2" x14ac:dyDescent="0.4">
      <c r="A5482" s="6" t="s">
        <v>7162</v>
      </c>
      <c r="B5482" s="3" t="s">
        <v>5458</v>
      </c>
    </row>
    <row r="5483" spans="1:2" x14ac:dyDescent="0.4">
      <c r="A5483" s="6" t="s">
        <v>7164</v>
      </c>
      <c r="B5483" s="3" t="s">
        <v>10705</v>
      </c>
    </row>
    <row r="5484" spans="1:2" x14ac:dyDescent="0.4">
      <c r="A5484" s="6" t="s">
        <v>7166</v>
      </c>
      <c r="B5484" s="3" t="s">
        <v>5460</v>
      </c>
    </row>
    <row r="5485" spans="1:2" x14ac:dyDescent="0.4">
      <c r="A5485" s="6" t="s">
        <v>7168</v>
      </c>
      <c r="B5485" s="3" t="s">
        <v>5462</v>
      </c>
    </row>
    <row r="5486" spans="1:2" x14ac:dyDescent="0.4">
      <c r="A5486" s="6" t="s">
        <v>7170</v>
      </c>
      <c r="B5486" s="3" t="s">
        <v>5464</v>
      </c>
    </row>
    <row r="5487" spans="1:2" x14ac:dyDescent="0.4">
      <c r="A5487" s="6" t="s">
        <v>7172</v>
      </c>
      <c r="B5487" s="3" t="s">
        <v>10706</v>
      </c>
    </row>
    <row r="5488" spans="1:2" x14ac:dyDescent="0.4">
      <c r="A5488" s="6" t="s">
        <v>7174</v>
      </c>
      <c r="B5488" s="3" t="s">
        <v>10707</v>
      </c>
    </row>
    <row r="5489" spans="1:2" x14ac:dyDescent="0.4">
      <c r="A5489" s="6" t="s">
        <v>7176</v>
      </c>
      <c r="B5489" s="3" t="s">
        <v>10708</v>
      </c>
    </row>
    <row r="5490" spans="1:2" x14ac:dyDescent="0.4">
      <c r="A5490" s="6" t="s">
        <v>7178</v>
      </c>
      <c r="B5490" s="3" t="s">
        <v>10709</v>
      </c>
    </row>
    <row r="5491" spans="1:2" x14ac:dyDescent="0.4">
      <c r="A5491" s="6" t="s">
        <v>7180</v>
      </c>
      <c r="B5491" s="3" t="s">
        <v>10710</v>
      </c>
    </row>
    <row r="5492" spans="1:2" x14ac:dyDescent="0.4">
      <c r="A5492" s="6" t="s">
        <v>7182</v>
      </c>
      <c r="B5492" s="3" t="s">
        <v>5466</v>
      </c>
    </row>
    <row r="5493" spans="1:2" x14ac:dyDescent="0.4">
      <c r="A5493" s="6" t="s">
        <v>7184</v>
      </c>
      <c r="B5493" s="3" t="s">
        <v>5468</v>
      </c>
    </row>
    <row r="5494" spans="1:2" x14ac:dyDescent="0.4">
      <c r="A5494" s="6" t="s">
        <v>7186</v>
      </c>
      <c r="B5494" s="3" t="s">
        <v>5470</v>
      </c>
    </row>
    <row r="5495" spans="1:2" x14ac:dyDescent="0.4">
      <c r="A5495" s="6" t="s">
        <v>7188</v>
      </c>
      <c r="B5495" s="3" t="s">
        <v>10711</v>
      </c>
    </row>
    <row r="5496" spans="1:2" x14ac:dyDescent="0.4">
      <c r="A5496" s="6" t="s">
        <v>7190</v>
      </c>
      <c r="B5496" s="3" t="s">
        <v>5472</v>
      </c>
    </row>
    <row r="5497" spans="1:2" x14ac:dyDescent="0.4">
      <c r="A5497" s="6" t="s">
        <v>7192</v>
      </c>
      <c r="B5497" s="3" t="s">
        <v>10712</v>
      </c>
    </row>
    <row r="5498" spans="1:2" x14ac:dyDescent="0.4">
      <c r="A5498" s="6" t="s">
        <v>7194</v>
      </c>
      <c r="B5498" s="3" t="s">
        <v>5474</v>
      </c>
    </row>
    <row r="5499" spans="1:2" x14ac:dyDescent="0.4">
      <c r="A5499" s="6" t="s">
        <v>7195</v>
      </c>
      <c r="B5499" s="3" t="s">
        <v>10713</v>
      </c>
    </row>
    <row r="5500" spans="1:2" x14ac:dyDescent="0.4">
      <c r="A5500" s="6" t="s">
        <v>7197</v>
      </c>
      <c r="B5500" s="3" t="s">
        <v>10714</v>
      </c>
    </row>
    <row r="5501" spans="1:2" x14ac:dyDescent="0.4">
      <c r="A5501" s="6" t="s">
        <v>7199</v>
      </c>
      <c r="B5501" s="3" t="s">
        <v>10715</v>
      </c>
    </row>
    <row r="5502" spans="1:2" x14ac:dyDescent="0.4">
      <c r="A5502" s="6" t="s">
        <v>7201</v>
      </c>
      <c r="B5502" s="3" t="s">
        <v>10716</v>
      </c>
    </row>
    <row r="5503" spans="1:2" x14ac:dyDescent="0.4">
      <c r="A5503" s="6" t="s">
        <v>7203</v>
      </c>
      <c r="B5503" s="3" t="s">
        <v>10717</v>
      </c>
    </row>
    <row r="5504" spans="1:2" x14ac:dyDescent="0.4">
      <c r="A5504" s="6" t="s">
        <v>7205</v>
      </c>
      <c r="B5504" s="3" t="s">
        <v>5476</v>
      </c>
    </row>
    <row r="5505" spans="1:2" x14ac:dyDescent="0.4">
      <c r="A5505" s="6" t="s">
        <v>7207</v>
      </c>
      <c r="B5505" s="3" t="s">
        <v>5478</v>
      </c>
    </row>
    <row r="5506" spans="1:2" x14ac:dyDescent="0.4">
      <c r="A5506" s="6" t="s">
        <v>7209</v>
      </c>
      <c r="B5506" s="3" t="s">
        <v>10718</v>
      </c>
    </row>
    <row r="5507" spans="1:2" x14ac:dyDescent="0.4">
      <c r="A5507" s="6" t="s">
        <v>7211</v>
      </c>
      <c r="B5507" s="3" t="s">
        <v>10719</v>
      </c>
    </row>
    <row r="5508" spans="1:2" x14ac:dyDescent="0.4">
      <c r="A5508" s="6" t="s">
        <v>7213</v>
      </c>
      <c r="B5508" s="3" t="s">
        <v>10720</v>
      </c>
    </row>
    <row r="5509" spans="1:2" x14ac:dyDescent="0.4">
      <c r="A5509" s="6" t="s">
        <v>7215</v>
      </c>
      <c r="B5509" s="3" t="s">
        <v>10721</v>
      </c>
    </row>
    <row r="5510" spans="1:2" x14ac:dyDescent="0.4">
      <c r="A5510" s="6" t="s">
        <v>7217</v>
      </c>
      <c r="B5510" s="3" t="s">
        <v>10722</v>
      </c>
    </row>
    <row r="5511" spans="1:2" x14ac:dyDescent="0.4">
      <c r="A5511" s="6" t="s">
        <v>7219</v>
      </c>
      <c r="B5511" s="3" t="s">
        <v>10723</v>
      </c>
    </row>
    <row r="5512" spans="1:2" x14ac:dyDescent="0.4">
      <c r="A5512" s="6" t="s">
        <v>7221</v>
      </c>
      <c r="B5512" s="3" t="s">
        <v>5480</v>
      </c>
    </row>
    <row r="5513" spans="1:2" x14ac:dyDescent="0.4">
      <c r="A5513" s="6" t="s">
        <v>7223</v>
      </c>
      <c r="B5513" s="3" t="s">
        <v>10724</v>
      </c>
    </row>
    <row r="5514" spans="1:2" x14ac:dyDescent="0.4">
      <c r="A5514" s="6" t="s">
        <v>7224</v>
      </c>
      <c r="B5514" s="3" t="s">
        <v>10725</v>
      </c>
    </row>
    <row r="5515" spans="1:2" x14ac:dyDescent="0.4">
      <c r="A5515" s="6" t="s">
        <v>7226</v>
      </c>
      <c r="B5515" s="3" t="s">
        <v>10726</v>
      </c>
    </row>
    <row r="5516" spans="1:2" x14ac:dyDescent="0.4">
      <c r="A5516" s="6" t="s">
        <v>7228</v>
      </c>
      <c r="B5516" s="3" t="s">
        <v>10727</v>
      </c>
    </row>
    <row r="5517" spans="1:2" x14ac:dyDescent="0.4">
      <c r="A5517" s="6" t="s">
        <v>7230</v>
      </c>
      <c r="B5517" s="3" t="s">
        <v>10728</v>
      </c>
    </row>
    <row r="5518" spans="1:2" x14ac:dyDescent="0.4">
      <c r="A5518" s="6" t="s">
        <v>7232</v>
      </c>
      <c r="B5518" s="3" t="s">
        <v>10729</v>
      </c>
    </row>
    <row r="5519" spans="1:2" x14ac:dyDescent="0.4">
      <c r="A5519" s="6" t="s">
        <v>7233</v>
      </c>
      <c r="B5519" s="3" t="s">
        <v>10730</v>
      </c>
    </row>
    <row r="5520" spans="1:2" x14ac:dyDescent="0.4">
      <c r="A5520" s="6" t="s">
        <v>7235</v>
      </c>
      <c r="B5520" s="3" t="s">
        <v>10731</v>
      </c>
    </row>
    <row r="5521" spans="1:2" x14ac:dyDescent="0.4">
      <c r="A5521" s="6" t="s">
        <v>7237</v>
      </c>
      <c r="B5521" s="3" t="s">
        <v>10732</v>
      </c>
    </row>
    <row r="5522" spans="1:2" x14ac:dyDescent="0.4">
      <c r="A5522" s="6" t="s">
        <v>7239</v>
      </c>
      <c r="B5522" s="3" t="s">
        <v>5482</v>
      </c>
    </row>
    <row r="5523" spans="1:2" x14ac:dyDescent="0.4">
      <c r="A5523" s="6" t="s">
        <v>7241</v>
      </c>
      <c r="B5523" s="3" t="s">
        <v>5484</v>
      </c>
    </row>
    <row r="5524" spans="1:2" x14ac:dyDescent="0.4">
      <c r="A5524" s="6" t="s">
        <v>7243</v>
      </c>
      <c r="B5524" s="3" t="s">
        <v>10733</v>
      </c>
    </row>
    <row r="5525" spans="1:2" x14ac:dyDescent="0.4">
      <c r="A5525" s="6" t="s">
        <v>7245</v>
      </c>
      <c r="B5525" s="3" t="s">
        <v>5486</v>
      </c>
    </row>
    <row r="5526" spans="1:2" x14ac:dyDescent="0.4">
      <c r="A5526" s="6" t="s">
        <v>7247</v>
      </c>
      <c r="B5526" s="3" t="s">
        <v>5488</v>
      </c>
    </row>
    <row r="5527" spans="1:2" x14ac:dyDescent="0.4">
      <c r="A5527" s="6" t="s">
        <v>7249</v>
      </c>
      <c r="B5527" s="3" t="s">
        <v>10734</v>
      </c>
    </row>
    <row r="5528" spans="1:2" x14ac:dyDescent="0.4">
      <c r="A5528" s="6" t="s">
        <v>7251</v>
      </c>
      <c r="B5528" s="3" t="s">
        <v>10735</v>
      </c>
    </row>
    <row r="5529" spans="1:2" x14ac:dyDescent="0.4">
      <c r="A5529" s="6" t="s">
        <v>7253</v>
      </c>
      <c r="B5529" s="3" t="s">
        <v>5490</v>
      </c>
    </row>
    <row r="5530" spans="1:2" x14ac:dyDescent="0.4">
      <c r="A5530" s="6" t="s">
        <v>7255</v>
      </c>
      <c r="B5530" s="3" t="s">
        <v>10736</v>
      </c>
    </row>
    <row r="5531" spans="1:2" x14ac:dyDescent="0.4">
      <c r="A5531" s="6" t="s">
        <v>7257</v>
      </c>
      <c r="B5531" s="3" t="s">
        <v>5492</v>
      </c>
    </row>
    <row r="5532" spans="1:2" x14ac:dyDescent="0.4">
      <c r="A5532" s="6" t="s">
        <v>7259</v>
      </c>
      <c r="B5532" s="3" t="s">
        <v>10737</v>
      </c>
    </row>
    <row r="5533" spans="1:2" x14ac:dyDescent="0.4">
      <c r="A5533" s="6" t="s">
        <v>7261</v>
      </c>
      <c r="B5533" s="3" t="s">
        <v>10738</v>
      </c>
    </row>
    <row r="5534" spans="1:2" x14ac:dyDescent="0.4">
      <c r="A5534" s="6" t="s">
        <v>7263</v>
      </c>
      <c r="B5534" s="3" t="s">
        <v>10739</v>
      </c>
    </row>
    <row r="5535" spans="1:2" x14ac:dyDescent="0.4">
      <c r="A5535" s="6" t="s">
        <v>7265</v>
      </c>
      <c r="B5535" s="3" t="s">
        <v>10739</v>
      </c>
    </row>
    <row r="5536" spans="1:2" x14ac:dyDescent="0.4">
      <c r="A5536" s="6" t="s">
        <v>7267</v>
      </c>
      <c r="B5536" s="3" t="s">
        <v>10740</v>
      </c>
    </row>
    <row r="5537" spans="1:2" x14ac:dyDescent="0.4">
      <c r="A5537" s="6" t="s">
        <v>7269</v>
      </c>
      <c r="B5537" s="3" t="s">
        <v>5494</v>
      </c>
    </row>
    <row r="5538" spans="1:2" x14ac:dyDescent="0.4">
      <c r="A5538" s="6" t="s">
        <v>7271</v>
      </c>
      <c r="B5538" s="3" t="s">
        <v>5496</v>
      </c>
    </row>
    <row r="5539" spans="1:2" x14ac:dyDescent="0.4">
      <c r="A5539" s="6" t="s">
        <v>7273</v>
      </c>
      <c r="B5539" s="3" t="s">
        <v>10741</v>
      </c>
    </row>
    <row r="5540" spans="1:2" x14ac:dyDescent="0.4">
      <c r="A5540" s="6" t="s">
        <v>7275</v>
      </c>
      <c r="B5540" s="3" t="s">
        <v>10742</v>
      </c>
    </row>
    <row r="5541" spans="1:2" x14ac:dyDescent="0.4">
      <c r="A5541" s="6" t="s">
        <v>7277</v>
      </c>
      <c r="B5541" s="3" t="s">
        <v>5498</v>
      </c>
    </row>
    <row r="5542" spans="1:2" x14ac:dyDescent="0.4">
      <c r="A5542" s="6" t="s">
        <v>7279</v>
      </c>
      <c r="B5542" s="3" t="s">
        <v>5500</v>
      </c>
    </row>
    <row r="5543" spans="1:2" x14ac:dyDescent="0.4">
      <c r="A5543" s="6" t="s">
        <v>7281</v>
      </c>
      <c r="B5543" s="3" t="s">
        <v>5502</v>
      </c>
    </row>
    <row r="5544" spans="1:2" x14ac:dyDescent="0.4">
      <c r="A5544" s="6" t="s">
        <v>7283</v>
      </c>
      <c r="B5544" s="3" t="s">
        <v>5504</v>
      </c>
    </row>
    <row r="5545" spans="1:2" x14ac:dyDescent="0.4">
      <c r="A5545" s="6" t="s">
        <v>7285</v>
      </c>
      <c r="B5545" s="3" t="s">
        <v>5504</v>
      </c>
    </row>
    <row r="5546" spans="1:2" x14ac:dyDescent="0.4">
      <c r="A5546" s="6" t="s">
        <v>7287</v>
      </c>
      <c r="B5546" s="3" t="s">
        <v>5506</v>
      </c>
    </row>
    <row r="5547" spans="1:2" x14ac:dyDescent="0.4">
      <c r="A5547" s="6" t="s">
        <v>7289</v>
      </c>
      <c r="B5547" s="3" t="s">
        <v>5508</v>
      </c>
    </row>
    <row r="5548" spans="1:2" x14ac:dyDescent="0.4">
      <c r="A5548" s="6" t="s">
        <v>7291</v>
      </c>
      <c r="B5548" s="3" t="s">
        <v>10743</v>
      </c>
    </row>
    <row r="5549" spans="1:2" x14ac:dyDescent="0.4">
      <c r="A5549" s="6" t="s">
        <v>7293</v>
      </c>
      <c r="B5549" s="3" t="s">
        <v>10744</v>
      </c>
    </row>
    <row r="5550" spans="1:2" x14ac:dyDescent="0.4">
      <c r="A5550" s="6" t="s">
        <v>7295</v>
      </c>
      <c r="B5550" s="3" t="s">
        <v>10745</v>
      </c>
    </row>
    <row r="5551" spans="1:2" x14ac:dyDescent="0.4">
      <c r="A5551" s="6" t="s">
        <v>7297</v>
      </c>
      <c r="B5551" s="3" t="s">
        <v>5510</v>
      </c>
    </row>
    <row r="5552" spans="1:2" x14ac:dyDescent="0.4">
      <c r="A5552" s="6" t="s">
        <v>7299</v>
      </c>
      <c r="B5552" s="3" t="s">
        <v>10746</v>
      </c>
    </row>
    <row r="5553" spans="1:2" x14ac:dyDescent="0.4">
      <c r="A5553" s="6" t="s">
        <v>7301</v>
      </c>
      <c r="B5553" s="3" t="s">
        <v>10747</v>
      </c>
    </row>
    <row r="5554" spans="1:2" x14ac:dyDescent="0.4">
      <c r="A5554" s="6" t="s">
        <v>7303</v>
      </c>
      <c r="B5554" s="3" t="s">
        <v>5512</v>
      </c>
    </row>
    <row r="5555" spans="1:2" x14ac:dyDescent="0.4">
      <c r="A5555" s="6" t="s">
        <v>7305</v>
      </c>
      <c r="B5555" s="3" t="s">
        <v>10748</v>
      </c>
    </row>
    <row r="5556" spans="1:2" x14ac:dyDescent="0.4">
      <c r="A5556" s="6" t="s">
        <v>7307</v>
      </c>
      <c r="B5556" s="3" t="s">
        <v>10749</v>
      </c>
    </row>
    <row r="5557" spans="1:2" x14ac:dyDescent="0.4">
      <c r="A5557" s="6" t="s">
        <v>7309</v>
      </c>
      <c r="B5557" s="3" t="s">
        <v>5514</v>
      </c>
    </row>
    <row r="5558" spans="1:2" x14ac:dyDescent="0.4">
      <c r="A5558" s="6" t="s">
        <v>7311</v>
      </c>
      <c r="B5558" s="3" t="s">
        <v>10750</v>
      </c>
    </row>
    <row r="5559" spans="1:2" x14ac:dyDescent="0.4">
      <c r="A5559" s="6" t="s">
        <v>7313</v>
      </c>
      <c r="B5559" s="3" t="s">
        <v>10751</v>
      </c>
    </row>
    <row r="5560" spans="1:2" x14ac:dyDescent="0.4">
      <c r="A5560" s="6" t="s">
        <v>7315</v>
      </c>
      <c r="B5560" s="3" t="s">
        <v>10752</v>
      </c>
    </row>
    <row r="5561" spans="1:2" x14ac:dyDescent="0.4">
      <c r="A5561" s="6" t="s">
        <v>7317</v>
      </c>
      <c r="B5561" s="3" t="s">
        <v>5516</v>
      </c>
    </row>
    <row r="5562" spans="1:2" x14ac:dyDescent="0.4">
      <c r="A5562" s="6" t="s">
        <v>7319</v>
      </c>
      <c r="B5562" s="3" t="s">
        <v>5518</v>
      </c>
    </row>
    <row r="5563" spans="1:2" x14ac:dyDescent="0.4">
      <c r="A5563" s="6" t="s">
        <v>7321</v>
      </c>
      <c r="B5563" s="3" t="s">
        <v>5520</v>
      </c>
    </row>
    <row r="5564" spans="1:2" x14ac:dyDescent="0.4">
      <c r="A5564" s="6" t="s">
        <v>7323</v>
      </c>
      <c r="B5564" s="3" t="s">
        <v>10753</v>
      </c>
    </row>
    <row r="5565" spans="1:2" x14ac:dyDescent="0.4">
      <c r="A5565" s="6" t="s">
        <v>7325</v>
      </c>
      <c r="B5565" s="3" t="s">
        <v>10754</v>
      </c>
    </row>
    <row r="5566" spans="1:2" x14ac:dyDescent="0.4">
      <c r="A5566" s="6" t="s">
        <v>7327</v>
      </c>
      <c r="B5566" s="3" t="s">
        <v>5522</v>
      </c>
    </row>
    <row r="5567" spans="1:2" x14ac:dyDescent="0.4">
      <c r="A5567" s="6" t="s">
        <v>7329</v>
      </c>
      <c r="B5567" s="3" t="s">
        <v>10755</v>
      </c>
    </row>
    <row r="5568" spans="1:2" x14ac:dyDescent="0.4">
      <c r="A5568" s="6" t="s">
        <v>7331</v>
      </c>
      <c r="B5568" s="3" t="s">
        <v>10756</v>
      </c>
    </row>
    <row r="5569" spans="1:2" x14ac:dyDescent="0.4">
      <c r="A5569" s="6" t="s">
        <v>7333</v>
      </c>
      <c r="B5569" s="3" t="s">
        <v>10757</v>
      </c>
    </row>
    <row r="5570" spans="1:2" x14ac:dyDescent="0.4">
      <c r="A5570" s="6" t="s">
        <v>7335</v>
      </c>
      <c r="B5570" s="3" t="s">
        <v>5524</v>
      </c>
    </row>
    <row r="5571" spans="1:2" x14ac:dyDescent="0.4">
      <c r="A5571" s="6" t="s">
        <v>7337</v>
      </c>
      <c r="B5571" s="3" t="s">
        <v>10758</v>
      </c>
    </row>
    <row r="5572" spans="1:2" x14ac:dyDescent="0.4">
      <c r="A5572" s="6" t="s">
        <v>7339</v>
      </c>
      <c r="B5572" s="3" t="s">
        <v>10759</v>
      </c>
    </row>
    <row r="5573" spans="1:2" x14ac:dyDescent="0.4">
      <c r="A5573" s="6" t="s">
        <v>7341</v>
      </c>
      <c r="B5573" s="3" t="s">
        <v>10760</v>
      </c>
    </row>
    <row r="5574" spans="1:2" x14ac:dyDescent="0.4">
      <c r="A5574" s="6" t="s">
        <v>7343</v>
      </c>
      <c r="B5574" s="3" t="s">
        <v>10761</v>
      </c>
    </row>
    <row r="5575" spans="1:2" x14ac:dyDescent="0.4">
      <c r="A5575" s="6" t="s">
        <v>7345</v>
      </c>
      <c r="B5575" s="3" t="s">
        <v>10762</v>
      </c>
    </row>
    <row r="5576" spans="1:2" x14ac:dyDescent="0.4">
      <c r="A5576" s="6" t="s">
        <v>7346</v>
      </c>
      <c r="B5576" s="3" t="s">
        <v>10763</v>
      </c>
    </row>
    <row r="5577" spans="1:2" x14ac:dyDescent="0.4">
      <c r="A5577" s="6" t="s">
        <v>7348</v>
      </c>
      <c r="B5577" s="3" t="s">
        <v>10764</v>
      </c>
    </row>
    <row r="5578" spans="1:2" x14ac:dyDescent="0.4">
      <c r="A5578" s="6" t="s">
        <v>7350</v>
      </c>
      <c r="B5578" s="3" t="s">
        <v>10765</v>
      </c>
    </row>
    <row r="5579" spans="1:2" x14ac:dyDescent="0.4">
      <c r="A5579" s="6" t="s">
        <v>7352</v>
      </c>
      <c r="B5579" s="3" t="s">
        <v>10766</v>
      </c>
    </row>
    <row r="5580" spans="1:2" x14ac:dyDescent="0.4">
      <c r="A5580" s="6" t="s">
        <v>7354</v>
      </c>
      <c r="B5580" s="3" t="s">
        <v>10767</v>
      </c>
    </row>
    <row r="5581" spans="1:2" x14ac:dyDescent="0.4">
      <c r="A5581" s="6" t="s">
        <v>7356</v>
      </c>
      <c r="B5581" s="3" t="s">
        <v>5527</v>
      </c>
    </row>
    <row r="5582" spans="1:2" x14ac:dyDescent="0.4">
      <c r="A5582" s="6" t="s">
        <v>7358</v>
      </c>
      <c r="B5582" s="3" t="s">
        <v>10768</v>
      </c>
    </row>
    <row r="5583" spans="1:2" x14ac:dyDescent="0.4">
      <c r="A5583" s="6" t="s">
        <v>7360</v>
      </c>
      <c r="B5583" s="3" t="s">
        <v>5529</v>
      </c>
    </row>
    <row r="5584" spans="1:2" x14ac:dyDescent="0.4">
      <c r="A5584" s="6" t="s">
        <v>7362</v>
      </c>
      <c r="B5584" s="3" t="s">
        <v>5531</v>
      </c>
    </row>
    <row r="5585" spans="1:2" x14ac:dyDescent="0.4">
      <c r="A5585" s="6" t="s">
        <v>7364</v>
      </c>
      <c r="B5585" s="3" t="s">
        <v>10769</v>
      </c>
    </row>
    <row r="5586" spans="1:2" x14ac:dyDescent="0.4">
      <c r="A5586" s="6" t="s">
        <v>7366</v>
      </c>
      <c r="B5586" s="3" t="s">
        <v>10770</v>
      </c>
    </row>
    <row r="5587" spans="1:2" x14ac:dyDescent="0.4">
      <c r="A5587" s="6" t="s">
        <v>7368</v>
      </c>
      <c r="B5587" s="3" t="s">
        <v>5533</v>
      </c>
    </row>
    <row r="5588" spans="1:2" x14ac:dyDescent="0.4">
      <c r="A5588" s="6" t="s">
        <v>7370</v>
      </c>
      <c r="B5588" s="3" t="s">
        <v>10771</v>
      </c>
    </row>
    <row r="5589" spans="1:2" x14ac:dyDescent="0.4">
      <c r="A5589" s="6" t="s">
        <v>7372</v>
      </c>
      <c r="B5589" s="3" t="s">
        <v>10772</v>
      </c>
    </row>
    <row r="5590" spans="1:2" x14ac:dyDescent="0.4">
      <c r="A5590" s="6" t="s">
        <v>7373</v>
      </c>
      <c r="B5590" s="3" t="s">
        <v>10773</v>
      </c>
    </row>
    <row r="5591" spans="1:2" x14ac:dyDescent="0.4">
      <c r="A5591" s="6" t="s">
        <v>7375</v>
      </c>
      <c r="B5591" s="3" t="s">
        <v>10774</v>
      </c>
    </row>
    <row r="5592" spans="1:2" x14ac:dyDescent="0.4">
      <c r="A5592" s="6" t="s">
        <v>7377</v>
      </c>
      <c r="B5592" s="3" t="s">
        <v>5535</v>
      </c>
    </row>
    <row r="5593" spans="1:2" x14ac:dyDescent="0.4">
      <c r="A5593" s="6" t="s">
        <v>7379</v>
      </c>
      <c r="B5593" s="3" t="s">
        <v>10775</v>
      </c>
    </row>
    <row r="5594" spans="1:2" x14ac:dyDescent="0.4">
      <c r="A5594" s="6" t="s">
        <v>7381</v>
      </c>
      <c r="B5594" s="3" t="s">
        <v>10776</v>
      </c>
    </row>
    <row r="5595" spans="1:2" x14ac:dyDescent="0.4">
      <c r="A5595" s="6" t="s">
        <v>7383</v>
      </c>
      <c r="B5595" s="3" t="s">
        <v>10777</v>
      </c>
    </row>
    <row r="5596" spans="1:2" x14ac:dyDescent="0.4">
      <c r="A5596" s="6" t="s">
        <v>7385</v>
      </c>
      <c r="B5596" s="3" t="s">
        <v>10778</v>
      </c>
    </row>
    <row r="5597" spans="1:2" x14ac:dyDescent="0.4">
      <c r="A5597" s="6" t="s">
        <v>7387</v>
      </c>
      <c r="B5597" s="3" t="s">
        <v>10779</v>
      </c>
    </row>
    <row r="5598" spans="1:2" x14ac:dyDescent="0.4">
      <c r="A5598" s="6" t="s">
        <v>7389</v>
      </c>
      <c r="B5598" s="3" t="s">
        <v>5538</v>
      </c>
    </row>
    <row r="5599" spans="1:2" x14ac:dyDescent="0.4">
      <c r="A5599" s="6" t="s">
        <v>7391</v>
      </c>
      <c r="B5599" s="3" t="s">
        <v>5540</v>
      </c>
    </row>
    <row r="5600" spans="1:2" x14ac:dyDescent="0.4">
      <c r="A5600" s="6" t="s">
        <v>7393</v>
      </c>
      <c r="B5600" s="3" t="s">
        <v>10780</v>
      </c>
    </row>
    <row r="5601" spans="1:2" x14ac:dyDescent="0.4">
      <c r="A5601" s="6" t="s">
        <v>7395</v>
      </c>
      <c r="B5601" s="3" t="s">
        <v>10781</v>
      </c>
    </row>
    <row r="5602" spans="1:2" x14ac:dyDescent="0.4">
      <c r="A5602" s="6" t="s">
        <v>7397</v>
      </c>
      <c r="B5602" s="3" t="s">
        <v>5542</v>
      </c>
    </row>
    <row r="5603" spans="1:2" x14ac:dyDescent="0.4">
      <c r="A5603" s="6" t="s">
        <v>7399</v>
      </c>
      <c r="B5603" s="3" t="s">
        <v>10782</v>
      </c>
    </row>
    <row r="5604" spans="1:2" x14ac:dyDescent="0.4">
      <c r="A5604" s="6" t="s">
        <v>7401</v>
      </c>
      <c r="B5604" s="3" t="s">
        <v>10783</v>
      </c>
    </row>
    <row r="5605" spans="1:2" x14ac:dyDescent="0.4">
      <c r="A5605" s="6" t="s">
        <v>7403</v>
      </c>
      <c r="B5605" s="3" t="s">
        <v>5544</v>
      </c>
    </row>
    <row r="5606" spans="1:2" x14ac:dyDescent="0.4">
      <c r="A5606" s="6" t="s">
        <v>7405</v>
      </c>
      <c r="B5606" s="3" t="s">
        <v>10784</v>
      </c>
    </row>
    <row r="5607" spans="1:2" x14ac:dyDescent="0.4">
      <c r="A5607" s="6" t="s">
        <v>7407</v>
      </c>
      <c r="B5607" s="3" t="s">
        <v>10785</v>
      </c>
    </row>
    <row r="5608" spans="1:2" x14ac:dyDescent="0.4">
      <c r="A5608" s="6" t="s">
        <v>7409</v>
      </c>
      <c r="B5608" s="3" t="s">
        <v>10786</v>
      </c>
    </row>
    <row r="5609" spans="1:2" x14ac:dyDescent="0.4">
      <c r="A5609" s="6" t="s">
        <v>7411</v>
      </c>
      <c r="B5609" s="3" t="s">
        <v>10787</v>
      </c>
    </row>
    <row r="5610" spans="1:2" x14ac:dyDescent="0.4">
      <c r="A5610" s="6" t="s">
        <v>7413</v>
      </c>
      <c r="B5610" s="3" t="s">
        <v>10788</v>
      </c>
    </row>
    <row r="5611" spans="1:2" x14ac:dyDescent="0.4">
      <c r="A5611" s="6" t="s">
        <v>7414</v>
      </c>
      <c r="B5611" s="3" t="s">
        <v>10789</v>
      </c>
    </row>
    <row r="5612" spans="1:2" x14ac:dyDescent="0.4">
      <c r="A5612" s="6" t="s">
        <v>7416</v>
      </c>
      <c r="B5612" s="3" t="s">
        <v>10790</v>
      </c>
    </row>
    <row r="5613" spans="1:2" x14ac:dyDescent="0.4">
      <c r="A5613" s="6" t="s">
        <v>7418</v>
      </c>
      <c r="B5613" s="3" t="s">
        <v>10791</v>
      </c>
    </row>
    <row r="5614" spans="1:2" x14ac:dyDescent="0.4">
      <c r="A5614" s="6" t="s">
        <v>7420</v>
      </c>
      <c r="B5614" s="3" t="s">
        <v>10792</v>
      </c>
    </row>
    <row r="5615" spans="1:2" x14ac:dyDescent="0.4">
      <c r="A5615" s="6" t="s">
        <v>7422</v>
      </c>
      <c r="B5615" s="3" t="s">
        <v>10793</v>
      </c>
    </row>
    <row r="5616" spans="1:2" x14ac:dyDescent="0.4">
      <c r="A5616" s="6" t="s">
        <v>7424</v>
      </c>
      <c r="B5616" s="3" t="s">
        <v>10794</v>
      </c>
    </row>
    <row r="5617" spans="1:2" x14ac:dyDescent="0.4">
      <c r="A5617" s="6" t="s">
        <v>7426</v>
      </c>
      <c r="B5617" s="3" t="s">
        <v>10795</v>
      </c>
    </row>
    <row r="5618" spans="1:2" x14ac:dyDescent="0.4">
      <c r="A5618" s="6" t="s">
        <v>7428</v>
      </c>
      <c r="B5618" s="3" t="s">
        <v>10796</v>
      </c>
    </row>
    <row r="5619" spans="1:2" x14ac:dyDescent="0.4">
      <c r="A5619" s="6" t="s">
        <v>7430</v>
      </c>
      <c r="B5619" s="3" t="s">
        <v>10797</v>
      </c>
    </row>
    <row r="5620" spans="1:2" x14ac:dyDescent="0.4">
      <c r="A5620" s="6" t="s">
        <v>7432</v>
      </c>
      <c r="B5620" s="3" t="s">
        <v>10798</v>
      </c>
    </row>
    <row r="5621" spans="1:2" x14ac:dyDescent="0.4">
      <c r="A5621" s="6" t="s">
        <v>7434</v>
      </c>
      <c r="B5621" s="3" t="s">
        <v>10799</v>
      </c>
    </row>
    <row r="5622" spans="1:2" x14ac:dyDescent="0.4">
      <c r="A5622" s="6" t="s">
        <v>7436</v>
      </c>
      <c r="B5622" s="3" t="s">
        <v>10800</v>
      </c>
    </row>
    <row r="5623" spans="1:2" x14ac:dyDescent="0.4">
      <c r="A5623" s="6" t="s">
        <v>7438</v>
      </c>
      <c r="B5623" s="3" t="s">
        <v>10801</v>
      </c>
    </row>
    <row r="5624" spans="1:2" x14ac:dyDescent="0.4">
      <c r="A5624" s="6" t="s">
        <v>7440</v>
      </c>
      <c r="B5624" s="3" t="s">
        <v>5546</v>
      </c>
    </row>
    <row r="5625" spans="1:2" x14ac:dyDescent="0.4">
      <c r="A5625" s="6" t="s">
        <v>7442</v>
      </c>
      <c r="B5625" s="3" t="s">
        <v>5548</v>
      </c>
    </row>
    <row r="5626" spans="1:2" x14ac:dyDescent="0.4">
      <c r="A5626" s="6" t="s">
        <v>7444</v>
      </c>
      <c r="B5626" s="3" t="s">
        <v>10802</v>
      </c>
    </row>
    <row r="5627" spans="1:2" x14ac:dyDescent="0.4">
      <c r="A5627" s="6" t="s">
        <v>7446</v>
      </c>
      <c r="B5627" s="3" t="s">
        <v>10803</v>
      </c>
    </row>
    <row r="5628" spans="1:2" x14ac:dyDescent="0.4">
      <c r="A5628" s="6" t="s">
        <v>7448</v>
      </c>
      <c r="B5628" s="3" t="s">
        <v>5550</v>
      </c>
    </row>
    <row r="5629" spans="1:2" x14ac:dyDescent="0.4">
      <c r="A5629" s="6" t="s">
        <v>7450</v>
      </c>
      <c r="B5629" s="3" t="s">
        <v>5552</v>
      </c>
    </row>
    <row r="5630" spans="1:2" x14ac:dyDescent="0.4">
      <c r="A5630" s="6" t="s">
        <v>7452</v>
      </c>
      <c r="B5630" s="3" t="s">
        <v>10804</v>
      </c>
    </row>
    <row r="5631" spans="1:2" x14ac:dyDescent="0.4">
      <c r="A5631" s="6" t="s">
        <v>7454</v>
      </c>
      <c r="B5631" s="3" t="s">
        <v>10805</v>
      </c>
    </row>
    <row r="5632" spans="1:2" x14ac:dyDescent="0.4">
      <c r="A5632" s="6" t="s">
        <v>7456</v>
      </c>
      <c r="B5632" s="3" t="s">
        <v>10806</v>
      </c>
    </row>
    <row r="5633" spans="1:2" x14ac:dyDescent="0.4">
      <c r="A5633" s="6" t="s">
        <v>7458</v>
      </c>
      <c r="B5633" s="3" t="s">
        <v>5554</v>
      </c>
    </row>
    <row r="5634" spans="1:2" x14ac:dyDescent="0.4">
      <c r="A5634" s="6" t="s">
        <v>7460</v>
      </c>
      <c r="B5634" s="3" t="s">
        <v>10807</v>
      </c>
    </row>
    <row r="5635" spans="1:2" x14ac:dyDescent="0.4">
      <c r="A5635" s="6" t="s">
        <v>7462</v>
      </c>
      <c r="B5635" s="3" t="s">
        <v>10808</v>
      </c>
    </row>
    <row r="5636" spans="1:2" x14ac:dyDescent="0.4">
      <c r="A5636" s="6" t="s">
        <v>7464</v>
      </c>
      <c r="B5636" s="3" t="s">
        <v>10809</v>
      </c>
    </row>
    <row r="5637" spans="1:2" x14ac:dyDescent="0.4">
      <c r="A5637" s="6" t="s">
        <v>7466</v>
      </c>
      <c r="B5637" s="3" t="s">
        <v>10810</v>
      </c>
    </row>
    <row r="5638" spans="1:2" x14ac:dyDescent="0.4">
      <c r="A5638" s="6" t="s">
        <v>7468</v>
      </c>
      <c r="B5638" s="3" t="s">
        <v>5556</v>
      </c>
    </row>
    <row r="5639" spans="1:2" x14ac:dyDescent="0.4">
      <c r="A5639" s="6" t="s">
        <v>7470</v>
      </c>
      <c r="B5639" s="3" t="s">
        <v>10811</v>
      </c>
    </row>
    <row r="5640" spans="1:2" x14ac:dyDescent="0.4">
      <c r="A5640" s="6" t="s">
        <v>7472</v>
      </c>
      <c r="B5640" s="3" t="s">
        <v>5558</v>
      </c>
    </row>
    <row r="5641" spans="1:2" x14ac:dyDescent="0.4">
      <c r="A5641" s="6" t="s">
        <v>7474</v>
      </c>
      <c r="B5641" s="3" t="s">
        <v>5560</v>
      </c>
    </row>
    <row r="5642" spans="1:2" x14ac:dyDescent="0.4">
      <c r="A5642" s="6" t="s">
        <v>7476</v>
      </c>
      <c r="B5642" s="3" t="s">
        <v>10812</v>
      </c>
    </row>
    <row r="5643" spans="1:2" x14ac:dyDescent="0.4">
      <c r="A5643" s="6" t="s">
        <v>7478</v>
      </c>
      <c r="B5643" s="3" t="s">
        <v>10813</v>
      </c>
    </row>
    <row r="5644" spans="1:2" x14ac:dyDescent="0.4">
      <c r="A5644" s="6" t="s">
        <v>7480</v>
      </c>
      <c r="B5644" s="3" t="s">
        <v>10814</v>
      </c>
    </row>
    <row r="5645" spans="1:2" x14ac:dyDescent="0.4">
      <c r="A5645" s="6" t="s">
        <v>7482</v>
      </c>
      <c r="B5645" s="3" t="s">
        <v>10815</v>
      </c>
    </row>
    <row r="5646" spans="1:2" x14ac:dyDescent="0.4">
      <c r="A5646" s="6" t="s">
        <v>7484</v>
      </c>
      <c r="B5646" s="3" t="s">
        <v>10816</v>
      </c>
    </row>
    <row r="5647" spans="1:2" x14ac:dyDescent="0.4">
      <c r="A5647" s="6" t="s">
        <v>7486</v>
      </c>
      <c r="B5647" s="3" t="s">
        <v>10817</v>
      </c>
    </row>
    <row r="5648" spans="1:2" x14ac:dyDescent="0.4">
      <c r="A5648" s="6" t="s">
        <v>7488</v>
      </c>
      <c r="B5648" s="3" t="s">
        <v>5562</v>
      </c>
    </row>
    <row r="5649" spans="1:2" x14ac:dyDescent="0.4">
      <c r="A5649" s="6" t="s">
        <v>7490</v>
      </c>
      <c r="B5649" s="3" t="s">
        <v>5564</v>
      </c>
    </row>
    <row r="5650" spans="1:2" x14ac:dyDescent="0.4">
      <c r="A5650" s="6" t="s">
        <v>7491</v>
      </c>
      <c r="B5650" s="3" t="s">
        <v>5566</v>
      </c>
    </row>
    <row r="5651" spans="1:2" x14ac:dyDescent="0.4">
      <c r="A5651" s="6" t="s">
        <v>7493</v>
      </c>
      <c r="B5651" s="3" t="s">
        <v>5568</v>
      </c>
    </row>
    <row r="5652" spans="1:2" x14ac:dyDescent="0.4">
      <c r="A5652" s="6" t="s">
        <v>7495</v>
      </c>
      <c r="B5652" s="3" t="s">
        <v>5570</v>
      </c>
    </row>
    <row r="5653" spans="1:2" x14ac:dyDescent="0.4">
      <c r="A5653" s="6" t="s">
        <v>7497</v>
      </c>
      <c r="B5653" s="3" t="s">
        <v>10818</v>
      </c>
    </row>
    <row r="5654" spans="1:2" x14ac:dyDescent="0.4">
      <c r="A5654" s="6" t="s">
        <v>7499</v>
      </c>
      <c r="B5654" s="3" t="s">
        <v>10819</v>
      </c>
    </row>
    <row r="5655" spans="1:2" x14ac:dyDescent="0.4">
      <c r="A5655" s="6" t="s">
        <v>7501</v>
      </c>
      <c r="B5655" s="3" t="s">
        <v>5572</v>
      </c>
    </row>
    <row r="5656" spans="1:2" x14ac:dyDescent="0.4">
      <c r="A5656" s="6" t="s">
        <v>7503</v>
      </c>
      <c r="B5656" s="3" t="s">
        <v>10820</v>
      </c>
    </row>
    <row r="5657" spans="1:2" x14ac:dyDescent="0.4">
      <c r="A5657" s="6" t="s">
        <v>7505</v>
      </c>
      <c r="B5657" s="3" t="s">
        <v>10821</v>
      </c>
    </row>
    <row r="5658" spans="1:2" x14ac:dyDescent="0.4">
      <c r="A5658" s="6" t="s">
        <v>7507</v>
      </c>
      <c r="B5658" s="3" t="s">
        <v>5574</v>
      </c>
    </row>
    <row r="5659" spans="1:2" x14ac:dyDescent="0.4">
      <c r="A5659" s="6" t="s">
        <v>7509</v>
      </c>
      <c r="B5659" s="3" t="s">
        <v>5576</v>
      </c>
    </row>
    <row r="5660" spans="1:2" x14ac:dyDescent="0.4">
      <c r="A5660" s="6" t="s">
        <v>7510</v>
      </c>
      <c r="B5660" s="3" t="s">
        <v>10822</v>
      </c>
    </row>
    <row r="5661" spans="1:2" x14ac:dyDescent="0.4">
      <c r="A5661" s="6" t="s">
        <v>7512</v>
      </c>
      <c r="B5661" s="3" t="s">
        <v>10823</v>
      </c>
    </row>
    <row r="5662" spans="1:2" x14ac:dyDescent="0.4">
      <c r="A5662" s="6" t="s">
        <v>7514</v>
      </c>
      <c r="B5662" s="3" t="s">
        <v>10824</v>
      </c>
    </row>
    <row r="5663" spans="1:2" x14ac:dyDescent="0.4">
      <c r="A5663" s="6" t="s">
        <v>7516</v>
      </c>
      <c r="B5663" s="3" t="s">
        <v>5579</v>
      </c>
    </row>
    <row r="5664" spans="1:2" x14ac:dyDescent="0.4">
      <c r="A5664" s="6" t="s">
        <v>7518</v>
      </c>
      <c r="B5664" s="3" t="s">
        <v>5581</v>
      </c>
    </row>
    <row r="5665" spans="1:2" x14ac:dyDescent="0.4">
      <c r="A5665" s="6" t="s">
        <v>7520</v>
      </c>
      <c r="B5665" s="3" t="s">
        <v>10825</v>
      </c>
    </row>
    <row r="5666" spans="1:2" x14ac:dyDescent="0.4">
      <c r="A5666" s="6" t="s">
        <v>7522</v>
      </c>
      <c r="B5666" s="3" t="s">
        <v>10826</v>
      </c>
    </row>
    <row r="5667" spans="1:2" x14ac:dyDescent="0.4">
      <c r="A5667" s="6" t="s">
        <v>7524</v>
      </c>
      <c r="B5667" s="3" t="s">
        <v>5583</v>
      </c>
    </row>
    <row r="5668" spans="1:2" x14ac:dyDescent="0.4">
      <c r="A5668" s="6" t="s">
        <v>7526</v>
      </c>
      <c r="B5668" s="3" t="s">
        <v>5585</v>
      </c>
    </row>
    <row r="5669" spans="1:2" x14ac:dyDescent="0.4">
      <c r="A5669" s="6" t="s">
        <v>7528</v>
      </c>
      <c r="B5669" s="3" t="s">
        <v>10827</v>
      </c>
    </row>
    <row r="5670" spans="1:2" x14ac:dyDescent="0.4">
      <c r="A5670" s="6" t="s">
        <v>7530</v>
      </c>
      <c r="B5670" s="3" t="s">
        <v>10828</v>
      </c>
    </row>
    <row r="5671" spans="1:2" x14ac:dyDescent="0.4">
      <c r="A5671" s="6" t="s">
        <v>7532</v>
      </c>
      <c r="B5671" s="3" t="s">
        <v>10829</v>
      </c>
    </row>
    <row r="5672" spans="1:2" x14ac:dyDescent="0.4">
      <c r="A5672" s="6" t="s">
        <v>7534</v>
      </c>
      <c r="B5672" s="3" t="s">
        <v>10830</v>
      </c>
    </row>
    <row r="5673" spans="1:2" x14ac:dyDescent="0.4">
      <c r="A5673" s="6" t="s">
        <v>7536</v>
      </c>
      <c r="B5673" s="3" t="s">
        <v>5587</v>
      </c>
    </row>
    <row r="5674" spans="1:2" x14ac:dyDescent="0.4">
      <c r="A5674" s="6" t="s">
        <v>7538</v>
      </c>
      <c r="B5674" s="3" t="s">
        <v>5589</v>
      </c>
    </row>
    <row r="5675" spans="1:2" x14ac:dyDescent="0.4">
      <c r="A5675" s="6" t="s">
        <v>7540</v>
      </c>
      <c r="B5675" s="3" t="s">
        <v>10831</v>
      </c>
    </row>
    <row r="5676" spans="1:2" x14ac:dyDescent="0.4">
      <c r="A5676" s="6" t="s">
        <v>7542</v>
      </c>
      <c r="B5676" s="3" t="s">
        <v>5591</v>
      </c>
    </row>
    <row r="5677" spans="1:2" x14ac:dyDescent="0.4">
      <c r="A5677" s="6" t="s">
        <v>7544</v>
      </c>
      <c r="B5677" s="3" t="s">
        <v>10832</v>
      </c>
    </row>
    <row r="5678" spans="1:2" x14ac:dyDescent="0.4">
      <c r="A5678" s="6" t="s">
        <v>7546</v>
      </c>
      <c r="B5678" s="3" t="s">
        <v>10833</v>
      </c>
    </row>
    <row r="5679" spans="1:2" x14ac:dyDescent="0.4">
      <c r="A5679" s="6" t="s">
        <v>7548</v>
      </c>
      <c r="B5679" s="3" t="s">
        <v>10834</v>
      </c>
    </row>
    <row r="5680" spans="1:2" x14ac:dyDescent="0.4">
      <c r="A5680" s="6" t="s">
        <v>7550</v>
      </c>
      <c r="B5680" s="3" t="s">
        <v>5593</v>
      </c>
    </row>
    <row r="5681" spans="1:2" x14ac:dyDescent="0.4">
      <c r="A5681" s="6" t="s">
        <v>7552</v>
      </c>
      <c r="B5681" s="3" t="s">
        <v>10835</v>
      </c>
    </row>
    <row r="5682" spans="1:2" x14ac:dyDescent="0.4">
      <c r="A5682" s="6" t="s">
        <v>7554</v>
      </c>
      <c r="B5682" s="3" t="s">
        <v>10836</v>
      </c>
    </row>
    <row r="5683" spans="1:2" x14ac:dyDescent="0.4">
      <c r="A5683" s="6" t="s">
        <v>7556</v>
      </c>
      <c r="B5683" s="3" t="s">
        <v>10837</v>
      </c>
    </row>
    <row r="5684" spans="1:2" x14ac:dyDescent="0.4">
      <c r="A5684" s="6" t="s">
        <v>7558</v>
      </c>
      <c r="B5684" s="3" t="s">
        <v>10838</v>
      </c>
    </row>
    <row r="5685" spans="1:2" x14ac:dyDescent="0.4">
      <c r="A5685" s="6" t="s">
        <v>7560</v>
      </c>
      <c r="B5685" s="3" t="s">
        <v>10839</v>
      </c>
    </row>
    <row r="5686" spans="1:2" x14ac:dyDescent="0.4">
      <c r="A5686" s="6" t="s">
        <v>7562</v>
      </c>
      <c r="B5686" s="3" t="s">
        <v>10840</v>
      </c>
    </row>
    <row r="5687" spans="1:2" x14ac:dyDescent="0.4">
      <c r="A5687" s="6" t="s">
        <v>7564</v>
      </c>
      <c r="B5687" s="3" t="s">
        <v>10841</v>
      </c>
    </row>
    <row r="5688" spans="1:2" x14ac:dyDescent="0.4">
      <c r="A5688" s="6" t="s">
        <v>7566</v>
      </c>
      <c r="B5688" s="3" t="s">
        <v>5595</v>
      </c>
    </row>
    <row r="5689" spans="1:2" x14ac:dyDescent="0.4">
      <c r="A5689" s="6" t="s">
        <v>7568</v>
      </c>
      <c r="B5689" s="3" t="s">
        <v>10842</v>
      </c>
    </row>
    <row r="5690" spans="1:2" x14ac:dyDescent="0.4">
      <c r="A5690" s="6" t="s">
        <v>7570</v>
      </c>
      <c r="B5690" s="3" t="s">
        <v>5597</v>
      </c>
    </row>
    <row r="5691" spans="1:2" x14ac:dyDescent="0.4">
      <c r="A5691" s="6" t="s">
        <v>7572</v>
      </c>
      <c r="B5691" s="3" t="s">
        <v>5599</v>
      </c>
    </row>
    <row r="5692" spans="1:2" x14ac:dyDescent="0.4">
      <c r="A5692" s="6" t="s">
        <v>7574</v>
      </c>
      <c r="B5692" s="3" t="s">
        <v>5601</v>
      </c>
    </row>
    <row r="5693" spans="1:2" x14ac:dyDescent="0.4">
      <c r="A5693" s="6" t="s">
        <v>7576</v>
      </c>
      <c r="B5693" s="3" t="s">
        <v>10843</v>
      </c>
    </row>
    <row r="5694" spans="1:2" x14ac:dyDescent="0.4">
      <c r="A5694" s="6" t="s">
        <v>7578</v>
      </c>
      <c r="B5694" s="3" t="s">
        <v>5603</v>
      </c>
    </row>
    <row r="5695" spans="1:2" x14ac:dyDescent="0.4">
      <c r="A5695" s="6" t="s">
        <v>7580</v>
      </c>
      <c r="B5695" s="3" t="s">
        <v>10844</v>
      </c>
    </row>
    <row r="5696" spans="1:2" x14ac:dyDescent="0.4">
      <c r="A5696" s="6" t="s">
        <v>7582</v>
      </c>
      <c r="B5696" s="3" t="s">
        <v>5605</v>
      </c>
    </row>
    <row r="5697" spans="1:2" x14ac:dyDescent="0.4">
      <c r="A5697" s="6" t="s">
        <v>7584</v>
      </c>
      <c r="B5697" s="3" t="s">
        <v>10845</v>
      </c>
    </row>
    <row r="5698" spans="1:2" x14ac:dyDescent="0.4">
      <c r="A5698" s="6" t="s">
        <v>7586</v>
      </c>
      <c r="B5698" s="3" t="s">
        <v>10846</v>
      </c>
    </row>
    <row r="5699" spans="1:2" x14ac:dyDescent="0.4">
      <c r="A5699" s="6" t="s">
        <v>7588</v>
      </c>
      <c r="B5699" s="3" t="s">
        <v>10847</v>
      </c>
    </row>
    <row r="5700" spans="1:2" x14ac:dyDescent="0.4">
      <c r="A5700" s="6" t="s">
        <v>7590</v>
      </c>
      <c r="B5700" s="3" t="s">
        <v>5607</v>
      </c>
    </row>
    <row r="5701" spans="1:2" x14ac:dyDescent="0.4">
      <c r="A5701" s="6" t="s">
        <v>7592</v>
      </c>
      <c r="B5701" s="3" t="s">
        <v>10848</v>
      </c>
    </row>
    <row r="5702" spans="1:2" x14ac:dyDescent="0.4">
      <c r="A5702" s="6" t="s">
        <v>7594</v>
      </c>
      <c r="B5702" s="3" t="s">
        <v>10849</v>
      </c>
    </row>
    <row r="5703" spans="1:2" x14ac:dyDescent="0.4">
      <c r="A5703" s="6" t="s">
        <v>7596</v>
      </c>
      <c r="B5703" s="3" t="s">
        <v>10850</v>
      </c>
    </row>
    <row r="5704" spans="1:2" x14ac:dyDescent="0.4">
      <c r="A5704" s="6" t="s">
        <v>7598</v>
      </c>
      <c r="B5704" s="3" t="s">
        <v>10851</v>
      </c>
    </row>
    <row r="5705" spans="1:2" x14ac:dyDescent="0.4">
      <c r="A5705" s="6" t="s">
        <v>7600</v>
      </c>
      <c r="B5705" s="3" t="s">
        <v>5609</v>
      </c>
    </row>
    <row r="5706" spans="1:2" x14ac:dyDescent="0.4">
      <c r="A5706" s="6" t="s">
        <v>7602</v>
      </c>
      <c r="B5706" s="3" t="s">
        <v>5611</v>
      </c>
    </row>
    <row r="5707" spans="1:2" x14ac:dyDescent="0.4">
      <c r="A5707" s="6" t="s">
        <v>7604</v>
      </c>
      <c r="B5707" s="3" t="s">
        <v>10852</v>
      </c>
    </row>
    <row r="5708" spans="1:2" x14ac:dyDescent="0.4">
      <c r="A5708" s="6" t="s">
        <v>7606</v>
      </c>
      <c r="B5708" s="3" t="s">
        <v>10853</v>
      </c>
    </row>
    <row r="5709" spans="1:2" x14ac:dyDescent="0.4">
      <c r="A5709" s="6" t="s">
        <v>7608</v>
      </c>
      <c r="B5709" s="3" t="s">
        <v>10854</v>
      </c>
    </row>
    <row r="5710" spans="1:2" x14ac:dyDescent="0.4">
      <c r="A5710" s="6" t="s">
        <v>7610</v>
      </c>
      <c r="B5710" s="3" t="s">
        <v>10855</v>
      </c>
    </row>
    <row r="5711" spans="1:2" x14ac:dyDescent="0.4">
      <c r="A5711" s="6" t="s">
        <v>7612</v>
      </c>
      <c r="B5711" s="3" t="s">
        <v>10856</v>
      </c>
    </row>
    <row r="5712" spans="1:2" x14ac:dyDescent="0.4">
      <c r="A5712" s="6" t="s">
        <v>7614</v>
      </c>
      <c r="B5712" s="3" t="s">
        <v>10857</v>
      </c>
    </row>
    <row r="5713" spans="1:2" x14ac:dyDescent="0.4">
      <c r="A5713" s="6" t="s">
        <v>7616</v>
      </c>
      <c r="B5713" s="3" t="s">
        <v>10858</v>
      </c>
    </row>
    <row r="5714" spans="1:2" x14ac:dyDescent="0.4">
      <c r="A5714" s="6" t="s">
        <v>7618</v>
      </c>
      <c r="B5714" s="3" t="s">
        <v>10859</v>
      </c>
    </row>
    <row r="5715" spans="1:2" x14ac:dyDescent="0.4">
      <c r="A5715" s="6" t="s">
        <v>7620</v>
      </c>
      <c r="B5715" s="3" t="s">
        <v>5613</v>
      </c>
    </row>
    <row r="5716" spans="1:2" x14ac:dyDescent="0.4">
      <c r="A5716" s="6" t="s">
        <v>7622</v>
      </c>
      <c r="B5716" s="3" t="s">
        <v>10860</v>
      </c>
    </row>
    <row r="5717" spans="1:2" x14ac:dyDescent="0.4">
      <c r="A5717" s="6" t="s">
        <v>7624</v>
      </c>
      <c r="B5717" s="3" t="s">
        <v>10861</v>
      </c>
    </row>
    <row r="5718" spans="1:2" x14ac:dyDescent="0.4">
      <c r="A5718" s="6" t="s">
        <v>7626</v>
      </c>
      <c r="B5718" s="3" t="s">
        <v>5615</v>
      </c>
    </row>
    <row r="5719" spans="1:2" x14ac:dyDescent="0.4">
      <c r="A5719" s="6" t="s">
        <v>7628</v>
      </c>
      <c r="B5719" s="3" t="s">
        <v>10862</v>
      </c>
    </row>
    <row r="5720" spans="1:2" x14ac:dyDescent="0.4">
      <c r="A5720" s="6" t="s">
        <v>7630</v>
      </c>
      <c r="B5720" s="3" t="s">
        <v>5617</v>
      </c>
    </row>
    <row r="5721" spans="1:2" x14ac:dyDescent="0.4">
      <c r="A5721" s="6" t="s">
        <v>7632</v>
      </c>
      <c r="B5721" s="3" t="s">
        <v>5619</v>
      </c>
    </row>
    <row r="5722" spans="1:2" x14ac:dyDescent="0.4">
      <c r="A5722" s="6" t="s">
        <v>7634</v>
      </c>
      <c r="B5722" s="3" t="s">
        <v>10863</v>
      </c>
    </row>
    <row r="5723" spans="1:2" x14ac:dyDescent="0.4">
      <c r="A5723" s="6" t="s">
        <v>7636</v>
      </c>
      <c r="B5723" s="3" t="s">
        <v>5621</v>
      </c>
    </row>
    <row r="5724" spans="1:2" x14ac:dyDescent="0.4">
      <c r="A5724" s="6" t="s">
        <v>7638</v>
      </c>
      <c r="B5724" s="3" t="s">
        <v>10864</v>
      </c>
    </row>
    <row r="5725" spans="1:2" x14ac:dyDescent="0.4">
      <c r="A5725" s="6" t="s">
        <v>7640</v>
      </c>
      <c r="B5725" s="3" t="s">
        <v>10865</v>
      </c>
    </row>
    <row r="5726" spans="1:2" x14ac:dyDescent="0.4">
      <c r="A5726" s="6" t="s">
        <v>7642</v>
      </c>
      <c r="B5726" s="3" t="s">
        <v>5624</v>
      </c>
    </row>
    <row r="5727" spans="1:2" x14ac:dyDescent="0.4">
      <c r="A5727" s="6" t="s">
        <v>7644</v>
      </c>
      <c r="B5727" s="3" t="s">
        <v>5626</v>
      </c>
    </row>
    <row r="5728" spans="1:2" x14ac:dyDescent="0.4">
      <c r="A5728" s="6" t="s">
        <v>7646</v>
      </c>
      <c r="B5728" s="3" t="s">
        <v>10866</v>
      </c>
    </row>
    <row r="5729" spans="1:2" x14ac:dyDescent="0.4">
      <c r="A5729" s="6" t="s">
        <v>7648</v>
      </c>
      <c r="B5729" s="3" t="s">
        <v>10867</v>
      </c>
    </row>
    <row r="5730" spans="1:2" x14ac:dyDescent="0.4">
      <c r="A5730" s="6" t="s">
        <v>7650</v>
      </c>
      <c r="B5730" s="3" t="s">
        <v>5628</v>
      </c>
    </row>
    <row r="5731" spans="1:2" x14ac:dyDescent="0.4">
      <c r="A5731" s="6" t="s">
        <v>7652</v>
      </c>
      <c r="B5731" s="3" t="s">
        <v>10868</v>
      </c>
    </row>
    <row r="5732" spans="1:2" x14ac:dyDescent="0.4">
      <c r="A5732" s="6" t="s">
        <v>7654</v>
      </c>
      <c r="B5732" s="3" t="s">
        <v>5630</v>
      </c>
    </row>
    <row r="5733" spans="1:2" x14ac:dyDescent="0.4">
      <c r="A5733" s="6" t="s">
        <v>7656</v>
      </c>
      <c r="B5733" s="3" t="s">
        <v>5632</v>
      </c>
    </row>
    <row r="5734" spans="1:2" x14ac:dyDescent="0.4">
      <c r="A5734" s="6" t="s">
        <v>7657</v>
      </c>
      <c r="B5734" s="3" t="s">
        <v>10869</v>
      </c>
    </row>
    <row r="5735" spans="1:2" x14ac:dyDescent="0.4">
      <c r="A5735" s="6" t="s">
        <v>7659</v>
      </c>
      <c r="B5735" s="3" t="s">
        <v>10870</v>
      </c>
    </row>
    <row r="5736" spans="1:2" x14ac:dyDescent="0.4">
      <c r="A5736" s="6" t="s">
        <v>7661</v>
      </c>
      <c r="B5736" s="3" t="s">
        <v>5634</v>
      </c>
    </row>
    <row r="5737" spans="1:2" x14ac:dyDescent="0.4">
      <c r="A5737" s="6" t="s">
        <v>7663</v>
      </c>
      <c r="B5737" s="3" t="s">
        <v>10871</v>
      </c>
    </row>
    <row r="5738" spans="1:2" x14ac:dyDescent="0.4">
      <c r="A5738" s="6" t="s">
        <v>7665</v>
      </c>
      <c r="B5738" s="3" t="s">
        <v>5636</v>
      </c>
    </row>
    <row r="5739" spans="1:2" x14ac:dyDescent="0.4">
      <c r="A5739" s="6" t="s">
        <v>7667</v>
      </c>
      <c r="B5739" s="3" t="s">
        <v>5638</v>
      </c>
    </row>
    <row r="5740" spans="1:2" x14ac:dyDescent="0.4">
      <c r="A5740" s="6" t="s">
        <v>7669</v>
      </c>
      <c r="B5740" s="3" t="s">
        <v>5640</v>
      </c>
    </row>
    <row r="5741" spans="1:2" x14ac:dyDescent="0.4">
      <c r="A5741" s="6" t="s">
        <v>7671</v>
      </c>
      <c r="B5741" s="3" t="s">
        <v>5642</v>
      </c>
    </row>
    <row r="5742" spans="1:2" x14ac:dyDescent="0.4">
      <c r="A5742" s="6" t="s">
        <v>7673</v>
      </c>
      <c r="B5742" s="3" t="s">
        <v>5644</v>
      </c>
    </row>
    <row r="5743" spans="1:2" x14ac:dyDescent="0.4">
      <c r="A5743" s="6" t="s">
        <v>7675</v>
      </c>
      <c r="B5743" s="3" t="s">
        <v>10872</v>
      </c>
    </row>
    <row r="5744" spans="1:2" x14ac:dyDescent="0.4">
      <c r="A5744" s="6" t="s">
        <v>7677</v>
      </c>
      <c r="B5744" s="3" t="s">
        <v>10873</v>
      </c>
    </row>
    <row r="5745" spans="1:2" x14ac:dyDescent="0.4">
      <c r="A5745" s="6" t="s">
        <v>7679</v>
      </c>
      <c r="B5745" s="3" t="s">
        <v>10874</v>
      </c>
    </row>
    <row r="5746" spans="1:2" x14ac:dyDescent="0.4">
      <c r="A5746" s="6" t="s">
        <v>7681</v>
      </c>
      <c r="B5746" s="3" t="s">
        <v>5646</v>
      </c>
    </row>
    <row r="5747" spans="1:2" x14ac:dyDescent="0.4">
      <c r="A5747" s="6" t="s">
        <v>7683</v>
      </c>
      <c r="B5747" s="3" t="s">
        <v>10875</v>
      </c>
    </row>
    <row r="5748" spans="1:2" x14ac:dyDescent="0.4">
      <c r="A5748" s="6" t="s">
        <v>7685</v>
      </c>
      <c r="B5748" s="3" t="s">
        <v>10876</v>
      </c>
    </row>
    <row r="5749" spans="1:2" x14ac:dyDescent="0.4">
      <c r="A5749" s="6" t="s">
        <v>7687</v>
      </c>
      <c r="B5749" s="3" t="s">
        <v>10877</v>
      </c>
    </row>
    <row r="5750" spans="1:2" x14ac:dyDescent="0.4">
      <c r="A5750" s="6" t="s">
        <v>7689</v>
      </c>
      <c r="B5750" s="3" t="s">
        <v>10878</v>
      </c>
    </row>
    <row r="5751" spans="1:2" x14ac:dyDescent="0.4">
      <c r="A5751" s="6" t="s">
        <v>7691</v>
      </c>
      <c r="B5751" s="3" t="s">
        <v>10879</v>
      </c>
    </row>
    <row r="5752" spans="1:2" x14ac:dyDescent="0.4">
      <c r="A5752" s="6" t="s">
        <v>7693</v>
      </c>
      <c r="B5752" s="3" t="s">
        <v>5648</v>
      </c>
    </row>
    <row r="5753" spans="1:2" x14ac:dyDescent="0.4">
      <c r="A5753" s="6" t="s">
        <v>7695</v>
      </c>
      <c r="B5753" s="3" t="s">
        <v>5650</v>
      </c>
    </row>
    <row r="5754" spans="1:2" x14ac:dyDescent="0.4">
      <c r="A5754" s="6" t="s">
        <v>7697</v>
      </c>
      <c r="B5754" s="3" t="s">
        <v>5652</v>
      </c>
    </row>
    <row r="5755" spans="1:2" x14ac:dyDescent="0.4">
      <c r="A5755" s="6" t="s">
        <v>7699</v>
      </c>
      <c r="B5755" s="3" t="s">
        <v>5654</v>
      </c>
    </row>
    <row r="5756" spans="1:2" x14ac:dyDescent="0.4">
      <c r="A5756" s="6" t="s">
        <v>7701</v>
      </c>
      <c r="B5756" s="3" t="s">
        <v>10880</v>
      </c>
    </row>
    <row r="5757" spans="1:2" x14ac:dyDescent="0.4">
      <c r="A5757" s="6" t="s">
        <v>7703</v>
      </c>
      <c r="B5757" s="3" t="s">
        <v>10881</v>
      </c>
    </row>
    <row r="5758" spans="1:2" x14ac:dyDescent="0.4">
      <c r="A5758" s="6" t="s">
        <v>7705</v>
      </c>
      <c r="B5758" s="3" t="s">
        <v>10882</v>
      </c>
    </row>
    <row r="5759" spans="1:2" x14ac:dyDescent="0.4">
      <c r="A5759" s="6" t="s">
        <v>7707</v>
      </c>
      <c r="B5759" s="3" t="s">
        <v>10883</v>
      </c>
    </row>
    <row r="5760" spans="1:2" x14ac:dyDescent="0.4">
      <c r="A5760" s="6" t="s">
        <v>7709</v>
      </c>
      <c r="B5760" s="3" t="s">
        <v>10884</v>
      </c>
    </row>
    <row r="5761" spans="1:2" x14ac:dyDescent="0.4">
      <c r="A5761" s="6" t="s">
        <v>7711</v>
      </c>
      <c r="B5761" s="3" t="s">
        <v>10885</v>
      </c>
    </row>
    <row r="5762" spans="1:2" x14ac:dyDescent="0.4">
      <c r="A5762" s="6" t="s">
        <v>7713</v>
      </c>
      <c r="B5762" s="3" t="s">
        <v>10886</v>
      </c>
    </row>
    <row r="5763" spans="1:2" x14ac:dyDescent="0.4">
      <c r="A5763" s="6" t="s">
        <v>7715</v>
      </c>
      <c r="B5763" s="3" t="s">
        <v>5656</v>
      </c>
    </row>
    <row r="5764" spans="1:2" x14ac:dyDescent="0.4">
      <c r="A5764" s="6" t="s">
        <v>7717</v>
      </c>
      <c r="B5764" s="3" t="s">
        <v>10887</v>
      </c>
    </row>
    <row r="5765" spans="1:2" x14ac:dyDescent="0.4">
      <c r="A5765" s="6" t="s">
        <v>7719</v>
      </c>
      <c r="B5765" s="3" t="s">
        <v>5658</v>
      </c>
    </row>
    <row r="5766" spans="1:2" x14ac:dyDescent="0.4">
      <c r="A5766" s="6" t="s">
        <v>7721</v>
      </c>
      <c r="B5766" s="3" t="s">
        <v>10888</v>
      </c>
    </row>
    <row r="5767" spans="1:2" x14ac:dyDescent="0.4">
      <c r="A5767" s="6" t="s">
        <v>7723</v>
      </c>
      <c r="B5767" s="3" t="s">
        <v>10889</v>
      </c>
    </row>
    <row r="5768" spans="1:2" x14ac:dyDescent="0.4">
      <c r="A5768" s="6" t="s">
        <v>7724</v>
      </c>
      <c r="B5768" s="3" t="s">
        <v>10890</v>
      </c>
    </row>
    <row r="5769" spans="1:2" x14ac:dyDescent="0.4">
      <c r="A5769" s="6" t="s">
        <v>7726</v>
      </c>
      <c r="B5769" s="3" t="s">
        <v>10891</v>
      </c>
    </row>
    <row r="5770" spans="1:2" x14ac:dyDescent="0.4">
      <c r="A5770" s="6" t="s">
        <v>7728</v>
      </c>
      <c r="B5770" s="3" t="s">
        <v>10892</v>
      </c>
    </row>
    <row r="5771" spans="1:2" x14ac:dyDescent="0.4">
      <c r="A5771" s="6" t="s">
        <v>7730</v>
      </c>
      <c r="B5771" s="3" t="s">
        <v>5660</v>
      </c>
    </row>
    <row r="5772" spans="1:2" x14ac:dyDescent="0.4">
      <c r="A5772" s="6" t="s">
        <v>7732</v>
      </c>
      <c r="B5772" s="3" t="s">
        <v>10893</v>
      </c>
    </row>
    <row r="5773" spans="1:2" x14ac:dyDescent="0.4">
      <c r="A5773" s="6" t="s">
        <v>7734</v>
      </c>
      <c r="B5773" s="3" t="s">
        <v>10894</v>
      </c>
    </row>
    <row r="5774" spans="1:2" x14ac:dyDescent="0.4">
      <c r="A5774" s="6" t="s">
        <v>7736</v>
      </c>
      <c r="B5774" s="3" t="s">
        <v>10895</v>
      </c>
    </row>
    <row r="5775" spans="1:2" x14ac:dyDescent="0.4">
      <c r="A5775" s="6" t="s">
        <v>7738</v>
      </c>
      <c r="B5775" s="3" t="s">
        <v>10896</v>
      </c>
    </row>
    <row r="5776" spans="1:2" x14ac:dyDescent="0.4">
      <c r="A5776" s="6" t="s">
        <v>7740</v>
      </c>
      <c r="B5776" s="3" t="s">
        <v>10897</v>
      </c>
    </row>
    <row r="5777" spans="1:2" x14ac:dyDescent="0.4">
      <c r="A5777" s="6" t="s">
        <v>7742</v>
      </c>
      <c r="B5777" s="3" t="s">
        <v>5662</v>
      </c>
    </row>
    <row r="5778" spans="1:2" x14ac:dyDescent="0.4">
      <c r="A5778" s="6" t="s">
        <v>7744</v>
      </c>
      <c r="B5778" s="3" t="s">
        <v>10898</v>
      </c>
    </row>
    <row r="5779" spans="1:2" x14ac:dyDescent="0.4">
      <c r="A5779" s="6" t="s">
        <v>7746</v>
      </c>
      <c r="B5779" s="3" t="s">
        <v>10899</v>
      </c>
    </row>
    <row r="5780" spans="1:2" x14ac:dyDescent="0.4">
      <c r="A5780" s="6" t="s">
        <v>7748</v>
      </c>
      <c r="B5780" s="3" t="s">
        <v>10900</v>
      </c>
    </row>
    <row r="5781" spans="1:2" x14ac:dyDescent="0.4">
      <c r="A5781" s="6" t="s">
        <v>7750</v>
      </c>
      <c r="B5781" s="3" t="s">
        <v>5664</v>
      </c>
    </row>
    <row r="5782" spans="1:2" x14ac:dyDescent="0.4">
      <c r="A5782" s="6" t="s">
        <v>7752</v>
      </c>
      <c r="B5782" s="3" t="s">
        <v>10901</v>
      </c>
    </row>
    <row r="5783" spans="1:2" x14ac:dyDescent="0.4">
      <c r="A5783" s="6" t="s">
        <v>7754</v>
      </c>
      <c r="B5783" s="3" t="s">
        <v>10902</v>
      </c>
    </row>
    <row r="5784" spans="1:2" x14ac:dyDescent="0.4">
      <c r="A5784" s="6" t="s">
        <v>7756</v>
      </c>
      <c r="B5784" s="3" t="s">
        <v>10903</v>
      </c>
    </row>
    <row r="5785" spans="1:2" x14ac:dyDescent="0.4">
      <c r="A5785" s="6" t="s">
        <v>7758</v>
      </c>
      <c r="B5785" s="3" t="s">
        <v>5666</v>
      </c>
    </row>
    <row r="5786" spans="1:2" x14ac:dyDescent="0.4">
      <c r="A5786" s="6" t="s">
        <v>7760</v>
      </c>
      <c r="B5786" s="3" t="s">
        <v>10904</v>
      </c>
    </row>
    <row r="5787" spans="1:2" x14ac:dyDescent="0.4">
      <c r="A5787" s="6" t="s">
        <v>7762</v>
      </c>
      <c r="B5787" s="3" t="s">
        <v>10905</v>
      </c>
    </row>
    <row r="5788" spans="1:2" x14ac:dyDescent="0.4">
      <c r="A5788" s="6" t="s">
        <v>7764</v>
      </c>
      <c r="B5788" s="3" t="s">
        <v>10906</v>
      </c>
    </row>
    <row r="5789" spans="1:2" x14ac:dyDescent="0.4">
      <c r="A5789" s="6" t="s">
        <v>7766</v>
      </c>
      <c r="B5789" s="3" t="s">
        <v>5668</v>
      </c>
    </row>
    <row r="5790" spans="1:2" x14ac:dyDescent="0.4">
      <c r="A5790" s="6" t="s">
        <v>7768</v>
      </c>
      <c r="B5790" s="3" t="s">
        <v>5670</v>
      </c>
    </row>
    <row r="5791" spans="1:2" x14ac:dyDescent="0.4">
      <c r="A5791" s="6" t="s">
        <v>7770</v>
      </c>
      <c r="B5791" s="3" t="s">
        <v>10907</v>
      </c>
    </row>
    <row r="5792" spans="1:2" x14ac:dyDescent="0.4">
      <c r="A5792" s="6" t="s">
        <v>7772</v>
      </c>
      <c r="B5792" s="3" t="s">
        <v>10908</v>
      </c>
    </row>
    <row r="5793" spans="1:2" x14ac:dyDescent="0.4">
      <c r="A5793" s="6" t="s">
        <v>7774</v>
      </c>
      <c r="B5793" s="3" t="s">
        <v>10909</v>
      </c>
    </row>
    <row r="5794" spans="1:2" x14ac:dyDescent="0.4">
      <c r="A5794" s="6" t="s">
        <v>7776</v>
      </c>
      <c r="B5794" s="3" t="s">
        <v>10910</v>
      </c>
    </row>
    <row r="5795" spans="1:2" x14ac:dyDescent="0.4">
      <c r="A5795" s="6" t="s">
        <v>7778</v>
      </c>
      <c r="B5795" s="3" t="s">
        <v>10911</v>
      </c>
    </row>
    <row r="5796" spans="1:2" x14ac:dyDescent="0.4">
      <c r="A5796" s="6" t="s">
        <v>7779</v>
      </c>
      <c r="B5796" s="3" t="s">
        <v>10912</v>
      </c>
    </row>
    <row r="5797" spans="1:2" x14ac:dyDescent="0.4">
      <c r="A5797" s="6" t="s">
        <v>7781</v>
      </c>
      <c r="B5797" s="3" t="s">
        <v>5672</v>
      </c>
    </row>
    <row r="5798" spans="1:2" x14ac:dyDescent="0.4">
      <c r="A5798" s="6" t="s">
        <v>7783</v>
      </c>
      <c r="B5798" s="3" t="s">
        <v>5674</v>
      </c>
    </row>
    <row r="5799" spans="1:2" x14ac:dyDescent="0.4">
      <c r="A5799" s="6" t="s">
        <v>7785</v>
      </c>
      <c r="B5799" s="3" t="s">
        <v>5676</v>
      </c>
    </row>
    <row r="5800" spans="1:2" x14ac:dyDescent="0.4">
      <c r="A5800" s="6" t="s">
        <v>7787</v>
      </c>
      <c r="B5800" s="3" t="s">
        <v>5678</v>
      </c>
    </row>
    <row r="5801" spans="1:2" x14ac:dyDescent="0.4">
      <c r="A5801" s="6" t="s">
        <v>7789</v>
      </c>
      <c r="B5801" s="3" t="s">
        <v>10913</v>
      </c>
    </row>
    <row r="5802" spans="1:2" x14ac:dyDescent="0.4">
      <c r="A5802" s="6" t="s">
        <v>7791</v>
      </c>
      <c r="B5802" s="3" t="s">
        <v>5680</v>
      </c>
    </row>
    <row r="5803" spans="1:2" x14ac:dyDescent="0.4">
      <c r="A5803" s="6" t="s">
        <v>7793</v>
      </c>
      <c r="B5803" s="3" t="s">
        <v>5682</v>
      </c>
    </row>
    <row r="5804" spans="1:2" x14ac:dyDescent="0.4">
      <c r="A5804" s="6" t="s">
        <v>7795</v>
      </c>
      <c r="B5804" s="3" t="s">
        <v>10914</v>
      </c>
    </row>
    <row r="5805" spans="1:2" x14ac:dyDescent="0.4">
      <c r="A5805" s="6" t="s">
        <v>7796</v>
      </c>
      <c r="B5805" s="3" t="s">
        <v>10915</v>
      </c>
    </row>
    <row r="5806" spans="1:2" x14ac:dyDescent="0.4">
      <c r="A5806" s="6" t="s">
        <v>7798</v>
      </c>
      <c r="B5806" s="3" t="s">
        <v>5684</v>
      </c>
    </row>
    <row r="5807" spans="1:2" x14ac:dyDescent="0.4">
      <c r="A5807" s="6" t="s">
        <v>7800</v>
      </c>
      <c r="B5807" s="3" t="s">
        <v>5686</v>
      </c>
    </row>
    <row r="5808" spans="1:2" x14ac:dyDescent="0.4">
      <c r="A5808" s="6" t="s">
        <v>7802</v>
      </c>
      <c r="B5808" s="3" t="s">
        <v>10916</v>
      </c>
    </row>
    <row r="5809" spans="1:2" x14ac:dyDescent="0.4">
      <c r="A5809" s="6" t="s">
        <v>7804</v>
      </c>
      <c r="B5809" s="3" t="s">
        <v>10917</v>
      </c>
    </row>
    <row r="5810" spans="1:2" x14ac:dyDescent="0.4">
      <c r="A5810" s="6" t="s">
        <v>7806</v>
      </c>
      <c r="B5810" s="3" t="s">
        <v>10918</v>
      </c>
    </row>
    <row r="5811" spans="1:2" x14ac:dyDescent="0.4">
      <c r="A5811" s="6" t="s">
        <v>7808</v>
      </c>
      <c r="B5811" s="3" t="s">
        <v>5688</v>
      </c>
    </row>
    <row r="5812" spans="1:2" x14ac:dyDescent="0.4">
      <c r="A5812" s="6" t="s">
        <v>7810</v>
      </c>
      <c r="B5812" s="3" t="s">
        <v>10919</v>
      </c>
    </row>
    <row r="5813" spans="1:2" x14ac:dyDescent="0.4">
      <c r="A5813" s="6" t="s">
        <v>7812</v>
      </c>
      <c r="B5813" s="3" t="s">
        <v>5690</v>
      </c>
    </row>
    <row r="5814" spans="1:2" x14ac:dyDescent="0.4">
      <c r="A5814" s="6" t="s">
        <v>7814</v>
      </c>
      <c r="B5814" s="3" t="s">
        <v>10920</v>
      </c>
    </row>
    <row r="5815" spans="1:2" x14ac:dyDescent="0.4">
      <c r="A5815" s="6" t="s">
        <v>7816</v>
      </c>
      <c r="B5815" s="3" t="s">
        <v>10921</v>
      </c>
    </row>
    <row r="5816" spans="1:2" x14ac:dyDescent="0.4">
      <c r="A5816" s="6" t="s">
        <v>7818</v>
      </c>
      <c r="B5816" s="3" t="s">
        <v>5692</v>
      </c>
    </row>
    <row r="5817" spans="1:2" x14ac:dyDescent="0.4">
      <c r="A5817" s="6" t="s">
        <v>7820</v>
      </c>
      <c r="B5817" s="3" t="s">
        <v>5694</v>
      </c>
    </row>
    <row r="5818" spans="1:2" x14ac:dyDescent="0.4">
      <c r="A5818" s="6" t="s">
        <v>7822</v>
      </c>
      <c r="B5818" s="3" t="s">
        <v>5696</v>
      </c>
    </row>
    <row r="5819" spans="1:2" x14ac:dyDescent="0.4">
      <c r="A5819" s="6" t="s">
        <v>7824</v>
      </c>
      <c r="B5819" s="3" t="s">
        <v>5698</v>
      </c>
    </row>
    <row r="5820" spans="1:2" x14ac:dyDescent="0.4">
      <c r="A5820" s="6" t="s">
        <v>7826</v>
      </c>
      <c r="B5820" s="3" t="s">
        <v>5700</v>
      </c>
    </row>
    <row r="5821" spans="1:2" x14ac:dyDescent="0.4">
      <c r="A5821" s="6" t="s">
        <v>7828</v>
      </c>
      <c r="B5821" s="3" t="s">
        <v>5702</v>
      </c>
    </row>
    <row r="5822" spans="1:2" x14ac:dyDescent="0.4">
      <c r="A5822" s="6" t="s">
        <v>7830</v>
      </c>
      <c r="B5822" s="3" t="s">
        <v>10922</v>
      </c>
    </row>
    <row r="5823" spans="1:2" x14ac:dyDescent="0.4">
      <c r="A5823" s="6" t="s">
        <v>7832</v>
      </c>
      <c r="B5823" s="3" t="s">
        <v>5704</v>
      </c>
    </row>
    <row r="5824" spans="1:2" x14ac:dyDescent="0.4">
      <c r="A5824" s="6" t="s">
        <v>7834</v>
      </c>
      <c r="B5824" s="3" t="s">
        <v>5706</v>
      </c>
    </row>
    <row r="5825" spans="1:2" x14ac:dyDescent="0.4">
      <c r="A5825" s="6" t="s">
        <v>7836</v>
      </c>
      <c r="B5825" s="3" t="s">
        <v>10923</v>
      </c>
    </row>
    <row r="5826" spans="1:2" x14ac:dyDescent="0.4">
      <c r="A5826" s="6" t="s">
        <v>7838</v>
      </c>
      <c r="B5826" s="3" t="s">
        <v>10924</v>
      </c>
    </row>
    <row r="5827" spans="1:2" x14ac:dyDescent="0.4">
      <c r="A5827" s="6" t="s">
        <v>7840</v>
      </c>
      <c r="B5827" s="3" t="s">
        <v>10925</v>
      </c>
    </row>
    <row r="5828" spans="1:2" x14ac:dyDescent="0.4">
      <c r="A5828" s="6" t="s">
        <v>7842</v>
      </c>
      <c r="B5828" s="3" t="s">
        <v>10926</v>
      </c>
    </row>
    <row r="5829" spans="1:2" x14ac:dyDescent="0.4">
      <c r="A5829" s="6" t="s">
        <v>7844</v>
      </c>
      <c r="B5829" s="3" t="s">
        <v>10927</v>
      </c>
    </row>
    <row r="5830" spans="1:2" x14ac:dyDescent="0.4">
      <c r="A5830" s="6" t="s">
        <v>7846</v>
      </c>
      <c r="B5830" s="3" t="s">
        <v>10928</v>
      </c>
    </row>
    <row r="5831" spans="1:2" x14ac:dyDescent="0.4">
      <c r="A5831" s="6" t="s">
        <v>7848</v>
      </c>
      <c r="B5831" s="3" t="s">
        <v>5708</v>
      </c>
    </row>
    <row r="5832" spans="1:2" x14ac:dyDescent="0.4">
      <c r="A5832" s="6" t="s">
        <v>7850</v>
      </c>
      <c r="B5832" s="3" t="s">
        <v>10929</v>
      </c>
    </row>
    <row r="5833" spans="1:2" x14ac:dyDescent="0.4">
      <c r="A5833" s="6" t="s">
        <v>7852</v>
      </c>
      <c r="B5833" s="3" t="s">
        <v>10930</v>
      </c>
    </row>
    <row r="5834" spans="1:2" x14ac:dyDescent="0.4">
      <c r="A5834" s="6" t="s">
        <v>7854</v>
      </c>
      <c r="B5834" s="3" t="s">
        <v>10931</v>
      </c>
    </row>
    <row r="5835" spans="1:2" x14ac:dyDescent="0.4">
      <c r="A5835" s="6" t="s">
        <v>7855</v>
      </c>
      <c r="B5835" s="3" t="s">
        <v>10932</v>
      </c>
    </row>
    <row r="5836" spans="1:2" x14ac:dyDescent="0.4">
      <c r="A5836" s="6" t="s">
        <v>7857</v>
      </c>
      <c r="B5836" s="3" t="s">
        <v>5710</v>
      </c>
    </row>
    <row r="5837" spans="1:2" x14ac:dyDescent="0.4">
      <c r="A5837" s="6" t="s">
        <v>7859</v>
      </c>
      <c r="B5837" s="3" t="s">
        <v>10933</v>
      </c>
    </row>
    <row r="5838" spans="1:2" x14ac:dyDescent="0.4">
      <c r="A5838" s="6" t="s">
        <v>7861</v>
      </c>
      <c r="B5838" s="3" t="s">
        <v>10934</v>
      </c>
    </row>
    <row r="5839" spans="1:2" x14ac:dyDescent="0.4">
      <c r="A5839" s="6" t="s">
        <v>7863</v>
      </c>
      <c r="B5839" s="3" t="s">
        <v>5712</v>
      </c>
    </row>
    <row r="5840" spans="1:2" x14ac:dyDescent="0.4">
      <c r="A5840" s="6" t="s">
        <v>7865</v>
      </c>
      <c r="B5840" s="3" t="s">
        <v>10935</v>
      </c>
    </row>
    <row r="5841" spans="1:2" x14ac:dyDescent="0.4">
      <c r="A5841" s="6" t="s">
        <v>7867</v>
      </c>
      <c r="B5841" s="3" t="s">
        <v>10936</v>
      </c>
    </row>
    <row r="5842" spans="1:2" x14ac:dyDescent="0.4">
      <c r="A5842" s="6" t="s">
        <v>7869</v>
      </c>
      <c r="B5842" s="3" t="s">
        <v>10937</v>
      </c>
    </row>
    <row r="5843" spans="1:2" x14ac:dyDescent="0.4">
      <c r="A5843" s="6" t="s">
        <v>7871</v>
      </c>
      <c r="B5843" s="3" t="s">
        <v>5714</v>
      </c>
    </row>
    <row r="5844" spans="1:2" x14ac:dyDescent="0.4">
      <c r="A5844" s="6" t="s">
        <v>7873</v>
      </c>
      <c r="B5844" s="3" t="s">
        <v>10938</v>
      </c>
    </row>
    <row r="5845" spans="1:2" x14ac:dyDescent="0.4">
      <c r="A5845" s="6" t="s">
        <v>7875</v>
      </c>
      <c r="B5845" s="3" t="s">
        <v>5716</v>
      </c>
    </row>
    <row r="5846" spans="1:2" x14ac:dyDescent="0.4">
      <c r="A5846" s="6" t="s">
        <v>7877</v>
      </c>
      <c r="B5846" s="3" t="s">
        <v>5718</v>
      </c>
    </row>
    <row r="5847" spans="1:2" x14ac:dyDescent="0.4">
      <c r="A5847" s="6" t="s">
        <v>7879</v>
      </c>
      <c r="B5847" s="3" t="s">
        <v>5720</v>
      </c>
    </row>
    <row r="5848" spans="1:2" x14ac:dyDescent="0.4">
      <c r="A5848" s="6" t="s">
        <v>7881</v>
      </c>
      <c r="B5848" s="3" t="s">
        <v>5722</v>
      </c>
    </row>
    <row r="5849" spans="1:2" x14ac:dyDescent="0.4">
      <c r="A5849" s="6" t="s">
        <v>7883</v>
      </c>
      <c r="B5849" s="3" t="s">
        <v>5724</v>
      </c>
    </row>
    <row r="5850" spans="1:2" x14ac:dyDescent="0.4">
      <c r="A5850" s="6" t="s">
        <v>7885</v>
      </c>
      <c r="B5850" s="3" t="s">
        <v>5726</v>
      </c>
    </row>
    <row r="5851" spans="1:2" x14ac:dyDescent="0.4">
      <c r="A5851" s="6" t="s">
        <v>7887</v>
      </c>
      <c r="B5851" s="3" t="s">
        <v>5728</v>
      </c>
    </row>
    <row r="5852" spans="1:2" x14ac:dyDescent="0.4">
      <c r="A5852" s="6" t="s">
        <v>7889</v>
      </c>
      <c r="B5852" s="3" t="s">
        <v>10939</v>
      </c>
    </row>
    <row r="5853" spans="1:2" x14ac:dyDescent="0.4">
      <c r="A5853" s="6" t="s">
        <v>7891</v>
      </c>
      <c r="B5853" s="3" t="s">
        <v>5730</v>
      </c>
    </row>
    <row r="5854" spans="1:2" x14ac:dyDescent="0.4">
      <c r="A5854" s="6" t="s">
        <v>7893</v>
      </c>
      <c r="B5854" s="3" t="s">
        <v>10940</v>
      </c>
    </row>
    <row r="5855" spans="1:2" x14ac:dyDescent="0.4">
      <c r="A5855" s="6" t="s">
        <v>7895</v>
      </c>
      <c r="B5855" s="3" t="s">
        <v>5732</v>
      </c>
    </row>
    <row r="5856" spans="1:2" x14ac:dyDescent="0.4">
      <c r="A5856" s="6" t="s">
        <v>7897</v>
      </c>
      <c r="B5856" s="3" t="s">
        <v>10941</v>
      </c>
    </row>
    <row r="5857" spans="1:2" x14ac:dyDescent="0.4">
      <c r="A5857" s="6" t="s">
        <v>7899</v>
      </c>
      <c r="B5857" s="3" t="s">
        <v>10942</v>
      </c>
    </row>
    <row r="5858" spans="1:2" x14ac:dyDescent="0.4">
      <c r="A5858" s="6" t="s">
        <v>7901</v>
      </c>
      <c r="B5858" s="3" t="s">
        <v>10943</v>
      </c>
    </row>
    <row r="5859" spans="1:2" x14ac:dyDescent="0.4">
      <c r="A5859" s="6" t="s">
        <v>7903</v>
      </c>
      <c r="B5859" s="3" t="s">
        <v>5736</v>
      </c>
    </row>
    <row r="5860" spans="1:2" x14ac:dyDescent="0.4">
      <c r="A5860" s="6" t="s">
        <v>7905</v>
      </c>
      <c r="B5860" s="3" t="s">
        <v>10944</v>
      </c>
    </row>
    <row r="5861" spans="1:2" x14ac:dyDescent="0.4">
      <c r="A5861" s="6" t="s">
        <v>7907</v>
      </c>
      <c r="B5861" s="3" t="s">
        <v>10945</v>
      </c>
    </row>
    <row r="5862" spans="1:2" x14ac:dyDescent="0.4">
      <c r="A5862" s="6" t="s">
        <v>7909</v>
      </c>
      <c r="B5862" s="3" t="s">
        <v>5738</v>
      </c>
    </row>
    <row r="5863" spans="1:2" x14ac:dyDescent="0.4">
      <c r="A5863" s="6" t="s">
        <v>7911</v>
      </c>
      <c r="B5863" s="3" t="s">
        <v>10946</v>
      </c>
    </row>
    <row r="5864" spans="1:2" x14ac:dyDescent="0.4">
      <c r="A5864" s="6" t="s">
        <v>7913</v>
      </c>
      <c r="B5864" s="3" t="s">
        <v>10947</v>
      </c>
    </row>
    <row r="5865" spans="1:2" x14ac:dyDescent="0.4">
      <c r="A5865" s="6" t="s">
        <v>7915</v>
      </c>
      <c r="B5865" s="3" t="s">
        <v>10948</v>
      </c>
    </row>
    <row r="5866" spans="1:2" x14ac:dyDescent="0.4">
      <c r="A5866" s="6" t="s">
        <v>7917</v>
      </c>
      <c r="B5866" s="3" t="s">
        <v>10949</v>
      </c>
    </row>
    <row r="5867" spans="1:2" x14ac:dyDescent="0.4">
      <c r="A5867" s="6" t="s">
        <v>7919</v>
      </c>
      <c r="B5867" s="3" t="s">
        <v>10950</v>
      </c>
    </row>
    <row r="5868" spans="1:2" x14ac:dyDescent="0.4">
      <c r="A5868" s="6" t="s">
        <v>7921</v>
      </c>
      <c r="B5868" s="3" t="s">
        <v>10951</v>
      </c>
    </row>
    <row r="5869" spans="1:2" x14ac:dyDescent="0.4">
      <c r="A5869" s="6" t="s">
        <v>7923</v>
      </c>
      <c r="B5869" s="3" t="s">
        <v>10952</v>
      </c>
    </row>
    <row r="5870" spans="1:2" x14ac:dyDescent="0.4">
      <c r="A5870" s="6" t="s">
        <v>7925</v>
      </c>
      <c r="B5870" s="3" t="s">
        <v>10953</v>
      </c>
    </row>
    <row r="5871" spans="1:2" x14ac:dyDescent="0.4">
      <c r="A5871" s="6" t="s">
        <v>7927</v>
      </c>
      <c r="B5871" s="3" t="s">
        <v>10954</v>
      </c>
    </row>
    <row r="5872" spans="1:2" x14ac:dyDescent="0.4">
      <c r="A5872" s="6" t="s">
        <v>7929</v>
      </c>
      <c r="B5872" s="3" t="s">
        <v>10955</v>
      </c>
    </row>
    <row r="5873" spans="1:2" x14ac:dyDescent="0.4">
      <c r="A5873" s="6" t="s">
        <v>7931</v>
      </c>
      <c r="B5873" s="3" t="s">
        <v>5740</v>
      </c>
    </row>
    <row r="5874" spans="1:2" x14ac:dyDescent="0.4">
      <c r="A5874" s="6" t="s">
        <v>7933</v>
      </c>
      <c r="B5874" s="3" t="s">
        <v>10956</v>
      </c>
    </row>
    <row r="5875" spans="1:2" x14ac:dyDescent="0.4">
      <c r="A5875" s="6" t="s">
        <v>7934</v>
      </c>
      <c r="B5875" s="3" t="s">
        <v>5742</v>
      </c>
    </row>
    <row r="5876" spans="1:2" x14ac:dyDescent="0.4">
      <c r="A5876" s="6" t="s">
        <v>7936</v>
      </c>
      <c r="B5876" s="3" t="s">
        <v>10957</v>
      </c>
    </row>
    <row r="5877" spans="1:2" x14ac:dyDescent="0.4">
      <c r="A5877" s="6" t="s">
        <v>7938</v>
      </c>
      <c r="B5877" s="3" t="s">
        <v>10958</v>
      </c>
    </row>
    <row r="5878" spans="1:2" x14ac:dyDescent="0.4">
      <c r="A5878" s="6" t="s">
        <v>7940</v>
      </c>
      <c r="B5878" s="3" t="s">
        <v>10959</v>
      </c>
    </row>
    <row r="5879" spans="1:2" x14ac:dyDescent="0.4">
      <c r="A5879" s="6" t="s">
        <v>7942</v>
      </c>
      <c r="B5879" s="3" t="s">
        <v>10960</v>
      </c>
    </row>
    <row r="5880" spans="1:2" x14ac:dyDescent="0.4">
      <c r="A5880" s="6" t="s">
        <v>7944</v>
      </c>
      <c r="B5880" s="3" t="s">
        <v>10961</v>
      </c>
    </row>
    <row r="5881" spans="1:2" x14ac:dyDescent="0.4">
      <c r="A5881" s="6" t="s">
        <v>7946</v>
      </c>
      <c r="B5881" s="3" t="s">
        <v>10962</v>
      </c>
    </row>
    <row r="5882" spans="1:2" x14ac:dyDescent="0.4">
      <c r="A5882" s="6" t="s">
        <v>7948</v>
      </c>
      <c r="B5882" s="3" t="s">
        <v>5744</v>
      </c>
    </row>
    <row r="5883" spans="1:2" x14ac:dyDescent="0.4">
      <c r="A5883" s="6" t="s">
        <v>7950</v>
      </c>
      <c r="B5883" s="3" t="s">
        <v>10963</v>
      </c>
    </row>
    <row r="5884" spans="1:2" x14ac:dyDescent="0.4">
      <c r="A5884" s="6" t="s">
        <v>7952</v>
      </c>
      <c r="B5884" s="3" t="s">
        <v>10964</v>
      </c>
    </row>
    <row r="5885" spans="1:2" x14ac:dyDescent="0.4">
      <c r="A5885" s="6" t="s">
        <v>7954</v>
      </c>
      <c r="B5885" s="3" t="s">
        <v>10965</v>
      </c>
    </row>
    <row r="5886" spans="1:2" x14ac:dyDescent="0.4">
      <c r="A5886" s="6" t="s">
        <v>7956</v>
      </c>
      <c r="B5886" s="3" t="s">
        <v>5746</v>
      </c>
    </row>
    <row r="5887" spans="1:2" x14ac:dyDescent="0.4">
      <c r="A5887" s="6" t="s">
        <v>7958</v>
      </c>
      <c r="B5887" s="3" t="s">
        <v>10966</v>
      </c>
    </row>
    <row r="5888" spans="1:2" x14ac:dyDescent="0.4">
      <c r="A5888" s="6" t="s">
        <v>7960</v>
      </c>
      <c r="B5888" s="3" t="s">
        <v>5748</v>
      </c>
    </row>
    <row r="5889" spans="1:2" x14ac:dyDescent="0.4">
      <c r="A5889" s="6" t="s">
        <v>7962</v>
      </c>
      <c r="B5889" s="3" t="s">
        <v>10967</v>
      </c>
    </row>
    <row r="5890" spans="1:2" x14ac:dyDescent="0.4">
      <c r="A5890" s="6" t="s">
        <v>7964</v>
      </c>
      <c r="B5890" s="3" t="s">
        <v>10965</v>
      </c>
    </row>
    <row r="5891" spans="1:2" x14ac:dyDescent="0.4">
      <c r="A5891" s="6" t="s">
        <v>7966</v>
      </c>
      <c r="B5891" s="3" t="s">
        <v>5750</v>
      </c>
    </row>
    <row r="5892" spans="1:2" x14ac:dyDescent="0.4">
      <c r="A5892" s="6" t="s">
        <v>7968</v>
      </c>
      <c r="B5892" s="3" t="s">
        <v>5752</v>
      </c>
    </row>
    <row r="5893" spans="1:2" x14ac:dyDescent="0.4">
      <c r="A5893" s="6" t="s">
        <v>7970</v>
      </c>
      <c r="B5893" s="3" t="s">
        <v>10968</v>
      </c>
    </row>
    <row r="5894" spans="1:2" x14ac:dyDescent="0.4">
      <c r="A5894" s="6" t="s">
        <v>7972</v>
      </c>
      <c r="B5894" s="3" t="s">
        <v>10969</v>
      </c>
    </row>
    <row r="5895" spans="1:2" x14ac:dyDescent="0.4">
      <c r="A5895" s="6" t="s">
        <v>7974</v>
      </c>
      <c r="B5895" s="3" t="s">
        <v>10970</v>
      </c>
    </row>
    <row r="5896" spans="1:2" x14ac:dyDescent="0.4">
      <c r="A5896" s="6" t="s">
        <v>7976</v>
      </c>
      <c r="B5896" s="3" t="s">
        <v>5754</v>
      </c>
    </row>
    <row r="5897" spans="1:2" x14ac:dyDescent="0.4">
      <c r="A5897" s="6" t="s">
        <v>7978</v>
      </c>
      <c r="B5897" s="3" t="s">
        <v>10971</v>
      </c>
    </row>
    <row r="5898" spans="1:2" x14ac:dyDescent="0.4">
      <c r="A5898" s="6" t="s">
        <v>7980</v>
      </c>
      <c r="B5898" s="3" t="s">
        <v>5756</v>
      </c>
    </row>
    <row r="5899" spans="1:2" x14ac:dyDescent="0.4">
      <c r="A5899" s="6" t="s">
        <v>7982</v>
      </c>
      <c r="B5899" s="3" t="s">
        <v>10972</v>
      </c>
    </row>
    <row r="5900" spans="1:2" x14ac:dyDescent="0.4">
      <c r="A5900" s="6" t="s">
        <v>7984</v>
      </c>
      <c r="B5900" s="3" t="s">
        <v>10973</v>
      </c>
    </row>
    <row r="5901" spans="1:2" x14ac:dyDescent="0.4">
      <c r="A5901" s="6" t="s">
        <v>7986</v>
      </c>
      <c r="B5901" s="3" t="s">
        <v>10974</v>
      </c>
    </row>
    <row r="5902" spans="1:2" x14ac:dyDescent="0.4">
      <c r="A5902" s="6" t="s">
        <v>7988</v>
      </c>
      <c r="B5902" s="3" t="s">
        <v>10975</v>
      </c>
    </row>
    <row r="5903" spans="1:2" x14ac:dyDescent="0.4">
      <c r="A5903" s="6" t="s">
        <v>7990</v>
      </c>
      <c r="B5903" s="3" t="s">
        <v>10976</v>
      </c>
    </row>
    <row r="5904" spans="1:2" x14ac:dyDescent="0.4">
      <c r="A5904" s="6" t="s">
        <v>7991</v>
      </c>
      <c r="B5904" s="3" t="s">
        <v>5758</v>
      </c>
    </row>
    <row r="5905" spans="1:2" x14ac:dyDescent="0.4">
      <c r="A5905" s="6" t="s">
        <v>7993</v>
      </c>
      <c r="B5905" s="3" t="s">
        <v>10977</v>
      </c>
    </row>
    <row r="5906" spans="1:2" x14ac:dyDescent="0.4">
      <c r="A5906" s="6" t="s">
        <v>7995</v>
      </c>
      <c r="B5906" s="3" t="s">
        <v>10978</v>
      </c>
    </row>
    <row r="5907" spans="1:2" x14ac:dyDescent="0.4">
      <c r="A5907" s="6" t="s">
        <v>7997</v>
      </c>
      <c r="B5907" s="3" t="s">
        <v>10979</v>
      </c>
    </row>
    <row r="5908" spans="1:2" x14ac:dyDescent="0.4">
      <c r="A5908" s="6" t="s">
        <v>7999</v>
      </c>
      <c r="B5908" s="3" t="s">
        <v>10980</v>
      </c>
    </row>
    <row r="5909" spans="1:2" x14ac:dyDescent="0.4">
      <c r="A5909" s="6" t="s">
        <v>8001</v>
      </c>
      <c r="B5909" s="3" t="s">
        <v>10981</v>
      </c>
    </row>
    <row r="5910" spans="1:2" x14ac:dyDescent="0.4">
      <c r="A5910" s="6" t="s">
        <v>8003</v>
      </c>
      <c r="B5910" s="3" t="s">
        <v>10982</v>
      </c>
    </row>
    <row r="5911" spans="1:2" x14ac:dyDescent="0.4">
      <c r="A5911" s="6" t="s">
        <v>8005</v>
      </c>
      <c r="B5911" s="3" t="s">
        <v>5760</v>
      </c>
    </row>
    <row r="5912" spans="1:2" x14ac:dyDescent="0.4">
      <c r="A5912" s="6" t="s">
        <v>8007</v>
      </c>
      <c r="B5912" s="3" t="s">
        <v>10983</v>
      </c>
    </row>
    <row r="5913" spans="1:2" x14ac:dyDescent="0.4">
      <c r="A5913" s="6" t="s">
        <v>8009</v>
      </c>
      <c r="B5913" s="3" t="s">
        <v>10984</v>
      </c>
    </row>
    <row r="5914" spans="1:2" x14ac:dyDescent="0.4">
      <c r="A5914" s="6" t="s">
        <v>8011</v>
      </c>
      <c r="B5914" s="3" t="s">
        <v>5762</v>
      </c>
    </row>
    <row r="5915" spans="1:2" x14ac:dyDescent="0.4">
      <c r="A5915" s="6" t="s">
        <v>8013</v>
      </c>
      <c r="B5915" s="3" t="s">
        <v>5764</v>
      </c>
    </row>
    <row r="5916" spans="1:2" x14ac:dyDescent="0.4">
      <c r="A5916" s="6" t="s">
        <v>8015</v>
      </c>
      <c r="B5916" s="3" t="s">
        <v>10985</v>
      </c>
    </row>
    <row r="5917" spans="1:2" x14ac:dyDescent="0.4">
      <c r="A5917" s="6" t="s">
        <v>8017</v>
      </c>
      <c r="B5917" s="3" t="s">
        <v>5766</v>
      </c>
    </row>
    <row r="5918" spans="1:2" x14ac:dyDescent="0.4">
      <c r="A5918" s="6" t="s">
        <v>8019</v>
      </c>
      <c r="B5918" s="3" t="s">
        <v>10986</v>
      </c>
    </row>
    <row r="5919" spans="1:2" x14ac:dyDescent="0.4">
      <c r="A5919" s="6" t="s">
        <v>8021</v>
      </c>
      <c r="B5919" s="3" t="s">
        <v>5768</v>
      </c>
    </row>
    <row r="5920" spans="1:2" x14ac:dyDescent="0.4">
      <c r="A5920" s="6" t="s">
        <v>8023</v>
      </c>
      <c r="B5920" s="3" t="s">
        <v>10987</v>
      </c>
    </row>
    <row r="5921" spans="1:2" x14ac:dyDescent="0.4">
      <c r="A5921" s="6" t="s">
        <v>8025</v>
      </c>
      <c r="B5921" s="3" t="s">
        <v>10988</v>
      </c>
    </row>
    <row r="5922" spans="1:2" x14ac:dyDescent="0.4">
      <c r="A5922" s="6" t="s">
        <v>8027</v>
      </c>
      <c r="B5922" s="3" t="s">
        <v>10989</v>
      </c>
    </row>
    <row r="5923" spans="1:2" x14ac:dyDescent="0.4">
      <c r="A5923" s="6" t="s">
        <v>8029</v>
      </c>
      <c r="B5923" s="3" t="s">
        <v>5770</v>
      </c>
    </row>
    <row r="5924" spans="1:2" x14ac:dyDescent="0.4">
      <c r="A5924" s="6" t="s">
        <v>8031</v>
      </c>
      <c r="B5924" s="3" t="s">
        <v>10990</v>
      </c>
    </row>
    <row r="5925" spans="1:2" x14ac:dyDescent="0.4">
      <c r="A5925" s="6" t="s">
        <v>8033</v>
      </c>
      <c r="B5925" s="3" t="s">
        <v>10991</v>
      </c>
    </row>
    <row r="5926" spans="1:2" x14ac:dyDescent="0.4">
      <c r="A5926" s="6" t="s">
        <v>8035</v>
      </c>
      <c r="B5926" s="3" t="s">
        <v>10992</v>
      </c>
    </row>
    <row r="5927" spans="1:2" x14ac:dyDescent="0.4">
      <c r="A5927" s="6" t="s">
        <v>8037</v>
      </c>
      <c r="B5927" s="3" t="s">
        <v>10993</v>
      </c>
    </row>
    <row r="5928" spans="1:2" x14ac:dyDescent="0.4">
      <c r="A5928" s="6" t="s">
        <v>8039</v>
      </c>
      <c r="B5928" s="3" t="s">
        <v>10994</v>
      </c>
    </row>
    <row r="5929" spans="1:2" x14ac:dyDescent="0.4">
      <c r="A5929" s="6" t="s">
        <v>8041</v>
      </c>
      <c r="B5929" s="3" t="s">
        <v>10995</v>
      </c>
    </row>
    <row r="5930" spans="1:2" x14ac:dyDescent="0.4">
      <c r="A5930" s="6" t="s">
        <v>8043</v>
      </c>
      <c r="B5930" s="3" t="s">
        <v>5773</v>
      </c>
    </row>
    <row r="5931" spans="1:2" x14ac:dyDescent="0.4">
      <c r="A5931" s="6" t="s">
        <v>8045</v>
      </c>
      <c r="B5931" s="3" t="s">
        <v>5775</v>
      </c>
    </row>
    <row r="5932" spans="1:2" x14ac:dyDescent="0.4">
      <c r="A5932" s="6" t="s">
        <v>8047</v>
      </c>
      <c r="B5932" s="3" t="s">
        <v>5777</v>
      </c>
    </row>
    <row r="5933" spans="1:2" x14ac:dyDescent="0.4">
      <c r="A5933" s="6" t="s">
        <v>8049</v>
      </c>
      <c r="B5933" s="3" t="s">
        <v>5779</v>
      </c>
    </row>
    <row r="5934" spans="1:2" x14ac:dyDescent="0.4">
      <c r="A5934" s="6" t="s">
        <v>8051</v>
      </c>
      <c r="B5934" s="3" t="s">
        <v>10996</v>
      </c>
    </row>
    <row r="5935" spans="1:2" x14ac:dyDescent="0.4">
      <c r="A5935" s="6" t="s">
        <v>8053</v>
      </c>
      <c r="B5935" s="3" t="s">
        <v>10997</v>
      </c>
    </row>
    <row r="5936" spans="1:2" x14ac:dyDescent="0.4">
      <c r="A5936" s="6" t="s">
        <v>8055</v>
      </c>
      <c r="B5936" s="3" t="s">
        <v>10998</v>
      </c>
    </row>
    <row r="5937" spans="1:2" x14ac:dyDescent="0.4">
      <c r="A5937" s="6" t="s">
        <v>8057</v>
      </c>
      <c r="B5937" s="3" t="s">
        <v>5781</v>
      </c>
    </row>
    <row r="5938" spans="1:2" x14ac:dyDescent="0.4">
      <c r="A5938" s="6" t="s">
        <v>8059</v>
      </c>
      <c r="B5938" s="3" t="s">
        <v>10999</v>
      </c>
    </row>
    <row r="5939" spans="1:2" x14ac:dyDescent="0.4">
      <c r="A5939" s="6" t="s">
        <v>8061</v>
      </c>
      <c r="B5939" s="3" t="s">
        <v>5783</v>
      </c>
    </row>
    <row r="5940" spans="1:2" x14ac:dyDescent="0.4">
      <c r="A5940" s="6" t="s">
        <v>8063</v>
      </c>
      <c r="B5940" s="3" t="s">
        <v>11000</v>
      </c>
    </row>
    <row r="5941" spans="1:2" x14ac:dyDescent="0.4">
      <c r="A5941" s="6" t="s">
        <v>8065</v>
      </c>
      <c r="B5941" s="3" t="s">
        <v>5785</v>
      </c>
    </row>
    <row r="5942" spans="1:2" x14ac:dyDescent="0.4">
      <c r="A5942" s="6" t="s">
        <v>8067</v>
      </c>
      <c r="B5942" s="3" t="s">
        <v>11001</v>
      </c>
    </row>
    <row r="5943" spans="1:2" x14ac:dyDescent="0.4">
      <c r="A5943" s="6" t="s">
        <v>8069</v>
      </c>
      <c r="B5943" s="3" t="s">
        <v>11002</v>
      </c>
    </row>
    <row r="5944" spans="1:2" x14ac:dyDescent="0.4">
      <c r="A5944" s="6" t="s">
        <v>8071</v>
      </c>
      <c r="B5944" s="3" t="s">
        <v>11003</v>
      </c>
    </row>
    <row r="5945" spans="1:2" x14ac:dyDescent="0.4">
      <c r="A5945" s="6" t="s">
        <v>8073</v>
      </c>
      <c r="B5945" s="3" t="s">
        <v>5787</v>
      </c>
    </row>
    <row r="5946" spans="1:2" x14ac:dyDescent="0.4">
      <c r="A5946" s="6" t="s">
        <v>8075</v>
      </c>
      <c r="B5946" s="3" t="s">
        <v>11004</v>
      </c>
    </row>
    <row r="5947" spans="1:2" x14ac:dyDescent="0.4">
      <c r="A5947" s="6" t="s">
        <v>8077</v>
      </c>
      <c r="B5947" s="3" t="s">
        <v>11005</v>
      </c>
    </row>
    <row r="5948" spans="1:2" x14ac:dyDescent="0.4">
      <c r="A5948" s="6" t="s">
        <v>8079</v>
      </c>
      <c r="B5948" s="3" t="s">
        <v>5789</v>
      </c>
    </row>
    <row r="5949" spans="1:2" x14ac:dyDescent="0.4">
      <c r="A5949" s="6" t="s">
        <v>8081</v>
      </c>
      <c r="B5949" s="3" t="s">
        <v>11006</v>
      </c>
    </row>
    <row r="5950" spans="1:2" x14ac:dyDescent="0.4">
      <c r="A5950" s="6" t="s">
        <v>8083</v>
      </c>
      <c r="B5950" s="3" t="s">
        <v>11007</v>
      </c>
    </row>
    <row r="5951" spans="1:2" x14ac:dyDescent="0.4">
      <c r="A5951" s="6" t="s">
        <v>8085</v>
      </c>
      <c r="B5951" s="3" t="s">
        <v>11008</v>
      </c>
    </row>
    <row r="5952" spans="1:2" x14ac:dyDescent="0.4">
      <c r="A5952" s="6" t="s">
        <v>8087</v>
      </c>
      <c r="B5952" s="3" t="s">
        <v>11009</v>
      </c>
    </row>
    <row r="5953" spans="1:2" x14ac:dyDescent="0.4">
      <c r="A5953" s="6" t="s">
        <v>8089</v>
      </c>
      <c r="B5953" s="3" t="s">
        <v>5791</v>
      </c>
    </row>
    <row r="5954" spans="1:2" x14ac:dyDescent="0.4">
      <c r="A5954" s="6" t="s">
        <v>8091</v>
      </c>
      <c r="B5954" s="3" t="s">
        <v>11010</v>
      </c>
    </row>
    <row r="5955" spans="1:2" x14ac:dyDescent="0.4">
      <c r="A5955" s="6" t="s">
        <v>8093</v>
      </c>
      <c r="B5955" s="3" t="s">
        <v>11011</v>
      </c>
    </row>
    <row r="5956" spans="1:2" x14ac:dyDescent="0.4">
      <c r="A5956" s="6" t="s">
        <v>8095</v>
      </c>
      <c r="B5956" s="3" t="s">
        <v>11012</v>
      </c>
    </row>
    <row r="5957" spans="1:2" x14ac:dyDescent="0.4">
      <c r="A5957" s="6" t="s">
        <v>8097</v>
      </c>
      <c r="B5957" s="3" t="s">
        <v>11013</v>
      </c>
    </row>
    <row r="5958" spans="1:2" x14ac:dyDescent="0.4">
      <c r="A5958" s="6" t="s">
        <v>8099</v>
      </c>
      <c r="B5958" s="3" t="s">
        <v>11014</v>
      </c>
    </row>
    <row r="5959" spans="1:2" x14ac:dyDescent="0.4">
      <c r="A5959" s="6" t="s">
        <v>8101</v>
      </c>
      <c r="B5959" s="3" t="s">
        <v>11015</v>
      </c>
    </row>
    <row r="5960" spans="1:2" x14ac:dyDescent="0.4">
      <c r="A5960" s="6" t="s">
        <v>8102</v>
      </c>
      <c r="B5960" s="3" t="s">
        <v>5793</v>
      </c>
    </row>
    <row r="5961" spans="1:2" x14ac:dyDescent="0.4">
      <c r="A5961" s="6" t="s">
        <v>8104</v>
      </c>
      <c r="B5961" s="3" t="s">
        <v>11016</v>
      </c>
    </row>
    <row r="5962" spans="1:2" x14ac:dyDescent="0.4">
      <c r="A5962" s="6" t="s">
        <v>8106</v>
      </c>
      <c r="B5962" s="3" t="s">
        <v>5795</v>
      </c>
    </row>
    <row r="5963" spans="1:2" x14ac:dyDescent="0.4">
      <c r="A5963" s="6" t="s">
        <v>8108</v>
      </c>
      <c r="B5963" s="3" t="s">
        <v>11017</v>
      </c>
    </row>
    <row r="5964" spans="1:2" x14ac:dyDescent="0.4">
      <c r="A5964" s="6" t="s">
        <v>8110</v>
      </c>
      <c r="B5964" s="3" t="s">
        <v>11018</v>
      </c>
    </row>
    <row r="5965" spans="1:2" x14ac:dyDescent="0.4">
      <c r="A5965" s="6" t="s">
        <v>8112</v>
      </c>
      <c r="B5965" s="3" t="s">
        <v>5797</v>
      </c>
    </row>
    <row r="5966" spans="1:2" x14ac:dyDescent="0.4">
      <c r="A5966" s="6" t="s">
        <v>8114</v>
      </c>
      <c r="B5966" s="3" t="s">
        <v>11019</v>
      </c>
    </row>
    <row r="5967" spans="1:2" x14ac:dyDescent="0.4">
      <c r="A5967" s="6" t="s">
        <v>8116</v>
      </c>
      <c r="B5967" s="3" t="s">
        <v>5799</v>
      </c>
    </row>
    <row r="5968" spans="1:2" x14ac:dyDescent="0.4">
      <c r="A5968" s="6" t="s">
        <v>8118</v>
      </c>
      <c r="B5968" s="3" t="s">
        <v>5801</v>
      </c>
    </row>
    <row r="5969" spans="1:2" x14ac:dyDescent="0.4">
      <c r="A5969" s="6" t="s">
        <v>8119</v>
      </c>
      <c r="B5969" s="3" t="s">
        <v>11020</v>
      </c>
    </row>
    <row r="5970" spans="1:2" x14ac:dyDescent="0.4">
      <c r="A5970" s="6" t="s">
        <v>8121</v>
      </c>
      <c r="B5970" s="3" t="s">
        <v>5803</v>
      </c>
    </row>
    <row r="5971" spans="1:2" x14ac:dyDescent="0.4">
      <c r="A5971" s="6" t="s">
        <v>8123</v>
      </c>
      <c r="B5971" s="3" t="s">
        <v>5805</v>
      </c>
    </row>
    <row r="5972" spans="1:2" x14ac:dyDescent="0.4">
      <c r="A5972" s="6" t="s">
        <v>8125</v>
      </c>
      <c r="B5972" s="3" t="s">
        <v>11021</v>
      </c>
    </row>
    <row r="5973" spans="1:2" x14ac:dyDescent="0.4">
      <c r="A5973" s="6" t="s">
        <v>8127</v>
      </c>
      <c r="B5973" s="3" t="s">
        <v>5807</v>
      </c>
    </row>
    <row r="5974" spans="1:2" x14ac:dyDescent="0.4">
      <c r="A5974" s="6" t="s">
        <v>8129</v>
      </c>
      <c r="B5974" s="3" t="s">
        <v>11022</v>
      </c>
    </row>
    <row r="5975" spans="1:2" x14ac:dyDescent="0.4">
      <c r="A5975" s="6" t="s">
        <v>8131</v>
      </c>
      <c r="B5975" s="3" t="s">
        <v>11023</v>
      </c>
    </row>
    <row r="5976" spans="1:2" x14ac:dyDescent="0.4">
      <c r="A5976" s="6" t="s">
        <v>8133</v>
      </c>
      <c r="B5976" s="3" t="s">
        <v>5809</v>
      </c>
    </row>
    <row r="5977" spans="1:2" x14ac:dyDescent="0.4">
      <c r="A5977" s="6" t="s">
        <v>8135</v>
      </c>
      <c r="B5977" s="3" t="s">
        <v>11024</v>
      </c>
    </row>
    <row r="5978" spans="1:2" x14ac:dyDescent="0.4">
      <c r="A5978" s="6" t="s">
        <v>8137</v>
      </c>
      <c r="B5978" s="3" t="s">
        <v>5811</v>
      </c>
    </row>
    <row r="5979" spans="1:2" x14ac:dyDescent="0.4">
      <c r="A5979" s="6" t="s">
        <v>8139</v>
      </c>
      <c r="B5979" s="3" t="s">
        <v>5813</v>
      </c>
    </row>
    <row r="5980" spans="1:2" x14ac:dyDescent="0.4">
      <c r="A5980" s="6" t="s">
        <v>8140</v>
      </c>
      <c r="B5980" s="3" t="s">
        <v>11025</v>
      </c>
    </row>
    <row r="5981" spans="1:2" x14ac:dyDescent="0.4">
      <c r="A5981" s="6" t="s">
        <v>8142</v>
      </c>
      <c r="B5981" s="3" t="s">
        <v>5815</v>
      </c>
    </row>
    <row r="5982" spans="1:2" x14ac:dyDescent="0.4">
      <c r="A5982" s="6" t="s">
        <v>8143</v>
      </c>
      <c r="B5982" s="3" t="s">
        <v>5817</v>
      </c>
    </row>
    <row r="5983" spans="1:2" x14ac:dyDescent="0.4">
      <c r="A5983" s="6" t="s">
        <v>8145</v>
      </c>
      <c r="B5983" s="3" t="s">
        <v>5819</v>
      </c>
    </row>
    <row r="5984" spans="1:2" x14ac:dyDescent="0.4">
      <c r="A5984" s="6" t="s">
        <v>8147</v>
      </c>
      <c r="B5984" s="3" t="s">
        <v>5821</v>
      </c>
    </row>
    <row r="5985" spans="1:2" x14ac:dyDescent="0.4">
      <c r="A5985" s="6" t="s">
        <v>8149</v>
      </c>
      <c r="B5985" s="3" t="s">
        <v>5823</v>
      </c>
    </row>
    <row r="5986" spans="1:2" x14ac:dyDescent="0.4">
      <c r="A5986" s="6" t="s">
        <v>8151</v>
      </c>
      <c r="B5986" s="3" t="s">
        <v>11026</v>
      </c>
    </row>
    <row r="5987" spans="1:2" x14ac:dyDescent="0.4">
      <c r="A5987" s="6" t="s">
        <v>8153</v>
      </c>
      <c r="B5987" s="3" t="s">
        <v>11027</v>
      </c>
    </row>
    <row r="5988" spans="1:2" x14ac:dyDescent="0.4">
      <c r="A5988" s="6" t="s">
        <v>8155</v>
      </c>
      <c r="B5988" s="3" t="s">
        <v>5825</v>
      </c>
    </row>
    <row r="5989" spans="1:2" x14ac:dyDescent="0.4">
      <c r="A5989" s="6" t="s">
        <v>8157</v>
      </c>
      <c r="B5989" s="3" t="s">
        <v>5827</v>
      </c>
    </row>
    <row r="5990" spans="1:2" x14ac:dyDescent="0.4">
      <c r="A5990" s="6" t="s">
        <v>8159</v>
      </c>
      <c r="B5990" s="3" t="s">
        <v>11028</v>
      </c>
    </row>
    <row r="5991" spans="1:2" x14ac:dyDescent="0.4">
      <c r="A5991" s="6" t="s">
        <v>8161</v>
      </c>
      <c r="B5991" s="3" t="s">
        <v>11029</v>
      </c>
    </row>
    <row r="5992" spans="1:2" x14ac:dyDescent="0.4">
      <c r="A5992" s="6" t="s">
        <v>8163</v>
      </c>
      <c r="B5992" s="3" t="s">
        <v>11030</v>
      </c>
    </row>
    <row r="5993" spans="1:2" x14ac:dyDescent="0.4">
      <c r="A5993" s="6" t="s">
        <v>8165</v>
      </c>
      <c r="B5993" s="3" t="s">
        <v>11031</v>
      </c>
    </row>
    <row r="5994" spans="1:2" x14ac:dyDescent="0.4">
      <c r="A5994" s="6" t="s">
        <v>8167</v>
      </c>
      <c r="B5994" s="3" t="s">
        <v>5829</v>
      </c>
    </row>
    <row r="5995" spans="1:2" x14ac:dyDescent="0.4">
      <c r="A5995" s="6" t="s">
        <v>8169</v>
      </c>
      <c r="B5995" s="3" t="s">
        <v>11032</v>
      </c>
    </row>
    <row r="5996" spans="1:2" x14ac:dyDescent="0.4">
      <c r="A5996" s="6" t="s">
        <v>8171</v>
      </c>
      <c r="B5996" s="3" t="s">
        <v>11033</v>
      </c>
    </row>
    <row r="5997" spans="1:2" x14ac:dyDescent="0.4">
      <c r="A5997" s="6" t="s">
        <v>8173</v>
      </c>
      <c r="B5997" s="3" t="s">
        <v>5831</v>
      </c>
    </row>
    <row r="5998" spans="1:2" x14ac:dyDescent="0.4">
      <c r="A5998" s="6" t="s">
        <v>8175</v>
      </c>
      <c r="B5998" s="3" t="s">
        <v>5833</v>
      </c>
    </row>
    <row r="5999" spans="1:2" x14ac:dyDescent="0.4">
      <c r="A5999" s="6" t="s">
        <v>8177</v>
      </c>
      <c r="B5999" s="3" t="s">
        <v>11034</v>
      </c>
    </row>
    <row r="6000" spans="1:2" x14ac:dyDescent="0.4">
      <c r="A6000" s="6" t="s">
        <v>8179</v>
      </c>
      <c r="B6000" s="3" t="s">
        <v>11035</v>
      </c>
    </row>
    <row r="6001" spans="1:2" x14ac:dyDescent="0.4">
      <c r="A6001" s="6" t="s">
        <v>8181</v>
      </c>
      <c r="B6001" s="3" t="s">
        <v>11036</v>
      </c>
    </row>
    <row r="6002" spans="1:2" x14ac:dyDescent="0.4">
      <c r="A6002" s="6" t="s">
        <v>8183</v>
      </c>
      <c r="B6002" s="3" t="s">
        <v>5835</v>
      </c>
    </row>
    <row r="6003" spans="1:2" x14ac:dyDescent="0.4">
      <c r="A6003" s="6" t="s">
        <v>8185</v>
      </c>
      <c r="B6003" s="3" t="s">
        <v>11037</v>
      </c>
    </row>
    <row r="6004" spans="1:2" x14ac:dyDescent="0.4">
      <c r="A6004" s="6" t="s">
        <v>8187</v>
      </c>
      <c r="B6004" s="3" t="s">
        <v>11038</v>
      </c>
    </row>
    <row r="6005" spans="1:2" x14ac:dyDescent="0.4">
      <c r="A6005" s="6" t="s">
        <v>8189</v>
      </c>
      <c r="B6005" s="3" t="s">
        <v>11039</v>
      </c>
    </row>
    <row r="6006" spans="1:2" x14ac:dyDescent="0.4">
      <c r="A6006" s="6" t="s">
        <v>8191</v>
      </c>
      <c r="B6006" s="3" t="s">
        <v>11040</v>
      </c>
    </row>
    <row r="6007" spans="1:2" x14ac:dyDescent="0.4">
      <c r="A6007" s="6" t="s">
        <v>8193</v>
      </c>
      <c r="B6007" s="3" t="s">
        <v>5837</v>
      </c>
    </row>
    <row r="6008" spans="1:2" x14ac:dyDescent="0.4">
      <c r="A6008" s="6" t="s">
        <v>8195</v>
      </c>
      <c r="B6008" s="3" t="s">
        <v>5839</v>
      </c>
    </row>
    <row r="6009" spans="1:2" x14ac:dyDescent="0.4">
      <c r="A6009" s="6" t="s">
        <v>8197</v>
      </c>
      <c r="B6009" s="3" t="s">
        <v>5841</v>
      </c>
    </row>
    <row r="6010" spans="1:2" x14ac:dyDescent="0.4">
      <c r="A6010" s="6" t="s">
        <v>8199</v>
      </c>
      <c r="B6010" s="3" t="s">
        <v>5843</v>
      </c>
    </row>
    <row r="6011" spans="1:2" x14ac:dyDescent="0.4">
      <c r="A6011" s="6" t="s">
        <v>8201</v>
      </c>
      <c r="B6011" s="3" t="s">
        <v>5845</v>
      </c>
    </row>
    <row r="6012" spans="1:2" x14ac:dyDescent="0.4">
      <c r="A6012" s="6" t="s">
        <v>8203</v>
      </c>
      <c r="B6012" s="3" t="s">
        <v>5847</v>
      </c>
    </row>
    <row r="6013" spans="1:2" x14ac:dyDescent="0.4">
      <c r="A6013" s="6" t="s">
        <v>8205</v>
      </c>
      <c r="B6013" s="3" t="s">
        <v>11041</v>
      </c>
    </row>
    <row r="6014" spans="1:2" x14ac:dyDescent="0.4">
      <c r="A6014" s="6" t="s">
        <v>8207</v>
      </c>
      <c r="B6014" s="3" t="s">
        <v>5849</v>
      </c>
    </row>
    <row r="6015" spans="1:2" x14ac:dyDescent="0.4">
      <c r="A6015" s="6" t="s">
        <v>8209</v>
      </c>
      <c r="B6015" s="3" t="s">
        <v>11042</v>
      </c>
    </row>
    <row r="6016" spans="1:2" x14ac:dyDescent="0.4">
      <c r="A6016" s="6" t="s">
        <v>8210</v>
      </c>
      <c r="B6016" s="3" t="s">
        <v>5851</v>
      </c>
    </row>
    <row r="6017" spans="1:2" x14ac:dyDescent="0.4">
      <c r="A6017" s="6" t="s">
        <v>8212</v>
      </c>
      <c r="B6017" s="3" t="s">
        <v>5853</v>
      </c>
    </row>
    <row r="6018" spans="1:2" x14ac:dyDescent="0.4">
      <c r="A6018" s="6" t="s">
        <v>8214</v>
      </c>
      <c r="B6018" s="3" t="s">
        <v>5855</v>
      </c>
    </row>
    <row r="6019" spans="1:2" x14ac:dyDescent="0.4">
      <c r="A6019" s="6" t="s">
        <v>8216</v>
      </c>
      <c r="B6019" s="3" t="s">
        <v>5857</v>
      </c>
    </row>
    <row r="6020" spans="1:2" x14ac:dyDescent="0.4">
      <c r="A6020" s="6" t="s">
        <v>8218</v>
      </c>
      <c r="B6020" s="3" t="s">
        <v>11043</v>
      </c>
    </row>
    <row r="6021" spans="1:2" x14ac:dyDescent="0.4">
      <c r="A6021" s="6" t="s">
        <v>8220</v>
      </c>
      <c r="B6021" s="3" t="s">
        <v>11044</v>
      </c>
    </row>
    <row r="6022" spans="1:2" x14ac:dyDescent="0.4">
      <c r="A6022" s="6" t="s">
        <v>8222</v>
      </c>
      <c r="B6022" s="3" t="s">
        <v>5859</v>
      </c>
    </row>
    <row r="6023" spans="1:2" x14ac:dyDescent="0.4">
      <c r="A6023" s="6" t="s">
        <v>8224</v>
      </c>
      <c r="B6023" s="3" t="s">
        <v>5861</v>
      </c>
    </row>
    <row r="6024" spans="1:2" x14ac:dyDescent="0.4">
      <c r="A6024" s="6" t="s">
        <v>8226</v>
      </c>
      <c r="B6024" s="3" t="s">
        <v>5863</v>
      </c>
    </row>
    <row r="6025" spans="1:2" x14ac:dyDescent="0.4">
      <c r="A6025" s="6" t="s">
        <v>8228</v>
      </c>
      <c r="B6025" s="3" t="s">
        <v>5865</v>
      </c>
    </row>
    <row r="6026" spans="1:2" x14ac:dyDescent="0.4">
      <c r="A6026" s="6" t="s">
        <v>8230</v>
      </c>
      <c r="B6026" s="3" t="s">
        <v>11045</v>
      </c>
    </row>
    <row r="6027" spans="1:2" x14ac:dyDescent="0.4">
      <c r="A6027" s="6" t="s">
        <v>8232</v>
      </c>
      <c r="B6027" s="3" t="s">
        <v>5865</v>
      </c>
    </row>
    <row r="6028" spans="1:2" x14ac:dyDescent="0.4">
      <c r="A6028" s="6" t="s">
        <v>8234</v>
      </c>
      <c r="B6028" s="3" t="s">
        <v>11046</v>
      </c>
    </row>
    <row r="6029" spans="1:2" x14ac:dyDescent="0.4">
      <c r="A6029" s="6" t="s">
        <v>8236</v>
      </c>
      <c r="B6029" s="3" t="s">
        <v>11047</v>
      </c>
    </row>
    <row r="6030" spans="1:2" x14ac:dyDescent="0.4">
      <c r="A6030" s="6" t="s">
        <v>8238</v>
      </c>
      <c r="B6030" s="3" t="s">
        <v>11048</v>
      </c>
    </row>
    <row r="6031" spans="1:2" x14ac:dyDescent="0.4">
      <c r="A6031" s="6" t="s">
        <v>8240</v>
      </c>
      <c r="B6031" s="3" t="s">
        <v>5869</v>
      </c>
    </row>
    <row r="6032" spans="1:2" x14ac:dyDescent="0.4">
      <c r="A6032" s="6" t="s">
        <v>8242</v>
      </c>
      <c r="B6032" s="3" t="s">
        <v>11049</v>
      </c>
    </row>
    <row r="6033" spans="1:2" x14ac:dyDescent="0.4">
      <c r="A6033" s="6" t="s">
        <v>8244</v>
      </c>
      <c r="B6033" s="3" t="s">
        <v>11050</v>
      </c>
    </row>
    <row r="6034" spans="1:2" x14ac:dyDescent="0.4">
      <c r="A6034" s="6" t="s">
        <v>8246</v>
      </c>
      <c r="B6034" s="3" t="s">
        <v>11051</v>
      </c>
    </row>
    <row r="6035" spans="1:2" x14ac:dyDescent="0.4">
      <c r="A6035" s="6" t="s">
        <v>8248</v>
      </c>
      <c r="B6035" s="3" t="s">
        <v>11052</v>
      </c>
    </row>
    <row r="6036" spans="1:2" x14ac:dyDescent="0.4">
      <c r="A6036" s="6" t="s">
        <v>8250</v>
      </c>
      <c r="B6036" s="3" t="s">
        <v>5871</v>
      </c>
    </row>
    <row r="6037" spans="1:2" x14ac:dyDescent="0.4">
      <c r="A6037" s="6" t="s">
        <v>8252</v>
      </c>
      <c r="B6037" s="3" t="s">
        <v>11053</v>
      </c>
    </row>
    <row r="6038" spans="1:2" x14ac:dyDescent="0.4">
      <c r="A6038" s="6" t="s">
        <v>8254</v>
      </c>
      <c r="B6038" s="3" t="s">
        <v>11054</v>
      </c>
    </row>
    <row r="6039" spans="1:2" x14ac:dyDescent="0.4">
      <c r="A6039" s="6" t="s">
        <v>8256</v>
      </c>
      <c r="B6039" s="3" t="s">
        <v>11055</v>
      </c>
    </row>
    <row r="6040" spans="1:2" x14ac:dyDescent="0.4">
      <c r="A6040" s="6" t="s">
        <v>8258</v>
      </c>
      <c r="B6040" s="3" t="s">
        <v>11056</v>
      </c>
    </row>
    <row r="6041" spans="1:2" x14ac:dyDescent="0.4">
      <c r="A6041" s="6" t="s">
        <v>8260</v>
      </c>
      <c r="B6041" s="3" t="s">
        <v>11057</v>
      </c>
    </row>
    <row r="6042" spans="1:2" x14ac:dyDescent="0.4">
      <c r="A6042" s="6" t="s">
        <v>8262</v>
      </c>
      <c r="B6042" s="3" t="s">
        <v>5873</v>
      </c>
    </row>
    <row r="6043" spans="1:2" x14ac:dyDescent="0.4">
      <c r="A6043" s="6" t="s">
        <v>8264</v>
      </c>
      <c r="B6043" s="3" t="s">
        <v>5875</v>
      </c>
    </row>
    <row r="6044" spans="1:2" x14ac:dyDescent="0.4">
      <c r="A6044" s="6" t="s">
        <v>8266</v>
      </c>
      <c r="B6044" s="3" t="s">
        <v>5877</v>
      </c>
    </row>
    <row r="6045" spans="1:2" x14ac:dyDescent="0.4">
      <c r="A6045" s="6" t="s">
        <v>8268</v>
      </c>
      <c r="B6045" s="3" t="s">
        <v>11058</v>
      </c>
    </row>
    <row r="6046" spans="1:2" x14ac:dyDescent="0.4">
      <c r="A6046" s="6" t="s">
        <v>8270</v>
      </c>
      <c r="B6046" s="3" t="s">
        <v>5879</v>
      </c>
    </row>
    <row r="6047" spans="1:2" x14ac:dyDescent="0.4">
      <c r="A6047" s="6" t="s">
        <v>8272</v>
      </c>
      <c r="B6047" s="3" t="s">
        <v>11059</v>
      </c>
    </row>
    <row r="6048" spans="1:2" x14ac:dyDescent="0.4">
      <c r="A6048" s="6" t="s">
        <v>8274</v>
      </c>
      <c r="B6048" s="3" t="s">
        <v>11060</v>
      </c>
    </row>
    <row r="6049" spans="1:2" x14ac:dyDescent="0.4">
      <c r="A6049" s="6" t="s">
        <v>8276</v>
      </c>
      <c r="B6049" s="3" t="s">
        <v>11061</v>
      </c>
    </row>
    <row r="6050" spans="1:2" x14ac:dyDescent="0.4">
      <c r="A6050" s="6" t="s">
        <v>8278</v>
      </c>
      <c r="B6050" s="3" t="s">
        <v>11062</v>
      </c>
    </row>
    <row r="6051" spans="1:2" x14ac:dyDescent="0.4">
      <c r="A6051" s="6" t="s">
        <v>8280</v>
      </c>
      <c r="B6051" s="3" t="s">
        <v>11063</v>
      </c>
    </row>
    <row r="6052" spans="1:2" x14ac:dyDescent="0.4">
      <c r="A6052" s="6" t="s">
        <v>8282</v>
      </c>
      <c r="B6052" s="3" t="s">
        <v>11064</v>
      </c>
    </row>
    <row r="6053" spans="1:2" x14ac:dyDescent="0.4">
      <c r="A6053" s="6" t="s">
        <v>8284</v>
      </c>
      <c r="B6053" s="3" t="s">
        <v>5881</v>
      </c>
    </row>
    <row r="6054" spans="1:2" x14ac:dyDescent="0.4">
      <c r="A6054" s="6" t="s">
        <v>8285</v>
      </c>
      <c r="B6054" s="3" t="s">
        <v>11065</v>
      </c>
    </row>
    <row r="6055" spans="1:2" x14ac:dyDescent="0.4">
      <c r="A6055" s="6" t="s">
        <v>8287</v>
      </c>
      <c r="B6055" s="3" t="s">
        <v>11066</v>
      </c>
    </row>
    <row r="6056" spans="1:2" x14ac:dyDescent="0.4">
      <c r="A6056" s="6" t="s">
        <v>8289</v>
      </c>
      <c r="B6056" s="3" t="s">
        <v>5883</v>
      </c>
    </row>
    <row r="6057" spans="1:2" x14ac:dyDescent="0.4">
      <c r="A6057" s="6" t="s">
        <v>8291</v>
      </c>
      <c r="B6057" s="3" t="s">
        <v>11067</v>
      </c>
    </row>
    <row r="6058" spans="1:2" x14ac:dyDescent="0.4">
      <c r="A6058" s="6" t="s">
        <v>8293</v>
      </c>
      <c r="B6058" s="3" t="s">
        <v>11068</v>
      </c>
    </row>
    <row r="6059" spans="1:2" x14ac:dyDescent="0.4">
      <c r="A6059" s="6" t="s">
        <v>8295</v>
      </c>
      <c r="B6059" s="3" t="s">
        <v>11069</v>
      </c>
    </row>
    <row r="6060" spans="1:2" x14ac:dyDescent="0.4">
      <c r="A6060" s="6" t="s">
        <v>8296</v>
      </c>
      <c r="B6060" s="3" t="s">
        <v>11070</v>
      </c>
    </row>
    <row r="6061" spans="1:2" x14ac:dyDescent="0.4">
      <c r="A6061" s="6" t="s">
        <v>8298</v>
      </c>
      <c r="B6061" s="3" t="s">
        <v>11071</v>
      </c>
    </row>
    <row r="6062" spans="1:2" x14ac:dyDescent="0.4">
      <c r="A6062" s="6" t="s">
        <v>8300</v>
      </c>
      <c r="B6062" s="3" t="s">
        <v>11072</v>
      </c>
    </row>
    <row r="6063" spans="1:2" x14ac:dyDescent="0.4">
      <c r="A6063" s="6" t="s">
        <v>8302</v>
      </c>
      <c r="B6063" s="3" t="s">
        <v>11073</v>
      </c>
    </row>
    <row r="6064" spans="1:2" x14ac:dyDescent="0.4">
      <c r="A6064" s="6" t="s">
        <v>8304</v>
      </c>
      <c r="B6064" s="3" t="s">
        <v>11074</v>
      </c>
    </row>
    <row r="6065" spans="1:2" x14ac:dyDescent="0.4">
      <c r="A6065" s="6" t="s">
        <v>8306</v>
      </c>
      <c r="B6065" s="3" t="s">
        <v>11075</v>
      </c>
    </row>
    <row r="6066" spans="1:2" x14ac:dyDescent="0.4">
      <c r="A6066" s="6" t="s">
        <v>8308</v>
      </c>
      <c r="B6066" s="3" t="s">
        <v>11076</v>
      </c>
    </row>
    <row r="6067" spans="1:2" x14ac:dyDescent="0.4">
      <c r="A6067" s="6" t="s">
        <v>8309</v>
      </c>
      <c r="B6067" s="3" t="s">
        <v>5885</v>
      </c>
    </row>
    <row r="6068" spans="1:2" x14ac:dyDescent="0.4">
      <c r="A6068" s="6" t="s">
        <v>8311</v>
      </c>
      <c r="B6068" s="3" t="s">
        <v>11077</v>
      </c>
    </row>
    <row r="6069" spans="1:2" x14ac:dyDescent="0.4">
      <c r="A6069" s="6" t="s">
        <v>8313</v>
      </c>
      <c r="B6069" s="3" t="s">
        <v>5887</v>
      </c>
    </row>
    <row r="6070" spans="1:2" x14ac:dyDescent="0.4">
      <c r="A6070" s="6" t="s">
        <v>8315</v>
      </c>
      <c r="B6070" s="3" t="s">
        <v>11078</v>
      </c>
    </row>
    <row r="6071" spans="1:2" x14ac:dyDescent="0.4">
      <c r="A6071" s="6" t="s">
        <v>8317</v>
      </c>
      <c r="B6071" s="3" t="s">
        <v>11079</v>
      </c>
    </row>
    <row r="6072" spans="1:2" x14ac:dyDescent="0.4">
      <c r="A6072" s="6" t="s">
        <v>8319</v>
      </c>
      <c r="B6072" s="3" t="s">
        <v>11080</v>
      </c>
    </row>
    <row r="6073" spans="1:2" x14ac:dyDescent="0.4">
      <c r="A6073" s="6" t="s">
        <v>8321</v>
      </c>
      <c r="B6073" s="3" t="s">
        <v>11081</v>
      </c>
    </row>
    <row r="6074" spans="1:2" x14ac:dyDescent="0.4">
      <c r="A6074" s="6" t="s">
        <v>8323</v>
      </c>
      <c r="B6074" s="3" t="s">
        <v>5889</v>
      </c>
    </row>
    <row r="6075" spans="1:2" x14ac:dyDescent="0.4">
      <c r="A6075" s="6" t="s">
        <v>8325</v>
      </c>
      <c r="B6075" s="3" t="s">
        <v>5891</v>
      </c>
    </row>
    <row r="6076" spans="1:2" x14ac:dyDescent="0.4">
      <c r="A6076" s="6" t="s">
        <v>8327</v>
      </c>
      <c r="B6076" s="3" t="s">
        <v>11082</v>
      </c>
    </row>
    <row r="6077" spans="1:2" x14ac:dyDescent="0.4">
      <c r="A6077" s="6" t="s">
        <v>8329</v>
      </c>
      <c r="B6077" s="3" t="s">
        <v>11083</v>
      </c>
    </row>
    <row r="6078" spans="1:2" x14ac:dyDescent="0.4">
      <c r="A6078" s="6" t="s">
        <v>8331</v>
      </c>
      <c r="B6078" s="3" t="s">
        <v>11084</v>
      </c>
    </row>
    <row r="6079" spans="1:2" x14ac:dyDescent="0.4">
      <c r="A6079" s="6" t="s">
        <v>8333</v>
      </c>
      <c r="B6079" s="3" t="s">
        <v>5893</v>
      </c>
    </row>
    <row r="6080" spans="1:2" x14ac:dyDescent="0.4">
      <c r="A6080" s="6" t="s">
        <v>8335</v>
      </c>
      <c r="B6080" s="3" t="s">
        <v>5895</v>
      </c>
    </row>
    <row r="6081" spans="1:2" x14ac:dyDescent="0.4">
      <c r="A6081" s="6" t="s">
        <v>8337</v>
      </c>
      <c r="B6081" s="3" t="s">
        <v>11085</v>
      </c>
    </row>
    <row r="6082" spans="1:2" x14ac:dyDescent="0.4">
      <c r="A6082" s="6" t="s">
        <v>8339</v>
      </c>
      <c r="B6082" s="3" t="s">
        <v>11086</v>
      </c>
    </row>
    <row r="6083" spans="1:2" x14ac:dyDescent="0.4">
      <c r="A6083" s="6" t="s">
        <v>8341</v>
      </c>
      <c r="B6083" s="3" t="s">
        <v>11087</v>
      </c>
    </row>
    <row r="6084" spans="1:2" x14ac:dyDescent="0.4">
      <c r="A6084" s="6" t="s">
        <v>8343</v>
      </c>
      <c r="B6084" s="3" t="s">
        <v>11088</v>
      </c>
    </row>
    <row r="6085" spans="1:2" x14ac:dyDescent="0.4">
      <c r="A6085" s="6" t="s">
        <v>8345</v>
      </c>
      <c r="B6085" s="3" t="s">
        <v>11089</v>
      </c>
    </row>
    <row r="6086" spans="1:2" x14ac:dyDescent="0.4">
      <c r="A6086" s="6" t="s">
        <v>8347</v>
      </c>
      <c r="B6086" s="3" t="s">
        <v>11090</v>
      </c>
    </row>
    <row r="6087" spans="1:2" x14ac:dyDescent="0.4">
      <c r="A6087" s="6" t="s">
        <v>8349</v>
      </c>
      <c r="B6087" s="3" t="s">
        <v>11091</v>
      </c>
    </row>
    <row r="6088" spans="1:2" x14ac:dyDescent="0.4">
      <c r="A6088" s="6" t="s">
        <v>8351</v>
      </c>
      <c r="B6088" s="3" t="s">
        <v>11092</v>
      </c>
    </row>
    <row r="6089" spans="1:2" x14ac:dyDescent="0.4">
      <c r="A6089" s="6" t="s">
        <v>8353</v>
      </c>
      <c r="B6089" s="3" t="s">
        <v>11093</v>
      </c>
    </row>
    <row r="6090" spans="1:2" x14ac:dyDescent="0.4">
      <c r="A6090" s="6" t="s">
        <v>8355</v>
      </c>
      <c r="B6090" s="3" t="s">
        <v>11094</v>
      </c>
    </row>
    <row r="6091" spans="1:2" x14ac:dyDescent="0.4">
      <c r="A6091" s="6" t="s">
        <v>8357</v>
      </c>
      <c r="B6091" s="3" t="s">
        <v>11095</v>
      </c>
    </row>
    <row r="6092" spans="1:2" x14ac:dyDescent="0.4">
      <c r="A6092" s="6" t="s">
        <v>8359</v>
      </c>
      <c r="B6092" s="3" t="s">
        <v>5897</v>
      </c>
    </row>
    <row r="6093" spans="1:2" x14ac:dyDescent="0.4">
      <c r="A6093" s="6" t="s">
        <v>8361</v>
      </c>
      <c r="B6093" s="3" t="s">
        <v>5899</v>
      </c>
    </row>
    <row r="6094" spans="1:2" x14ac:dyDescent="0.4">
      <c r="A6094" s="6" t="s">
        <v>8363</v>
      </c>
      <c r="B6094" s="3" t="s">
        <v>5901</v>
      </c>
    </row>
    <row r="6095" spans="1:2" x14ac:dyDescent="0.4">
      <c r="A6095" s="6" t="s">
        <v>8365</v>
      </c>
      <c r="B6095" s="3" t="s">
        <v>11096</v>
      </c>
    </row>
    <row r="6096" spans="1:2" x14ac:dyDescent="0.4">
      <c r="A6096" s="6" t="s">
        <v>8367</v>
      </c>
      <c r="B6096" s="3" t="s">
        <v>5903</v>
      </c>
    </row>
    <row r="6097" spans="1:2" x14ac:dyDescent="0.4">
      <c r="A6097" s="6" t="s">
        <v>8369</v>
      </c>
      <c r="B6097" s="3" t="s">
        <v>11097</v>
      </c>
    </row>
    <row r="6098" spans="1:2" x14ac:dyDescent="0.4">
      <c r="A6098" s="6" t="s">
        <v>8371</v>
      </c>
      <c r="B6098" s="3" t="s">
        <v>11098</v>
      </c>
    </row>
    <row r="6099" spans="1:2" x14ac:dyDescent="0.4">
      <c r="A6099" s="6" t="s">
        <v>8373</v>
      </c>
      <c r="B6099" s="3" t="s">
        <v>11099</v>
      </c>
    </row>
    <row r="6100" spans="1:2" x14ac:dyDescent="0.4">
      <c r="A6100" s="6" t="s">
        <v>8374</v>
      </c>
      <c r="B6100" s="3" t="s">
        <v>11100</v>
      </c>
    </row>
    <row r="6101" spans="1:2" x14ac:dyDescent="0.4">
      <c r="A6101" s="6" t="s">
        <v>8376</v>
      </c>
      <c r="B6101" s="3" t="s">
        <v>5905</v>
      </c>
    </row>
    <row r="6102" spans="1:2" x14ac:dyDescent="0.4">
      <c r="A6102" s="6" t="s">
        <v>8378</v>
      </c>
      <c r="B6102" s="3" t="s">
        <v>5907</v>
      </c>
    </row>
    <row r="6103" spans="1:2" x14ac:dyDescent="0.4">
      <c r="A6103" s="6" t="s">
        <v>8380</v>
      </c>
      <c r="B6103" s="3" t="s">
        <v>11101</v>
      </c>
    </row>
    <row r="6104" spans="1:2" x14ac:dyDescent="0.4">
      <c r="A6104" s="6" t="s">
        <v>8382</v>
      </c>
      <c r="B6104" s="3" t="s">
        <v>5909</v>
      </c>
    </row>
    <row r="6105" spans="1:2" x14ac:dyDescent="0.4">
      <c r="A6105" s="6" t="s">
        <v>8384</v>
      </c>
      <c r="B6105" s="3" t="s">
        <v>11102</v>
      </c>
    </row>
    <row r="6106" spans="1:2" x14ac:dyDescent="0.4">
      <c r="A6106" s="6" t="s">
        <v>8385</v>
      </c>
      <c r="B6106" s="3" t="s">
        <v>11103</v>
      </c>
    </row>
    <row r="6107" spans="1:2" x14ac:dyDescent="0.4">
      <c r="A6107" s="6" t="s">
        <v>8386</v>
      </c>
      <c r="B6107" s="3" t="s">
        <v>11104</v>
      </c>
    </row>
    <row r="6108" spans="1:2" x14ac:dyDescent="0.4">
      <c r="A6108" s="6" t="s">
        <v>8388</v>
      </c>
      <c r="B6108" s="3" t="s">
        <v>5911</v>
      </c>
    </row>
    <row r="6109" spans="1:2" x14ac:dyDescent="0.4">
      <c r="A6109" s="6" t="s">
        <v>8390</v>
      </c>
      <c r="B6109" s="3" t="s">
        <v>5913</v>
      </c>
    </row>
    <row r="6110" spans="1:2" x14ac:dyDescent="0.4">
      <c r="A6110" s="6" t="s">
        <v>8392</v>
      </c>
      <c r="B6110" s="3" t="s">
        <v>11105</v>
      </c>
    </row>
    <row r="6111" spans="1:2" x14ac:dyDescent="0.4">
      <c r="A6111" s="6" t="s">
        <v>8394</v>
      </c>
      <c r="B6111" s="3" t="s">
        <v>11106</v>
      </c>
    </row>
    <row r="6112" spans="1:2" x14ac:dyDescent="0.4">
      <c r="A6112" s="6" t="s">
        <v>8396</v>
      </c>
      <c r="B6112" s="3" t="s">
        <v>11107</v>
      </c>
    </row>
    <row r="6113" spans="1:2" x14ac:dyDescent="0.4">
      <c r="A6113" s="6" t="s">
        <v>8398</v>
      </c>
      <c r="B6113" s="3" t="s">
        <v>5915</v>
      </c>
    </row>
    <row r="6114" spans="1:2" x14ac:dyDescent="0.4">
      <c r="A6114" s="6" t="s">
        <v>8400</v>
      </c>
      <c r="B6114" s="3" t="s">
        <v>11108</v>
      </c>
    </row>
    <row r="6115" spans="1:2" x14ac:dyDescent="0.4">
      <c r="A6115" s="6" t="s">
        <v>8402</v>
      </c>
      <c r="B6115" s="3" t="s">
        <v>5917</v>
      </c>
    </row>
    <row r="6116" spans="1:2" x14ac:dyDescent="0.4">
      <c r="A6116" s="6" t="s">
        <v>8404</v>
      </c>
      <c r="B6116" s="3" t="s">
        <v>5919</v>
      </c>
    </row>
    <row r="6117" spans="1:2" x14ac:dyDescent="0.4">
      <c r="A6117" s="6" t="s">
        <v>8406</v>
      </c>
      <c r="B6117" s="3" t="s">
        <v>11109</v>
      </c>
    </row>
    <row r="6118" spans="1:2" x14ac:dyDescent="0.4">
      <c r="A6118" s="6" t="s">
        <v>8408</v>
      </c>
      <c r="B6118" s="3" t="s">
        <v>11110</v>
      </c>
    </row>
    <row r="6119" spans="1:2" x14ac:dyDescent="0.4">
      <c r="A6119" s="6" t="s">
        <v>8409</v>
      </c>
      <c r="B6119" s="3" t="s">
        <v>5922</v>
      </c>
    </row>
    <row r="6120" spans="1:2" x14ac:dyDescent="0.4">
      <c r="A6120" s="6" t="s">
        <v>8411</v>
      </c>
      <c r="B6120" s="3" t="s">
        <v>11111</v>
      </c>
    </row>
    <row r="6121" spans="1:2" x14ac:dyDescent="0.4">
      <c r="A6121" s="6" t="s">
        <v>8413</v>
      </c>
      <c r="B6121" s="3" t="s">
        <v>5924</v>
      </c>
    </row>
    <row r="6122" spans="1:2" x14ac:dyDescent="0.4">
      <c r="A6122" s="6" t="s">
        <v>8415</v>
      </c>
      <c r="B6122" s="3" t="s">
        <v>5926</v>
      </c>
    </row>
    <row r="6123" spans="1:2" x14ac:dyDescent="0.4">
      <c r="A6123" s="6" t="s">
        <v>8417</v>
      </c>
      <c r="B6123" s="3" t="s">
        <v>11112</v>
      </c>
    </row>
    <row r="6124" spans="1:2" x14ac:dyDescent="0.4">
      <c r="A6124" s="6" t="s">
        <v>8419</v>
      </c>
      <c r="B6124" s="3" t="s">
        <v>11113</v>
      </c>
    </row>
    <row r="6125" spans="1:2" x14ac:dyDescent="0.4">
      <c r="A6125" s="6" t="s">
        <v>8421</v>
      </c>
      <c r="B6125" s="3" t="s">
        <v>11114</v>
      </c>
    </row>
    <row r="6126" spans="1:2" x14ac:dyDescent="0.4">
      <c r="A6126" s="6" t="s">
        <v>8423</v>
      </c>
      <c r="B6126" s="3" t="s">
        <v>11115</v>
      </c>
    </row>
    <row r="6127" spans="1:2" x14ac:dyDescent="0.4">
      <c r="A6127" s="6" t="s">
        <v>8425</v>
      </c>
      <c r="B6127" s="3" t="s">
        <v>11116</v>
      </c>
    </row>
    <row r="6128" spans="1:2" x14ac:dyDescent="0.4">
      <c r="A6128" s="6" t="s">
        <v>8427</v>
      </c>
      <c r="B6128" s="3" t="s">
        <v>11117</v>
      </c>
    </row>
    <row r="6129" spans="1:2" x14ac:dyDescent="0.4">
      <c r="A6129" s="6" t="s">
        <v>8429</v>
      </c>
      <c r="B6129" s="3" t="s">
        <v>11118</v>
      </c>
    </row>
    <row r="6130" spans="1:2" x14ac:dyDescent="0.4">
      <c r="A6130" s="6" t="s">
        <v>8431</v>
      </c>
      <c r="B6130" s="3" t="s">
        <v>5928</v>
      </c>
    </row>
    <row r="6131" spans="1:2" x14ac:dyDescent="0.4">
      <c r="A6131" s="6" t="s">
        <v>8433</v>
      </c>
      <c r="B6131" s="3" t="s">
        <v>5930</v>
      </c>
    </row>
    <row r="6132" spans="1:2" x14ac:dyDescent="0.4">
      <c r="A6132" s="6" t="s">
        <v>8435</v>
      </c>
      <c r="B6132" s="3" t="s">
        <v>11119</v>
      </c>
    </row>
    <row r="6133" spans="1:2" x14ac:dyDescent="0.4">
      <c r="A6133" s="6" t="s">
        <v>8437</v>
      </c>
      <c r="B6133" s="3" t="s">
        <v>11120</v>
      </c>
    </row>
    <row r="6134" spans="1:2" x14ac:dyDescent="0.4">
      <c r="A6134" s="6" t="s">
        <v>8439</v>
      </c>
      <c r="B6134" s="3" t="s">
        <v>5932</v>
      </c>
    </row>
    <row r="6135" spans="1:2" x14ac:dyDescent="0.4">
      <c r="A6135" s="6" t="s">
        <v>8441</v>
      </c>
      <c r="B6135" s="3" t="s">
        <v>5934</v>
      </c>
    </row>
    <row r="6136" spans="1:2" x14ac:dyDescent="0.4">
      <c r="A6136" s="6" t="s">
        <v>8443</v>
      </c>
      <c r="B6136" s="3" t="s">
        <v>5936</v>
      </c>
    </row>
    <row r="6137" spans="1:2" x14ac:dyDescent="0.4">
      <c r="A6137" s="6" t="s">
        <v>8444</v>
      </c>
      <c r="B6137" s="3" t="s">
        <v>11121</v>
      </c>
    </row>
    <row r="6138" spans="1:2" x14ac:dyDescent="0.4">
      <c r="A6138" s="6" t="s">
        <v>8446</v>
      </c>
      <c r="B6138" s="3" t="s">
        <v>11122</v>
      </c>
    </row>
    <row r="6139" spans="1:2" x14ac:dyDescent="0.4">
      <c r="A6139" s="6" t="s">
        <v>8448</v>
      </c>
      <c r="B6139" s="3" t="s">
        <v>11123</v>
      </c>
    </row>
    <row r="6140" spans="1:2" x14ac:dyDescent="0.4">
      <c r="A6140" s="6" t="s">
        <v>8450</v>
      </c>
      <c r="B6140" s="3" t="s">
        <v>5938</v>
      </c>
    </row>
    <row r="6141" spans="1:2" x14ac:dyDescent="0.4">
      <c r="A6141" s="6" t="s">
        <v>8452</v>
      </c>
      <c r="B6141" s="3" t="s">
        <v>11124</v>
      </c>
    </row>
    <row r="6142" spans="1:2" x14ac:dyDescent="0.4">
      <c r="A6142" s="6" t="s">
        <v>8454</v>
      </c>
      <c r="B6142" s="3" t="s">
        <v>5940</v>
      </c>
    </row>
    <row r="6143" spans="1:2" x14ac:dyDescent="0.4">
      <c r="A6143" s="6" t="s">
        <v>8456</v>
      </c>
      <c r="B6143" s="3" t="s">
        <v>11125</v>
      </c>
    </row>
    <row r="6144" spans="1:2" x14ac:dyDescent="0.4">
      <c r="A6144" s="6" t="s">
        <v>8458</v>
      </c>
      <c r="B6144" s="3" t="s">
        <v>5942</v>
      </c>
    </row>
    <row r="6145" spans="1:2" x14ac:dyDescent="0.4">
      <c r="A6145" s="6" t="s">
        <v>8460</v>
      </c>
      <c r="B6145" s="3" t="s">
        <v>11126</v>
      </c>
    </row>
    <row r="6146" spans="1:2" x14ac:dyDescent="0.4">
      <c r="A6146" s="6" t="s">
        <v>8462</v>
      </c>
      <c r="B6146" s="3" t="s">
        <v>5944</v>
      </c>
    </row>
    <row r="6147" spans="1:2" x14ac:dyDescent="0.4">
      <c r="A6147" s="6" t="s">
        <v>8464</v>
      </c>
      <c r="B6147" s="3" t="s">
        <v>5946</v>
      </c>
    </row>
    <row r="6148" spans="1:2" x14ac:dyDescent="0.4">
      <c r="A6148" s="6" t="s">
        <v>8466</v>
      </c>
      <c r="B6148" s="3" t="s">
        <v>11127</v>
      </c>
    </row>
    <row r="6149" spans="1:2" x14ac:dyDescent="0.4">
      <c r="A6149" s="6" t="s">
        <v>8468</v>
      </c>
      <c r="B6149" s="3" t="s">
        <v>11128</v>
      </c>
    </row>
    <row r="6150" spans="1:2" x14ac:dyDescent="0.4">
      <c r="A6150" s="6" t="s">
        <v>8470</v>
      </c>
      <c r="B6150" s="3" t="s">
        <v>11129</v>
      </c>
    </row>
    <row r="6151" spans="1:2" x14ac:dyDescent="0.4">
      <c r="A6151" s="6" t="s">
        <v>8472</v>
      </c>
      <c r="B6151" s="3" t="s">
        <v>11130</v>
      </c>
    </row>
    <row r="6152" spans="1:2" x14ac:dyDescent="0.4">
      <c r="A6152" s="6" t="s">
        <v>8474</v>
      </c>
      <c r="B6152" s="3" t="s">
        <v>5948</v>
      </c>
    </row>
    <row r="6153" spans="1:2" x14ac:dyDescent="0.4">
      <c r="A6153" s="6" t="s">
        <v>8476</v>
      </c>
      <c r="B6153" s="3" t="s">
        <v>11131</v>
      </c>
    </row>
    <row r="6154" spans="1:2" x14ac:dyDescent="0.4">
      <c r="A6154" s="6" t="s">
        <v>8478</v>
      </c>
      <c r="B6154" s="3" t="s">
        <v>11132</v>
      </c>
    </row>
    <row r="6155" spans="1:2" x14ac:dyDescent="0.4">
      <c r="A6155" s="6" t="s">
        <v>8480</v>
      </c>
      <c r="B6155" s="3" t="s">
        <v>11133</v>
      </c>
    </row>
    <row r="6156" spans="1:2" x14ac:dyDescent="0.4">
      <c r="A6156" s="6" t="s">
        <v>8482</v>
      </c>
      <c r="B6156" s="3" t="s">
        <v>11134</v>
      </c>
    </row>
    <row r="6157" spans="1:2" x14ac:dyDescent="0.4">
      <c r="A6157" s="6" t="s">
        <v>8483</v>
      </c>
      <c r="B6157" s="3" t="s">
        <v>11135</v>
      </c>
    </row>
    <row r="6158" spans="1:2" x14ac:dyDescent="0.4">
      <c r="A6158" s="6" t="s">
        <v>8485</v>
      </c>
      <c r="B6158" s="3" t="s">
        <v>11136</v>
      </c>
    </row>
    <row r="6159" spans="1:2" x14ac:dyDescent="0.4">
      <c r="A6159" s="6" t="s">
        <v>8487</v>
      </c>
      <c r="B6159" s="3" t="s">
        <v>11137</v>
      </c>
    </row>
    <row r="6160" spans="1:2" x14ac:dyDescent="0.4">
      <c r="A6160" s="6" t="s">
        <v>8489</v>
      </c>
      <c r="B6160" s="3" t="s">
        <v>11138</v>
      </c>
    </row>
    <row r="6161" spans="1:2" x14ac:dyDescent="0.4">
      <c r="A6161" s="6" t="s">
        <v>8491</v>
      </c>
      <c r="B6161" s="3" t="s">
        <v>5950</v>
      </c>
    </row>
    <row r="6162" spans="1:2" x14ac:dyDescent="0.4">
      <c r="A6162" s="6" t="s">
        <v>8493</v>
      </c>
      <c r="B6162" s="3" t="s">
        <v>11139</v>
      </c>
    </row>
    <row r="6163" spans="1:2" x14ac:dyDescent="0.4">
      <c r="A6163" s="6" t="s">
        <v>8495</v>
      </c>
      <c r="B6163" s="3" t="s">
        <v>11140</v>
      </c>
    </row>
    <row r="6164" spans="1:2" x14ac:dyDescent="0.4">
      <c r="A6164" s="6" t="s">
        <v>8497</v>
      </c>
      <c r="B6164" s="3" t="s">
        <v>5952</v>
      </c>
    </row>
    <row r="6165" spans="1:2" x14ac:dyDescent="0.4">
      <c r="A6165" s="6" t="s">
        <v>8499</v>
      </c>
      <c r="B6165" s="3" t="s">
        <v>11141</v>
      </c>
    </row>
    <row r="6166" spans="1:2" x14ac:dyDescent="0.4">
      <c r="A6166" s="6" t="s">
        <v>8501</v>
      </c>
      <c r="B6166" s="3" t="s">
        <v>11142</v>
      </c>
    </row>
    <row r="6167" spans="1:2" x14ac:dyDescent="0.4">
      <c r="A6167" s="6" t="s">
        <v>8503</v>
      </c>
      <c r="B6167" s="3" t="s">
        <v>11143</v>
      </c>
    </row>
    <row r="6168" spans="1:2" x14ac:dyDescent="0.4">
      <c r="A6168" s="6" t="s">
        <v>8505</v>
      </c>
      <c r="B6168" s="3" t="s">
        <v>5954</v>
      </c>
    </row>
    <row r="6169" spans="1:2" x14ac:dyDescent="0.4">
      <c r="A6169" s="6" t="s">
        <v>8507</v>
      </c>
      <c r="B6169" s="3" t="s">
        <v>11144</v>
      </c>
    </row>
    <row r="6170" spans="1:2" x14ac:dyDescent="0.4">
      <c r="A6170" s="6" t="s">
        <v>8509</v>
      </c>
      <c r="B6170" s="3" t="s">
        <v>11145</v>
      </c>
    </row>
    <row r="6171" spans="1:2" x14ac:dyDescent="0.4">
      <c r="A6171" s="6" t="s">
        <v>8511</v>
      </c>
      <c r="B6171" s="3" t="s">
        <v>11146</v>
      </c>
    </row>
    <row r="6172" spans="1:2" x14ac:dyDescent="0.4">
      <c r="A6172" s="6" t="s">
        <v>8513</v>
      </c>
      <c r="B6172" s="3" t="s">
        <v>5956</v>
      </c>
    </row>
    <row r="6173" spans="1:2" x14ac:dyDescent="0.4">
      <c r="A6173" s="6" t="s">
        <v>8515</v>
      </c>
      <c r="B6173" s="3" t="s">
        <v>11147</v>
      </c>
    </row>
    <row r="6174" spans="1:2" x14ac:dyDescent="0.4">
      <c r="A6174" s="6" t="s">
        <v>8517</v>
      </c>
      <c r="B6174" s="3" t="s">
        <v>11140</v>
      </c>
    </row>
    <row r="6175" spans="1:2" x14ac:dyDescent="0.4">
      <c r="A6175" s="6" t="s">
        <v>8519</v>
      </c>
      <c r="B6175" s="3" t="s">
        <v>11148</v>
      </c>
    </row>
    <row r="6176" spans="1:2" x14ac:dyDescent="0.4">
      <c r="A6176" s="6" t="s">
        <v>8521</v>
      </c>
      <c r="B6176" s="3" t="s">
        <v>11149</v>
      </c>
    </row>
    <row r="6177" spans="1:2" x14ac:dyDescent="0.4">
      <c r="A6177" s="6" t="s">
        <v>8523</v>
      </c>
      <c r="B6177" s="3" t="s">
        <v>11150</v>
      </c>
    </row>
    <row r="6178" spans="1:2" x14ac:dyDescent="0.4">
      <c r="A6178" s="6" t="s">
        <v>8525</v>
      </c>
      <c r="B6178" s="3" t="s">
        <v>11151</v>
      </c>
    </row>
    <row r="6179" spans="1:2" x14ac:dyDescent="0.4">
      <c r="A6179" s="6" t="s">
        <v>8527</v>
      </c>
      <c r="B6179" s="3" t="s">
        <v>11138</v>
      </c>
    </row>
    <row r="6180" spans="1:2" x14ac:dyDescent="0.4">
      <c r="A6180" s="6" t="s">
        <v>8529</v>
      </c>
      <c r="B6180" s="3" t="s">
        <v>11152</v>
      </c>
    </row>
    <row r="6181" spans="1:2" x14ac:dyDescent="0.4">
      <c r="A6181" s="6" t="s">
        <v>8531</v>
      </c>
      <c r="B6181" s="3" t="s">
        <v>11153</v>
      </c>
    </row>
    <row r="6182" spans="1:2" x14ac:dyDescent="0.4">
      <c r="A6182" s="6" t="s">
        <v>8533</v>
      </c>
      <c r="B6182" s="3" t="s">
        <v>11154</v>
      </c>
    </row>
    <row r="6183" spans="1:2" x14ac:dyDescent="0.4">
      <c r="A6183" s="6" t="s">
        <v>8535</v>
      </c>
      <c r="B6183" s="3" t="s">
        <v>5958</v>
      </c>
    </row>
    <row r="6184" spans="1:2" x14ac:dyDescent="0.4">
      <c r="A6184" s="6" t="s">
        <v>8537</v>
      </c>
      <c r="B6184" s="3" t="s">
        <v>11155</v>
      </c>
    </row>
    <row r="6185" spans="1:2" x14ac:dyDescent="0.4">
      <c r="A6185" s="6" t="s">
        <v>8539</v>
      </c>
      <c r="B6185" s="3" t="s">
        <v>11156</v>
      </c>
    </row>
    <row r="6186" spans="1:2" x14ac:dyDescent="0.4">
      <c r="A6186" s="6" t="s">
        <v>8541</v>
      </c>
      <c r="B6186" s="3" t="s">
        <v>11157</v>
      </c>
    </row>
    <row r="6187" spans="1:2" x14ac:dyDescent="0.4">
      <c r="A6187" s="6" t="s">
        <v>8542</v>
      </c>
      <c r="B6187" s="3" t="s">
        <v>11158</v>
      </c>
    </row>
    <row r="6188" spans="1:2" x14ac:dyDescent="0.4">
      <c r="A6188" s="6" t="s">
        <v>8544</v>
      </c>
      <c r="B6188" s="3" t="s">
        <v>5960</v>
      </c>
    </row>
    <row r="6189" spans="1:2" x14ac:dyDescent="0.4">
      <c r="A6189" s="6" t="s">
        <v>8546</v>
      </c>
      <c r="B6189" s="3" t="s">
        <v>5962</v>
      </c>
    </row>
    <row r="6190" spans="1:2" x14ac:dyDescent="0.4">
      <c r="A6190" s="6" t="s">
        <v>8548</v>
      </c>
      <c r="B6190" s="3" t="s">
        <v>11159</v>
      </c>
    </row>
    <row r="6191" spans="1:2" x14ac:dyDescent="0.4">
      <c r="A6191" s="6" t="s">
        <v>8550</v>
      </c>
      <c r="B6191" s="3" t="s">
        <v>11160</v>
      </c>
    </row>
    <row r="6192" spans="1:2" x14ac:dyDescent="0.4">
      <c r="A6192" s="6" t="s">
        <v>8552</v>
      </c>
      <c r="B6192" s="3" t="s">
        <v>11161</v>
      </c>
    </row>
    <row r="6193" spans="1:2" x14ac:dyDescent="0.4">
      <c r="A6193" s="6" t="s">
        <v>8554</v>
      </c>
      <c r="B6193" s="3" t="s">
        <v>11162</v>
      </c>
    </row>
    <row r="6194" spans="1:2" x14ac:dyDescent="0.4">
      <c r="A6194" s="6" t="s">
        <v>8556</v>
      </c>
      <c r="B6194" s="3" t="s">
        <v>5964</v>
      </c>
    </row>
    <row r="6195" spans="1:2" x14ac:dyDescent="0.4">
      <c r="A6195" s="6" t="s">
        <v>8558</v>
      </c>
      <c r="B6195" s="3" t="s">
        <v>11163</v>
      </c>
    </row>
    <row r="6196" spans="1:2" x14ac:dyDescent="0.4">
      <c r="A6196" s="6" t="s">
        <v>8560</v>
      </c>
      <c r="B6196" s="3" t="s">
        <v>11164</v>
      </c>
    </row>
    <row r="6197" spans="1:2" x14ac:dyDescent="0.4">
      <c r="A6197" s="6" t="s">
        <v>8562</v>
      </c>
      <c r="B6197" s="3" t="s">
        <v>11165</v>
      </c>
    </row>
    <row r="6198" spans="1:2" x14ac:dyDescent="0.4">
      <c r="A6198" s="6" t="s">
        <v>8564</v>
      </c>
      <c r="B6198" s="3" t="s">
        <v>5966</v>
      </c>
    </row>
    <row r="6199" spans="1:2" x14ac:dyDescent="0.4">
      <c r="A6199" s="6" t="s">
        <v>8566</v>
      </c>
      <c r="B6199" s="3" t="s">
        <v>11166</v>
      </c>
    </row>
    <row r="6200" spans="1:2" x14ac:dyDescent="0.4">
      <c r="A6200" s="6" t="s">
        <v>8568</v>
      </c>
      <c r="B6200" s="3" t="s">
        <v>11167</v>
      </c>
    </row>
    <row r="6201" spans="1:2" x14ac:dyDescent="0.4">
      <c r="A6201" s="6" t="s">
        <v>8570</v>
      </c>
      <c r="B6201" s="3" t="s">
        <v>11168</v>
      </c>
    </row>
    <row r="6202" spans="1:2" x14ac:dyDescent="0.4">
      <c r="A6202" s="6" t="s">
        <v>8572</v>
      </c>
      <c r="B6202" s="3" t="s">
        <v>5968</v>
      </c>
    </row>
    <row r="6203" spans="1:2" x14ac:dyDescent="0.4">
      <c r="A6203" s="6" t="s">
        <v>8574</v>
      </c>
      <c r="B6203" s="3" t="s">
        <v>11169</v>
      </c>
    </row>
    <row r="6204" spans="1:2" x14ac:dyDescent="0.4">
      <c r="A6204" s="6" t="s">
        <v>8576</v>
      </c>
      <c r="B6204" s="3" t="s">
        <v>11170</v>
      </c>
    </row>
    <row r="6205" spans="1:2" x14ac:dyDescent="0.4">
      <c r="A6205" s="6" t="s">
        <v>8578</v>
      </c>
      <c r="B6205" s="3" t="s">
        <v>11171</v>
      </c>
    </row>
    <row r="6206" spans="1:2" x14ac:dyDescent="0.4">
      <c r="A6206" s="6" t="s">
        <v>8580</v>
      </c>
      <c r="B6206" s="3" t="s">
        <v>5970</v>
      </c>
    </row>
    <row r="6207" spans="1:2" x14ac:dyDescent="0.4">
      <c r="A6207" s="6" t="s">
        <v>8582</v>
      </c>
      <c r="B6207" s="3" t="s">
        <v>5972</v>
      </c>
    </row>
    <row r="6208" spans="1:2" x14ac:dyDescent="0.4">
      <c r="A6208" s="6" t="s">
        <v>8583</v>
      </c>
      <c r="B6208" s="3" t="s">
        <v>11172</v>
      </c>
    </row>
    <row r="6209" spans="1:2" x14ac:dyDescent="0.4">
      <c r="A6209" s="6" t="s">
        <v>8585</v>
      </c>
      <c r="B6209" s="3" t="s">
        <v>11173</v>
      </c>
    </row>
    <row r="6210" spans="1:2" x14ac:dyDescent="0.4">
      <c r="A6210" s="6" t="s">
        <v>8587</v>
      </c>
      <c r="B6210" s="3" t="s">
        <v>11174</v>
      </c>
    </row>
    <row r="6211" spans="1:2" x14ac:dyDescent="0.4">
      <c r="A6211" s="6" t="s">
        <v>8589</v>
      </c>
      <c r="B6211" s="3" t="s">
        <v>11175</v>
      </c>
    </row>
    <row r="6212" spans="1:2" x14ac:dyDescent="0.4">
      <c r="A6212" s="6" t="s">
        <v>8591</v>
      </c>
      <c r="B6212" s="3" t="s">
        <v>5974</v>
      </c>
    </row>
    <row r="6213" spans="1:2" x14ac:dyDescent="0.4">
      <c r="A6213" s="6" t="s">
        <v>8593</v>
      </c>
      <c r="B6213" s="3" t="s">
        <v>11176</v>
      </c>
    </row>
    <row r="6214" spans="1:2" x14ac:dyDescent="0.4">
      <c r="A6214" s="6" t="s">
        <v>8595</v>
      </c>
      <c r="B6214" s="3" t="s">
        <v>11177</v>
      </c>
    </row>
    <row r="6215" spans="1:2" x14ac:dyDescent="0.4">
      <c r="A6215" s="6" t="s">
        <v>8597</v>
      </c>
      <c r="B6215" s="3" t="s">
        <v>11178</v>
      </c>
    </row>
    <row r="6216" spans="1:2" x14ac:dyDescent="0.4">
      <c r="A6216" s="6" t="s">
        <v>8599</v>
      </c>
      <c r="B6216" s="3" t="s">
        <v>11179</v>
      </c>
    </row>
    <row r="6217" spans="1:2" x14ac:dyDescent="0.4">
      <c r="A6217" s="6" t="s">
        <v>8601</v>
      </c>
      <c r="B6217" s="3" t="s">
        <v>5976</v>
      </c>
    </row>
    <row r="6218" spans="1:2" x14ac:dyDescent="0.4">
      <c r="A6218" s="6" t="s">
        <v>8603</v>
      </c>
      <c r="B6218" s="3" t="s">
        <v>5978</v>
      </c>
    </row>
    <row r="6219" spans="1:2" x14ac:dyDescent="0.4">
      <c r="A6219" s="6" t="s">
        <v>8605</v>
      </c>
      <c r="B6219" s="3" t="s">
        <v>11180</v>
      </c>
    </row>
    <row r="6220" spans="1:2" x14ac:dyDescent="0.4">
      <c r="A6220" s="6" t="s">
        <v>8607</v>
      </c>
      <c r="B6220" s="3" t="s">
        <v>11181</v>
      </c>
    </row>
    <row r="6221" spans="1:2" x14ac:dyDescent="0.4">
      <c r="A6221" s="6" t="s">
        <v>8609</v>
      </c>
      <c r="B6221" s="3" t="s">
        <v>11182</v>
      </c>
    </row>
    <row r="6222" spans="1:2" x14ac:dyDescent="0.4">
      <c r="A6222" s="6" t="s">
        <v>8611</v>
      </c>
      <c r="B6222" s="3" t="s">
        <v>11183</v>
      </c>
    </row>
    <row r="6223" spans="1:2" x14ac:dyDescent="0.4">
      <c r="A6223" s="6" t="s">
        <v>8613</v>
      </c>
      <c r="B6223" s="3" t="s">
        <v>11184</v>
      </c>
    </row>
    <row r="6224" spans="1:2" x14ac:dyDescent="0.4">
      <c r="A6224" s="6" t="s">
        <v>8615</v>
      </c>
      <c r="B6224" s="3" t="s">
        <v>11185</v>
      </c>
    </row>
    <row r="6225" spans="1:2" x14ac:dyDescent="0.4">
      <c r="A6225" s="6" t="s">
        <v>8617</v>
      </c>
      <c r="B6225" s="3" t="s">
        <v>11186</v>
      </c>
    </row>
    <row r="6226" spans="1:2" x14ac:dyDescent="0.4">
      <c r="A6226" s="6" t="s">
        <v>8619</v>
      </c>
      <c r="B6226" s="3" t="s">
        <v>5980</v>
      </c>
    </row>
    <row r="6227" spans="1:2" x14ac:dyDescent="0.4">
      <c r="A6227" s="6" t="s">
        <v>8621</v>
      </c>
      <c r="B6227" s="3" t="s">
        <v>5982</v>
      </c>
    </row>
    <row r="6228" spans="1:2" x14ac:dyDescent="0.4">
      <c r="A6228" s="6" t="s">
        <v>8623</v>
      </c>
      <c r="B6228" s="3" t="s">
        <v>11187</v>
      </c>
    </row>
    <row r="6229" spans="1:2" x14ac:dyDescent="0.4">
      <c r="A6229" s="6" t="s">
        <v>8625</v>
      </c>
      <c r="B6229" s="3" t="s">
        <v>5984</v>
      </c>
    </row>
    <row r="6230" spans="1:2" x14ac:dyDescent="0.4">
      <c r="A6230" s="6" t="s">
        <v>8627</v>
      </c>
      <c r="B6230" s="3" t="s">
        <v>5986</v>
      </c>
    </row>
    <row r="6231" spans="1:2" x14ac:dyDescent="0.4">
      <c r="A6231" s="6" t="s">
        <v>8629</v>
      </c>
      <c r="B6231" s="3" t="s">
        <v>11188</v>
      </c>
    </row>
    <row r="6232" spans="1:2" x14ac:dyDescent="0.4">
      <c r="A6232" s="6" t="s">
        <v>8631</v>
      </c>
      <c r="B6232" s="3" t="s">
        <v>11189</v>
      </c>
    </row>
    <row r="6233" spans="1:2" x14ac:dyDescent="0.4">
      <c r="A6233" s="6" t="s">
        <v>8633</v>
      </c>
      <c r="B6233" s="3" t="s">
        <v>5988</v>
      </c>
    </row>
    <row r="6234" spans="1:2" x14ac:dyDescent="0.4">
      <c r="A6234" s="6" t="s">
        <v>8634</v>
      </c>
      <c r="B6234" s="3" t="s">
        <v>11190</v>
      </c>
    </row>
    <row r="6235" spans="1:2" x14ac:dyDescent="0.4">
      <c r="A6235" s="6" t="s">
        <v>8636</v>
      </c>
      <c r="B6235" s="3" t="s">
        <v>11191</v>
      </c>
    </row>
    <row r="6236" spans="1:2" x14ac:dyDescent="0.4">
      <c r="A6236" s="6" t="s">
        <v>8638</v>
      </c>
      <c r="B6236" s="3" t="s">
        <v>11192</v>
      </c>
    </row>
    <row r="6237" spans="1:2" x14ac:dyDescent="0.4">
      <c r="A6237" s="6" t="s">
        <v>8640</v>
      </c>
      <c r="B6237" s="3" t="s">
        <v>11193</v>
      </c>
    </row>
    <row r="6238" spans="1:2" x14ac:dyDescent="0.4">
      <c r="A6238" s="6" t="s">
        <v>8642</v>
      </c>
      <c r="B6238" s="3" t="s">
        <v>11194</v>
      </c>
    </row>
    <row r="6239" spans="1:2" x14ac:dyDescent="0.4">
      <c r="A6239" s="6" t="s">
        <v>8644</v>
      </c>
      <c r="B6239" s="3" t="s">
        <v>11195</v>
      </c>
    </row>
    <row r="6240" spans="1:2" x14ac:dyDescent="0.4">
      <c r="A6240" s="6" t="s">
        <v>8646</v>
      </c>
      <c r="B6240" s="3" t="s">
        <v>11196</v>
      </c>
    </row>
    <row r="6241" spans="1:2" x14ac:dyDescent="0.4">
      <c r="A6241" s="6" t="s">
        <v>8648</v>
      </c>
      <c r="B6241" s="3" t="s">
        <v>11197</v>
      </c>
    </row>
    <row r="6242" spans="1:2" x14ac:dyDescent="0.4">
      <c r="A6242" s="6" t="s">
        <v>8650</v>
      </c>
      <c r="B6242" s="3" t="s">
        <v>11198</v>
      </c>
    </row>
    <row r="6243" spans="1:2" x14ac:dyDescent="0.4">
      <c r="A6243" s="6" t="s">
        <v>8652</v>
      </c>
      <c r="B6243" s="3" t="s">
        <v>11199</v>
      </c>
    </row>
    <row r="6244" spans="1:2" x14ac:dyDescent="0.4">
      <c r="A6244" s="6" t="s">
        <v>8654</v>
      </c>
      <c r="B6244" s="3" t="s">
        <v>11200</v>
      </c>
    </row>
    <row r="6245" spans="1:2" x14ac:dyDescent="0.4">
      <c r="A6245" s="6" t="s">
        <v>8656</v>
      </c>
      <c r="B6245" s="3" t="s">
        <v>5990</v>
      </c>
    </row>
    <row r="6246" spans="1:2" x14ac:dyDescent="0.4">
      <c r="A6246" s="6" t="s">
        <v>8658</v>
      </c>
      <c r="B6246" s="3" t="s">
        <v>11201</v>
      </c>
    </row>
    <row r="6247" spans="1:2" x14ac:dyDescent="0.4">
      <c r="A6247" s="6" t="s">
        <v>8660</v>
      </c>
      <c r="B6247" s="3" t="s">
        <v>5992</v>
      </c>
    </row>
    <row r="6248" spans="1:2" x14ac:dyDescent="0.4">
      <c r="A6248" s="6" t="s">
        <v>8662</v>
      </c>
      <c r="B6248" s="3" t="s">
        <v>11202</v>
      </c>
    </row>
    <row r="6249" spans="1:2" x14ac:dyDescent="0.4">
      <c r="A6249" s="6" t="s">
        <v>8664</v>
      </c>
      <c r="B6249" s="3" t="s">
        <v>11203</v>
      </c>
    </row>
    <row r="6250" spans="1:2" x14ac:dyDescent="0.4">
      <c r="A6250" s="6" t="s">
        <v>8666</v>
      </c>
      <c r="B6250" s="3" t="s">
        <v>11204</v>
      </c>
    </row>
    <row r="6251" spans="1:2" x14ac:dyDescent="0.4">
      <c r="A6251" s="6" t="s">
        <v>8668</v>
      </c>
      <c r="B6251" s="3" t="s">
        <v>5994</v>
      </c>
    </row>
    <row r="6252" spans="1:2" x14ac:dyDescent="0.4">
      <c r="A6252" s="6" t="s">
        <v>8670</v>
      </c>
      <c r="B6252" s="3" t="s">
        <v>5996</v>
      </c>
    </row>
    <row r="6253" spans="1:2" x14ac:dyDescent="0.4">
      <c r="A6253" s="6" t="s">
        <v>8672</v>
      </c>
      <c r="B6253" s="3" t="s">
        <v>11205</v>
      </c>
    </row>
    <row r="6254" spans="1:2" x14ac:dyDescent="0.4">
      <c r="A6254" s="6" t="s">
        <v>8674</v>
      </c>
      <c r="B6254" s="3" t="s">
        <v>5998</v>
      </c>
    </row>
    <row r="6255" spans="1:2" x14ac:dyDescent="0.4">
      <c r="A6255" s="6" t="s">
        <v>8676</v>
      </c>
      <c r="B6255" s="3" t="s">
        <v>11206</v>
      </c>
    </row>
    <row r="6256" spans="1:2" x14ac:dyDescent="0.4">
      <c r="A6256" s="6" t="s">
        <v>8678</v>
      </c>
      <c r="B6256" s="3" t="s">
        <v>6001</v>
      </c>
    </row>
    <row r="6257" spans="1:2" x14ac:dyDescent="0.4">
      <c r="A6257" s="6" t="s">
        <v>8680</v>
      </c>
      <c r="B6257" s="3" t="s">
        <v>11207</v>
      </c>
    </row>
    <row r="6258" spans="1:2" x14ac:dyDescent="0.4">
      <c r="A6258" s="6" t="s">
        <v>8682</v>
      </c>
      <c r="B6258" s="3" t="s">
        <v>11208</v>
      </c>
    </row>
    <row r="6259" spans="1:2" x14ac:dyDescent="0.4">
      <c r="A6259" s="6" t="s">
        <v>8684</v>
      </c>
      <c r="B6259" s="3" t="s">
        <v>6003</v>
      </c>
    </row>
    <row r="6260" spans="1:2" x14ac:dyDescent="0.4">
      <c r="A6260" s="6" t="s">
        <v>8686</v>
      </c>
      <c r="B6260" s="3" t="s">
        <v>11209</v>
      </c>
    </row>
    <row r="6261" spans="1:2" x14ac:dyDescent="0.4">
      <c r="A6261" s="6" t="s">
        <v>8688</v>
      </c>
      <c r="B6261" s="3" t="s">
        <v>11210</v>
      </c>
    </row>
    <row r="6262" spans="1:2" x14ac:dyDescent="0.4">
      <c r="A6262" s="6" t="s">
        <v>8690</v>
      </c>
      <c r="B6262" s="3" t="s">
        <v>6005</v>
      </c>
    </row>
    <row r="6263" spans="1:2" x14ac:dyDescent="0.4">
      <c r="A6263" s="6" t="s">
        <v>8692</v>
      </c>
      <c r="B6263" s="3" t="s">
        <v>11211</v>
      </c>
    </row>
    <row r="6264" spans="1:2" x14ac:dyDescent="0.4">
      <c r="A6264" s="6" t="s">
        <v>8694</v>
      </c>
      <c r="B6264" s="3" t="s">
        <v>6007</v>
      </c>
    </row>
    <row r="6265" spans="1:2" x14ac:dyDescent="0.4">
      <c r="A6265" s="6" t="s">
        <v>8696</v>
      </c>
      <c r="B6265" s="3" t="s">
        <v>6009</v>
      </c>
    </row>
    <row r="6266" spans="1:2" x14ac:dyDescent="0.4">
      <c r="A6266" s="6" t="s">
        <v>8698</v>
      </c>
      <c r="B6266" s="3" t="s">
        <v>6011</v>
      </c>
    </row>
    <row r="6267" spans="1:2" x14ac:dyDescent="0.4">
      <c r="A6267" s="6" t="s">
        <v>8700</v>
      </c>
      <c r="B6267" s="3" t="s">
        <v>11212</v>
      </c>
    </row>
    <row r="6268" spans="1:2" x14ac:dyDescent="0.4">
      <c r="A6268" s="6" t="s">
        <v>8702</v>
      </c>
      <c r="B6268" s="3" t="s">
        <v>11213</v>
      </c>
    </row>
    <row r="6269" spans="1:2" x14ac:dyDescent="0.4">
      <c r="A6269" s="6" t="s">
        <v>8704</v>
      </c>
      <c r="B6269" s="3" t="s">
        <v>11214</v>
      </c>
    </row>
    <row r="6270" spans="1:2" x14ac:dyDescent="0.4">
      <c r="A6270" s="6" t="s">
        <v>8706</v>
      </c>
      <c r="B6270" s="3" t="s">
        <v>11215</v>
      </c>
    </row>
    <row r="6271" spans="1:2" x14ac:dyDescent="0.4">
      <c r="A6271" s="6" t="s">
        <v>8708</v>
      </c>
      <c r="B6271" s="3" t="s">
        <v>11216</v>
      </c>
    </row>
    <row r="6272" spans="1:2" x14ac:dyDescent="0.4">
      <c r="A6272" s="6" t="s">
        <v>8710</v>
      </c>
      <c r="B6272" s="3" t="s">
        <v>11217</v>
      </c>
    </row>
    <row r="6273" spans="1:2" x14ac:dyDescent="0.4">
      <c r="A6273" s="6" t="s">
        <v>8712</v>
      </c>
      <c r="B6273" s="3" t="s">
        <v>11218</v>
      </c>
    </row>
    <row r="6274" spans="1:2" x14ac:dyDescent="0.4">
      <c r="A6274" s="6" t="s">
        <v>8714</v>
      </c>
      <c r="B6274" s="3" t="s">
        <v>11219</v>
      </c>
    </row>
    <row r="6275" spans="1:2" x14ac:dyDescent="0.4">
      <c r="A6275" s="6" t="s">
        <v>8716</v>
      </c>
      <c r="B6275" s="3" t="s">
        <v>11220</v>
      </c>
    </row>
    <row r="6276" spans="1:2" x14ac:dyDescent="0.4">
      <c r="A6276" s="6" t="s">
        <v>8718</v>
      </c>
      <c r="B6276" s="3" t="s">
        <v>6013</v>
      </c>
    </row>
    <row r="6277" spans="1:2" x14ac:dyDescent="0.4">
      <c r="A6277" s="6" t="s">
        <v>8720</v>
      </c>
      <c r="B6277" s="3" t="s">
        <v>11221</v>
      </c>
    </row>
    <row r="6278" spans="1:2" x14ac:dyDescent="0.4">
      <c r="A6278" s="6" t="s">
        <v>8722</v>
      </c>
      <c r="B6278" s="3" t="s">
        <v>11222</v>
      </c>
    </row>
    <row r="6279" spans="1:2" x14ac:dyDescent="0.4">
      <c r="A6279" s="6" t="s">
        <v>8724</v>
      </c>
      <c r="B6279" s="3" t="s">
        <v>11223</v>
      </c>
    </row>
    <row r="6280" spans="1:2" x14ac:dyDescent="0.4">
      <c r="A6280" s="6" t="s">
        <v>8726</v>
      </c>
      <c r="B6280" s="3" t="s">
        <v>11224</v>
      </c>
    </row>
    <row r="6281" spans="1:2" x14ac:dyDescent="0.4">
      <c r="A6281" s="6" t="s">
        <v>8728</v>
      </c>
      <c r="B6281" s="3" t="s">
        <v>11225</v>
      </c>
    </row>
    <row r="6282" spans="1:2" x14ac:dyDescent="0.4">
      <c r="A6282" s="6" t="s">
        <v>8730</v>
      </c>
      <c r="B6282" s="3" t="s">
        <v>11226</v>
      </c>
    </row>
    <row r="6283" spans="1:2" x14ac:dyDescent="0.4">
      <c r="A6283" s="6" t="s">
        <v>8732</v>
      </c>
      <c r="B6283" s="3" t="s">
        <v>11227</v>
      </c>
    </row>
    <row r="6284" spans="1:2" x14ac:dyDescent="0.4">
      <c r="A6284" s="6" t="s">
        <v>8734</v>
      </c>
      <c r="B6284" s="3" t="s">
        <v>11228</v>
      </c>
    </row>
    <row r="6285" spans="1:2" x14ac:dyDescent="0.4">
      <c r="A6285" s="6" t="s">
        <v>8736</v>
      </c>
      <c r="B6285" s="3" t="s">
        <v>11229</v>
      </c>
    </row>
    <row r="6286" spans="1:2" x14ac:dyDescent="0.4">
      <c r="A6286" s="6" t="s">
        <v>8738</v>
      </c>
      <c r="B6286" s="3" t="s">
        <v>6016</v>
      </c>
    </row>
    <row r="6287" spans="1:2" x14ac:dyDescent="0.4">
      <c r="A6287" s="6" t="s">
        <v>8740</v>
      </c>
      <c r="B6287" s="3" t="s">
        <v>11230</v>
      </c>
    </row>
    <row r="6288" spans="1:2" x14ac:dyDescent="0.4">
      <c r="A6288" s="6" t="s">
        <v>8742</v>
      </c>
      <c r="B6288" s="3" t="s">
        <v>11231</v>
      </c>
    </row>
    <row r="6289" spans="1:2" x14ac:dyDescent="0.4">
      <c r="A6289" s="6" t="s">
        <v>8744</v>
      </c>
      <c r="B6289" s="3" t="s">
        <v>6018</v>
      </c>
    </row>
    <row r="6290" spans="1:2" x14ac:dyDescent="0.4">
      <c r="A6290" s="6" t="s">
        <v>8746</v>
      </c>
      <c r="B6290" s="3" t="s">
        <v>11232</v>
      </c>
    </row>
    <row r="6291" spans="1:2" x14ac:dyDescent="0.4">
      <c r="A6291" s="6" t="s">
        <v>8748</v>
      </c>
      <c r="B6291" s="3" t="s">
        <v>6020</v>
      </c>
    </row>
    <row r="6292" spans="1:2" x14ac:dyDescent="0.4">
      <c r="A6292" s="6" t="s">
        <v>8750</v>
      </c>
      <c r="B6292" s="3" t="s">
        <v>11233</v>
      </c>
    </row>
    <row r="6293" spans="1:2" x14ac:dyDescent="0.4">
      <c r="A6293" s="6" t="s">
        <v>8752</v>
      </c>
      <c r="B6293" s="3" t="s">
        <v>6022</v>
      </c>
    </row>
    <row r="6294" spans="1:2" x14ac:dyDescent="0.4">
      <c r="A6294" s="6" t="s">
        <v>8754</v>
      </c>
      <c r="B6294" s="3" t="s">
        <v>6024</v>
      </c>
    </row>
    <row r="6295" spans="1:2" x14ac:dyDescent="0.4">
      <c r="A6295" s="6" t="s">
        <v>8756</v>
      </c>
      <c r="B6295" s="3" t="s">
        <v>11234</v>
      </c>
    </row>
    <row r="6296" spans="1:2" x14ac:dyDescent="0.4">
      <c r="A6296" s="6" t="s">
        <v>8758</v>
      </c>
      <c r="B6296" s="3" t="s">
        <v>6026</v>
      </c>
    </row>
    <row r="6297" spans="1:2" x14ac:dyDescent="0.4">
      <c r="A6297" s="6" t="s">
        <v>8760</v>
      </c>
      <c r="B6297" s="3" t="s">
        <v>11235</v>
      </c>
    </row>
    <row r="6298" spans="1:2" x14ac:dyDescent="0.4">
      <c r="A6298" s="6" t="s">
        <v>8762</v>
      </c>
      <c r="B6298" s="3" t="s">
        <v>6028</v>
      </c>
    </row>
    <row r="6299" spans="1:2" x14ac:dyDescent="0.4">
      <c r="A6299" s="6" t="s">
        <v>8764</v>
      </c>
      <c r="B6299" s="3" t="s">
        <v>11236</v>
      </c>
    </row>
    <row r="6300" spans="1:2" x14ac:dyDescent="0.4">
      <c r="A6300" s="6" t="s">
        <v>8766</v>
      </c>
      <c r="B6300" s="3" t="s">
        <v>6030</v>
      </c>
    </row>
    <row r="6301" spans="1:2" x14ac:dyDescent="0.4">
      <c r="A6301" s="6" t="s">
        <v>8768</v>
      </c>
      <c r="B6301" s="3" t="s">
        <v>11237</v>
      </c>
    </row>
    <row r="6302" spans="1:2" x14ac:dyDescent="0.4">
      <c r="A6302" s="6" t="s">
        <v>8769</v>
      </c>
      <c r="B6302" s="3" t="s">
        <v>11238</v>
      </c>
    </row>
    <row r="6303" spans="1:2" x14ac:dyDescent="0.4">
      <c r="A6303" s="6" t="s">
        <v>8771</v>
      </c>
      <c r="B6303" s="3" t="s">
        <v>6032</v>
      </c>
    </row>
    <row r="6304" spans="1:2" x14ac:dyDescent="0.4">
      <c r="A6304" s="6" t="s">
        <v>8773</v>
      </c>
      <c r="B6304" s="3" t="s">
        <v>6034</v>
      </c>
    </row>
    <row r="6305" spans="1:2" x14ac:dyDescent="0.4">
      <c r="A6305" s="6" t="s">
        <v>8774</v>
      </c>
      <c r="B6305" s="3" t="s">
        <v>11239</v>
      </c>
    </row>
    <row r="6306" spans="1:2" x14ac:dyDescent="0.4">
      <c r="A6306" s="6" t="s">
        <v>8776</v>
      </c>
      <c r="B6306" s="3" t="s">
        <v>11240</v>
      </c>
    </row>
    <row r="6307" spans="1:2" x14ac:dyDescent="0.4">
      <c r="A6307" s="6" t="s">
        <v>8778</v>
      </c>
      <c r="B6307" s="3" t="s">
        <v>6036</v>
      </c>
    </row>
    <row r="6308" spans="1:2" x14ac:dyDescent="0.4">
      <c r="A6308" s="6" t="s">
        <v>8780</v>
      </c>
      <c r="B6308" s="3" t="s">
        <v>11241</v>
      </c>
    </row>
    <row r="6309" spans="1:2" x14ac:dyDescent="0.4">
      <c r="A6309" s="6" t="s">
        <v>8782</v>
      </c>
      <c r="B6309" s="3" t="s">
        <v>11242</v>
      </c>
    </row>
    <row r="6310" spans="1:2" x14ac:dyDescent="0.4">
      <c r="A6310" s="6" t="s">
        <v>8784</v>
      </c>
      <c r="B6310" s="3" t="s">
        <v>11243</v>
      </c>
    </row>
    <row r="6311" spans="1:2" x14ac:dyDescent="0.4">
      <c r="A6311" s="6" t="s">
        <v>8786</v>
      </c>
      <c r="B6311" s="3" t="s">
        <v>11244</v>
      </c>
    </row>
    <row r="6312" spans="1:2" x14ac:dyDescent="0.4">
      <c r="A6312" s="6" t="s">
        <v>8788</v>
      </c>
      <c r="B6312" s="3" t="s">
        <v>6038</v>
      </c>
    </row>
    <row r="6313" spans="1:2" x14ac:dyDescent="0.4">
      <c r="A6313" s="6" t="s">
        <v>8789</v>
      </c>
      <c r="B6313" s="3" t="s">
        <v>6040</v>
      </c>
    </row>
    <row r="6314" spans="1:2" x14ac:dyDescent="0.4">
      <c r="A6314" s="6" t="s">
        <v>8791</v>
      </c>
      <c r="B6314" s="3" t="s">
        <v>6042</v>
      </c>
    </row>
    <row r="6315" spans="1:2" x14ac:dyDescent="0.4">
      <c r="A6315" s="6" t="s">
        <v>8793</v>
      </c>
      <c r="B6315" s="3" t="s">
        <v>11245</v>
      </c>
    </row>
    <row r="6316" spans="1:2" x14ac:dyDescent="0.4">
      <c r="A6316" s="6" t="s">
        <v>8795</v>
      </c>
      <c r="B6316" s="3" t="s">
        <v>11246</v>
      </c>
    </row>
    <row r="6317" spans="1:2" x14ac:dyDescent="0.4">
      <c r="A6317" s="6" t="s">
        <v>8797</v>
      </c>
      <c r="B6317" s="3" t="s">
        <v>11247</v>
      </c>
    </row>
    <row r="6318" spans="1:2" x14ac:dyDescent="0.4">
      <c r="A6318" s="6" t="s">
        <v>8799</v>
      </c>
      <c r="B6318" s="3" t="s">
        <v>6044</v>
      </c>
    </row>
    <row r="6319" spans="1:2" x14ac:dyDescent="0.4">
      <c r="A6319" s="6" t="s">
        <v>8801</v>
      </c>
      <c r="B6319" s="3" t="s">
        <v>11069</v>
      </c>
    </row>
    <row r="6320" spans="1:2" x14ac:dyDescent="0.4">
      <c r="A6320" s="6" t="s">
        <v>8803</v>
      </c>
      <c r="B6320" s="3" t="s">
        <v>11248</v>
      </c>
    </row>
    <row r="6321" spans="1:2" x14ac:dyDescent="0.4">
      <c r="A6321" s="6" t="s">
        <v>8805</v>
      </c>
      <c r="B6321" s="3" t="s">
        <v>11249</v>
      </c>
    </row>
    <row r="6322" spans="1:2" x14ac:dyDescent="0.4">
      <c r="A6322" s="6" t="s">
        <v>8807</v>
      </c>
      <c r="B6322" s="3" t="s">
        <v>11250</v>
      </c>
    </row>
    <row r="6323" spans="1:2" x14ac:dyDescent="0.4">
      <c r="A6323" s="6" t="s">
        <v>8809</v>
      </c>
      <c r="B6323" s="3" t="s">
        <v>11251</v>
      </c>
    </row>
    <row r="6324" spans="1:2" x14ac:dyDescent="0.4">
      <c r="A6324" s="6" t="s">
        <v>8811</v>
      </c>
      <c r="B6324" s="3" t="s">
        <v>11252</v>
      </c>
    </row>
    <row r="6325" spans="1:2" x14ac:dyDescent="0.4">
      <c r="A6325" s="6" t="s">
        <v>8813</v>
      </c>
      <c r="B6325" s="3" t="s">
        <v>11253</v>
      </c>
    </row>
    <row r="6326" spans="1:2" x14ac:dyDescent="0.4">
      <c r="A6326" s="6" t="s">
        <v>8815</v>
      </c>
      <c r="B6326" s="3" t="s">
        <v>11254</v>
      </c>
    </row>
    <row r="6327" spans="1:2" x14ac:dyDescent="0.4">
      <c r="A6327" s="6" t="s">
        <v>8817</v>
      </c>
      <c r="B6327" s="3" t="s">
        <v>11255</v>
      </c>
    </row>
    <row r="6328" spans="1:2" x14ac:dyDescent="0.4">
      <c r="A6328" s="6" t="s">
        <v>8819</v>
      </c>
      <c r="B6328" s="3" t="s">
        <v>11256</v>
      </c>
    </row>
    <row r="6329" spans="1:2" x14ac:dyDescent="0.4">
      <c r="A6329" s="6" t="s">
        <v>8821</v>
      </c>
      <c r="B6329" s="3" t="s">
        <v>6046</v>
      </c>
    </row>
    <row r="6330" spans="1:2" x14ac:dyDescent="0.4">
      <c r="A6330" s="6" t="s">
        <v>8823</v>
      </c>
      <c r="B6330" s="3" t="s">
        <v>11257</v>
      </c>
    </row>
    <row r="6331" spans="1:2" x14ac:dyDescent="0.4">
      <c r="A6331" s="6" t="s">
        <v>8824</v>
      </c>
      <c r="B6331" s="3" t="s">
        <v>6048</v>
      </c>
    </row>
    <row r="6332" spans="1:2" x14ac:dyDescent="0.4">
      <c r="A6332" s="6" t="s">
        <v>8826</v>
      </c>
      <c r="B6332" s="3" t="s">
        <v>11258</v>
      </c>
    </row>
    <row r="6333" spans="1:2" x14ac:dyDescent="0.4">
      <c r="A6333" s="6" t="s">
        <v>8828</v>
      </c>
      <c r="B6333" s="3" t="s">
        <v>11259</v>
      </c>
    </row>
    <row r="6334" spans="1:2" x14ac:dyDescent="0.4">
      <c r="A6334" s="6" t="s">
        <v>8830</v>
      </c>
      <c r="B6334" s="3" t="s">
        <v>11260</v>
      </c>
    </row>
    <row r="6335" spans="1:2" x14ac:dyDescent="0.4">
      <c r="A6335" s="6" t="s">
        <v>8832</v>
      </c>
      <c r="B6335" s="3" t="s">
        <v>11261</v>
      </c>
    </row>
    <row r="6336" spans="1:2" x14ac:dyDescent="0.4">
      <c r="A6336" s="6" t="s">
        <v>8834</v>
      </c>
      <c r="B6336" s="3" t="s">
        <v>10462</v>
      </c>
    </row>
    <row r="6337" spans="1:2" x14ac:dyDescent="0.4">
      <c r="A6337" s="6" t="s">
        <v>8836</v>
      </c>
      <c r="B6337" s="3" t="s">
        <v>11262</v>
      </c>
    </row>
    <row r="6338" spans="1:2" x14ac:dyDescent="0.4">
      <c r="A6338" s="6" t="s">
        <v>8838</v>
      </c>
      <c r="B6338" s="3" t="s">
        <v>6050</v>
      </c>
    </row>
    <row r="6339" spans="1:2" x14ac:dyDescent="0.4">
      <c r="A6339" s="6" t="s">
        <v>8840</v>
      </c>
      <c r="B6339" s="3" t="s">
        <v>11263</v>
      </c>
    </row>
    <row r="6340" spans="1:2" x14ac:dyDescent="0.4">
      <c r="A6340" s="6" t="s">
        <v>8842</v>
      </c>
      <c r="B6340" s="3" t="s">
        <v>10462</v>
      </c>
    </row>
    <row r="6341" spans="1:2" x14ac:dyDescent="0.4">
      <c r="A6341" s="6" t="s">
        <v>8844</v>
      </c>
      <c r="B6341" s="3" t="s">
        <v>10462</v>
      </c>
    </row>
    <row r="6342" spans="1:2" x14ac:dyDescent="0.4">
      <c r="A6342" s="6" t="s">
        <v>8846</v>
      </c>
      <c r="B6342" s="3" t="s">
        <v>6052</v>
      </c>
    </row>
    <row r="6343" spans="1:2" x14ac:dyDescent="0.4">
      <c r="A6343" s="6" t="s">
        <v>8848</v>
      </c>
      <c r="B6343" s="3" t="s">
        <v>6054</v>
      </c>
    </row>
    <row r="6344" spans="1:2" x14ac:dyDescent="0.4">
      <c r="A6344" s="6" t="s">
        <v>8850</v>
      </c>
      <c r="B6344" s="3" t="s">
        <v>11264</v>
      </c>
    </row>
    <row r="6345" spans="1:2" x14ac:dyDescent="0.4">
      <c r="A6345" s="6" t="s">
        <v>8852</v>
      </c>
      <c r="B6345" s="3" t="s">
        <v>6056</v>
      </c>
    </row>
    <row r="6346" spans="1:2" x14ac:dyDescent="0.4">
      <c r="A6346" s="6" t="s">
        <v>8854</v>
      </c>
      <c r="B6346" s="3" t="s">
        <v>11265</v>
      </c>
    </row>
    <row r="6347" spans="1:2" x14ac:dyDescent="0.4">
      <c r="A6347" s="6" t="s">
        <v>8856</v>
      </c>
      <c r="B6347" s="3" t="s">
        <v>11266</v>
      </c>
    </row>
    <row r="6348" spans="1:2" x14ac:dyDescent="0.4">
      <c r="A6348" s="6" t="s">
        <v>8858</v>
      </c>
      <c r="B6348" s="3" t="s">
        <v>11267</v>
      </c>
    </row>
    <row r="6349" spans="1:2" x14ac:dyDescent="0.4">
      <c r="A6349" s="6" t="s">
        <v>8860</v>
      </c>
      <c r="B6349" s="3" t="s">
        <v>11094</v>
      </c>
    </row>
    <row r="6350" spans="1:2" x14ac:dyDescent="0.4">
      <c r="A6350" s="6" t="s">
        <v>8862</v>
      </c>
      <c r="B6350" s="3" t="s">
        <v>6059</v>
      </c>
    </row>
    <row r="6351" spans="1:2" x14ac:dyDescent="0.4">
      <c r="A6351" s="6" t="s">
        <v>8864</v>
      </c>
      <c r="B6351" s="3" t="s">
        <v>11268</v>
      </c>
    </row>
    <row r="6352" spans="1:2" x14ac:dyDescent="0.4">
      <c r="A6352" s="6" t="s">
        <v>8866</v>
      </c>
      <c r="B6352" s="3" t="s">
        <v>11269</v>
      </c>
    </row>
    <row r="6353" spans="1:2" x14ac:dyDescent="0.4">
      <c r="A6353" s="6" t="s">
        <v>8868</v>
      </c>
      <c r="B6353" s="3" t="s">
        <v>11270</v>
      </c>
    </row>
    <row r="6354" spans="1:2" x14ac:dyDescent="0.4">
      <c r="A6354" s="6" t="s">
        <v>8870</v>
      </c>
      <c r="B6354" s="3" t="s">
        <v>11271</v>
      </c>
    </row>
    <row r="6355" spans="1:2" x14ac:dyDescent="0.4">
      <c r="A6355" s="6" t="s">
        <v>8872</v>
      </c>
      <c r="B6355" s="3" t="s">
        <v>11272</v>
      </c>
    </row>
    <row r="6356" spans="1:2" x14ac:dyDescent="0.4">
      <c r="A6356" s="6" t="s">
        <v>8874</v>
      </c>
      <c r="B6356" s="3" t="s">
        <v>11273</v>
      </c>
    </row>
    <row r="6357" spans="1:2" x14ac:dyDescent="0.4">
      <c r="A6357" s="6" t="s">
        <v>8876</v>
      </c>
      <c r="B6357" s="3" t="s">
        <v>11274</v>
      </c>
    </row>
    <row r="6358" spans="1:2" x14ac:dyDescent="0.4">
      <c r="A6358" s="6" t="s">
        <v>8878</v>
      </c>
      <c r="B6358" s="3" t="s">
        <v>6061</v>
      </c>
    </row>
    <row r="6359" spans="1:2" x14ac:dyDescent="0.4">
      <c r="A6359" s="6" t="s">
        <v>8880</v>
      </c>
      <c r="B6359" s="3" t="s">
        <v>6063</v>
      </c>
    </row>
    <row r="6360" spans="1:2" x14ac:dyDescent="0.4">
      <c r="A6360" s="6" t="s">
        <v>8882</v>
      </c>
      <c r="B6360" s="3" t="s">
        <v>6065</v>
      </c>
    </row>
    <row r="6361" spans="1:2" x14ac:dyDescent="0.4">
      <c r="A6361" s="6" t="s">
        <v>8884</v>
      </c>
      <c r="B6361" s="3" t="s">
        <v>11275</v>
      </c>
    </row>
    <row r="6362" spans="1:2" x14ac:dyDescent="0.4">
      <c r="A6362" s="6" t="s">
        <v>8886</v>
      </c>
      <c r="B6362" s="3" t="s">
        <v>11276</v>
      </c>
    </row>
    <row r="6363" spans="1:2" x14ac:dyDescent="0.4">
      <c r="A6363" s="6" t="s">
        <v>8888</v>
      </c>
      <c r="B6363" s="3" t="s">
        <v>11277</v>
      </c>
    </row>
    <row r="6364" spans="1:2" x14ac:dyDescent="0.4">
      <c r="A6364" s="6" t="s">
        <v>8890</v>
      </c>
      <c r="B6364" s="3" t="s">
        <v>11278</v>
      </c>
    </row>
    <row r="6365" spans="1:2" x14ac:dyDescent="0.4">
      <c r="A6365" s="6" t="s">
        <v>8892</v>
      </c>
      <c r="B6365" s="3" t="s">
        <v>11279</v>
      </c>
    </row>
    <row r="6366" spans="1:2" x14ac:dyDescent="0.4">
      <c r="A6366" s="6" t="s">
        <v>8894</v>
      </c>
      <c r="B6366" s="3" t="s">
        <v>11280</v>
      </c>
    </row>
    <row r="6367" spans="1:2" x14ac:dyDescent="0.4">
      <c r="A6367" s="6" t="s">
        <v>8896</v>
      </c>
      <c r="B6367" s="3" t="s">
        <v>11281</v>
      </c>
    </row>
    <row r="6368" spans="1:2" x14ac:dyDescent="0.4">
      <c r="A6368" s="6" t="s">
        <v>8898</v>
      </c>
      <c r="B6368" s="3" t="s">
        <v>11282</v>
      </c>
    </row>
    <row r="6369" spans="1:2" x14ac:dyDescent="0.4">
      <c r="A6369" s="6" t="s">
        <v>8900</v>
      </c>
      <c r="B6369" s="3" t="s">
        <v>11283</v>
      </c>
    </row>
    <row r="6370" spans="1:2" x14ac:dyDescent="0.4">
      <c r="A6370" s="6" t="s">
        <v>8902</v>
      </c>
      <c r="B6370" s="3" t="s">
        <v>11284</v>
      </c>
    </row>
    <row r="6371" spans="1:2" x14ac:dyDescent="0.4">
      <c r="A6371" s="6" t="s">
        <v>8904</v>
      </c>
      <c r="B6371" s="3" t="s">
        <v>11285</v>
      </c>
    </row>
    <row r="6372" spans="1:2" x14ac:dyDescent="0.4">
      <c r="A6372" s="6" t="s">
        <v>8906</v>
      </c>
      <c r="B6372" s="3" t="s">
        <v>11286</v>
      </c>
    </row>
    <row r="6373" spans="1:2" x14ac:dyDescent="0.4">
      <c r="A6373" s="6" t="s">
        <v>8908</v>
      </c>
      <c r="B6373" s="3" t="s">
        <v>6067</v>
      </c>
    </row>
    <row r="6374" spans="1:2" x14ac:dyDescent="0.4">
      <c r="A6374" s="6" t="s">
        <v>8910</v>
      </c>
      <c r="B6374" s="3" t="s">
        <v>11287</v>
      </c>
    </row>
    <row r="6375" spans="1:2" x14ac:dyDescent="0.4">
      <c r="A6375" s="6" t="s">
        <v>8912</v>
      </c>
      <c r="B6375" s="3" t="s">
        <v>6069</v>
      </c>
    </row>
    <row r="6376" spans="1:2" x14ac:dyDescent="0.4">
      <c r="A6376" s="6" t="s">
        <v>8914</v>
      </c>
      <c r="B6376" s="3" t="s">
        <v>11288</v>
      </c>
    </row>
    <row r="6377" spans="1:2" x14ac:dyDescent="0.4">
      <c r="A6377" s="6" t="s">
        <v>8916</v>
      </c>
      <c r="B6377" s="3" t="s">
        <v>11289</v>
      </c>
    </row>
    <row r="6378" spans="1:2" x14ac:dyDescent="0.4">
      <c r="A6378" s="6" t="s">
        <v>8918</v>
      </c>
      <c r="B6378" s="3" t="s">
        <v>11290</v>
      </c>
    </row>
    <row r="6379" spans="1:2" x14ac:dyDescent="0.4">
      <c r="A6379" s="6" t="s">
        <v>8920</v>
      </c>
      <c r="B6379" s="3" t="s">
        <v>11291</v>
      </c>
    </row>
    <row r="6380" spans="1:2" x14ac:dyDescent="0.4">
      <c r="A6380" s="6" t="s">
        <v>8922</v>
      </c>
      <c r="B6380" s="3" t="s">
        <v>6071</v>
      </c>
    </row>
    <row r="6381" spans="1:2" x14ac:dyDescent="0.4">
      <c r="A6381" s="6" t="s">
        <v>8924</v>
      </c>
      <c r="B6381" s="3" t="s">
        <v>11292</v>
      </c>
    </row>
    <row r="6382" spans="1:2" x14ac:dyDescent="0.4">
      <c r="A6382" s="6" t="s">
        <v>8926</v>
      </c>
      <c r="B6382" s="3" t="s">
        <v>11293</v>
      </c>
    </row>
    <row r="6383" spans="1:2" x14ac:dyDescent="0.4">
      <c r="A6383" s="6" t="s">
        <v>8928</v>
      </c>
      <c r="B6383" s="3" t="s">
        <v>11294</v>
      </c>
    </row>
    <row r="6384" spans="1:2" x14ac:dyDescent="0.4">
      <c r="A6384" s="6" t="s">
        <v>8930</v>
      </c>
      <c r="B6384" s="3" t="s">
        <v>11295</v>
      </c>
    </row>
    <row r="6385" spans="1:2" x14ac:dyDescent="0.4">
      <c r="A6385" s="6" t="s">
        <v>8932</v>
      </c>
      <c r="B6385" s="3" t="s">
        <v>11296</v>
      </c>
    </row>
    <row r="6386" spans="1:2" x14ac:dyDescent="0.4">
      <c r="A6386" s="6" t="s">
        <v>8934</v>
      </c>
      <c r="B6386" s="3" t="s">
        <v>11297</v>
      </c>
    </row>
    <row r="6387" spans="1:2" x14ac:dyDescent="0.4">
      <c r="A6387" s="6" t="s">
        <v>8936</v>
      </c>
      <c r="B6387" s="3" t="s">
        <v>11298</v>
      </c>
    </row>
    <row r="6388" spans="1:2" x14ac:dyDescent="0.4">
      <c r="A6388" s="6" t="s">
        <v>8938</v>
      </c>
      <c r="B6388" s="3" t="s">
        <v>11299</v>
      </c>
    </row>
    <row r="6389" spans="1:2" x14ac:dyDescent="0.4">
      <c r="A6389" s="6" t="s">
        <v>8940</v>
      </c>
      <c r="B6389" s="3" t="s">
        <v>6073</v>
      </c>
    </row>
    <row r="6390" spans="1:2" x14ac:dyDescent="0.4">
      <c r="A6390" s="6" t="s">
        <v>8942</v>
      </c>
      <c r="B6390" s="3" t="s">
        <v>11300</v>
      </c>
    </row>
    <row r="6391" spans="1:2" x14ac:dyDescent="0.4">
      <c r="A6391" s="6" t="s">
        <v>8944</v>
      </c>
      <c r="B6391" s="3" t="s">
        <v>11301</v>
      </c>
    </row>
    <row r="6392" spans="1:2" x14ac:dyDescent="0.4">
      <c r="A6392" s="6" t="s">
        <v>8946</v>
      </c>
      <c r="B6392" s="3" t="s">
        <v>11302</v>
      </c>
    </row>
    <row r="6393" spans="1:2" x14ac:dyDescent="0.4">
      <c r="A6393" s="6" t="s">
        <v>8948</v>
      </c>
      <c r="B6393" s="3" t="s">
        <v>11303</v>
      </c>
    </row>
    <row r="6394" spans="1:2" x14ac:dyDescent="0.4">
      <c r="A6394" s="6" t="s">
        <v>8950</v>
      </c>
      <c r="B6394" s="3" t="s">
        <v>11304</v>
      </c>
    </row>
    <row r="6395" spans="1:2" x14ac:dyDescent="0.4">
      <c r="A6395" s="6" t="s">
        <v>8952</v>
      </c>
      <c r="B6395" s="3" t="s">
        <v>11305</v>
      </c>
    </row>
    <row r="6396" spans="1:2" x14ac:dyDescent="0.4">
      <c r="A6396" s="6" t="s">
        <v>8954</v>
      </c>
      <c r="B6396" s="3" t="s">
        <v>11306</v>
      </c>
    </row>
    <row r="6397" spans="1:2" x14ac:dyDescent="0.4">
      <c r="A6397" s="6" t="s">
        <v>8956</v>
      </c>
      <c r="B6397" s="3" t="s">
        <v>11307</v>
      </c>
    </row>
    <row r="6398" spans="1:2" x14ac:dyDescent="0.4">
      <c r="A6398" s="6" t="s">
        <v>8958</v>
      </c>
      <c r="B6398" s="3" t="s">
        <v>11308</v>
      </c>
    </row>
    <row r="6399" spans="1:2" x14ac:dyDescent="0.4">
      <c r="A6399" s="6" t="s">
        <v>8959</v>
      </c>
      <c r="B6399" s="3" t="s">
        <v>11309</v>
      </c>
    </row>
    <row r="6400" spans="1:2" x14ac:dyDescent="0.4">
      <c r="A6400" s="6" t="s">
        <v>8961</v>
      </c>
      <c r="B6400" s="3" t="s">
        <v>11310</v>
      </c>
    </row>
    <row r="6401" spans="1:2" x14ac:dyDescent="0.4">
      <c r="A6401" s="6" t="s">
        <v>8963</v>
      </c>
      <c r="B6401" s="3" t="s">
        <v>11311</v>
      </c>
    </row>
    <row r="6402" spans="1:2" x14ac:dyDescent="0.4">
      <c r="A6402" s="6" t="s">
        <v>8965</v>
      </c>
      <c r="B6402" s="3" t="s">
        <v>11312</v>
      </c>
    </row>
    <row r="6403" spans="1:2" x14ac:dyDescent="0.4">
      <c r="A6403" s="6" t="s">
        <v>8967</v>
      </c>
      <c r="B6403" s="3" t="s">
        <v>11313</v>
      </c>
    </row>
    <row r="6404" spans="1:2" x14ac:dyDescent="0.4">
      <c r="A6404" s="6" t="s">
        <v>8969</v>
      </c>
      <c r="B6404" s="3" t="s">
        <v>11314</v>
      </c>
    </row>
    <row r="6405" spans="1:2" x14ac:dyDescent="0.4">
      <c r="A6405" s="6" t="s">
        <v>8971</v>
      </c>
      <c r="B6405" s="3" t="s">
        <v>11315</v>
      </c>
    </row>
    <row r="6406" spans="1:2" x14ac:dyDescent="0.4">
      <c r="A6406" s="6" t="s">
        <v>8973</v>
      </c>
      <c r="B6406" s="3" t="s">
        <v>11316</v>
      </c>
    </row>
    <row r="6407" spans="1:2" x14ac:dyDescent="0.4">
      <c r="A6407" s="6" t="s">
        <v>8975</v>
      </c>
      <c r="B6407" s="3" t="s">
        <v>6075</v>
      </c>
    </row>
    <row r="6408" spans="1:2" x14ac:dyDescent="0.4">
      <c r="A6408" s="6" t="s">
        <v>8977</v>
      </c>
      <c r="B6408" s="3" t="s">
        <v>11317</v>
      </c>
    </row>
    <row r="6409" spans="1:2" x14ac:dyDescent="0.4">
      <c r="A6409" s="6" t="s">
        <v>8979</v>
      </c>
      <c r="B6409" s="3" t="s">
        <v>11318</v>
      </c>
    </row>
    <row r="6410" spans="1:2" x14ac:dyDescent="0.4">
      <c r="A6410" s="6" t="s">
        <v>8981</v>
      </c>
      <c r="B6410" s="3" t="s">
        <v>11319</v>
      </c>
    </row>
    <row r="6411" spans="1:2" x14ac:dyDescent="0.4">
      <c r="A6411" s="6" t="s">
        <v>8983</v>
      </c>
      <c r="B6411" s="3" t="s">
        <v>11320</v>
      </c>
    </row>
    <row r="6412" spans="1:2" x14ac:dyDescent="0.4">
      <c r="A6412" s="6" t="s">
        <v>8985</v>
      </c>
      <c r="B6412" s="3" t="s">
        <v>11321</v>
      </c>
    </row>
    <row r="6413" spans="1:2" x14ac:dyDescent="0.4">
      <c r="A6413" s="6" t="s">
        <v>8987</v>
      </c>
      <c r="B6413" s="3" t="s">
        <v>11322</v>
      </c>
    </row>
    <row r="6414" spans="1:2" x14ac:dyDescent="0.4">
      <c r="A6414" s="6" t="s">
        <v>8989</v>
      </c>
      <c r="B6414" s="3" t="s">
        <v>6077</v>
      </c>
    </row>
    <row r="6415" spans="1:2" x14ac:dyDescent="0.4">
      <c r="A6415" s="6" t="s">
        <v>8991</v>
      </c>
      <c r="B6415" s="3" t="s">
        <v>11323</v>
      </c>
    </row>
    <row r="6416" spans="1:2" x14ac:dyDescent="0.4">
      <c r="A6416" s="6" t="s">
        <v>8993</v>
      </c>
      <c r="B6416" s="3" t="s">
        <v>6079</v>
      </c>
    </row>
    <row r="6417" spans="1:2" x14ac:dyDescent="0.4">
      <c r="A6417" s="6" t="s">
        <v>8995</v>
      </c>
      <c r="B6417" s="3" t="s">
        <v>11324</v>
      </c>
    </row>
    <row r="6418" spans="1:2" x14ac:dyDescent="0.4">
      <c r="A6418" s="6" t="s">
        <v>8997</v>
      </c>
      <c r="B6418" s="3" t="s">
        <v>11325</v>
      </c>
    </row>
    <row r="6419" spans="1:2" x14ac:dyDescent="0.4">
      <c r="A6419" s="6" t="s">
        <v>8998</v>
      </c>
      <c r="B6419" s="3" t="s">
        <v>11326</v>
      </c>
    </row>
    <row r="6420" spans="1:2" x14ac:dyDescent="0.4">
      <c r="A6420" s="6" t="s">
        <v>9000</v>
      </c>
      <c r="B6420" s="3" t="s">
        <v>11327</v>
      </c>
    </row>
    <row r="6421" spans="1:2" x14ac:dyDescent="0.4">
      <c r="A6421" s="6" t="s">
        <v>9002</v>
      </c>
      <c r="B6421" s="3" t="s">
        <v>11328</v>
      </c>
    </row>
    <row r="6422" spans="1:2" x14ac:dyDescent="0.4">
      <c r="A6422" s="6" t="s">
        <v>9004</v>
      </c>
      <c r="B6422" s="3" t="s">
        <v>11329</v>
      </c>
    </row>
    <row r="6423" spans="1:2" x14ac:dyDescent="0.4">
      <c r="A6423" s="6" t="s">
        <v>9006</v>
      </c>
      <c r="B6423" s="3" t="s">
        <v>11330</v>
      </c>
    </row>
    <row r="6424" spans="1:2" x14ac:dyDescent="0.4">
      <c r="A6424" s="6" t="s">
        <v>9008</v>
      </c>
      <c r="B6424" s="3" t="s">
        <v>6081</v>
      </c>
    </row>
    <row r="6425" spans="1:2" x14ac:dyDescent="0.4">
      <c r="A6425" s="6" t="s">
        <v>9010</v>
      </c>
      <c r="B6425" s="3" t="s">
        <v>6083</v>
      </c>
    </row>
    <row r="6426" spans="1:2" x14ac:dyDescent="0.4">
      <c r="A6426" s="6" t="s">
        <v>9012</v>
      </c>
      <c r="B6426" s="3" t="s">
        <v>6085</v>
      </c>
    </row>
    <row r="6427" spans="1:2" x14ac:dyDescent="0.4">
      <c r="A6427" s="6" t="s">
        <v>9013</v>
      </c>
      <c r="B6427" s="3" t="s">
        <v>11331</v>
      </c>
    </row>
    <row r="6428" spans="1:2" x14ac:dyDescent="0.4">
      <c r="A6428" s="6" t="s">
        <v>9015</v>
      </c>
      <c r="B6428" s="3" t="s">
        <v>11332</v>
      </c>
    </row>
    <row r="6429" spans="1:2" x14ac:dyDescent="0.4">
      <c r="A6429" s="6" t="s">
        <v>9017</v>
      </c>
      <c r="B6429" s="3" t="s">
        <v>11333</v>
      </c>
    </row>
    <row r="6430" spans="1:2" x14ac:dyDescent="0.4">
      <c r="A6430" s="6" t="s">
        <v>9019</v>
      </c>
      <c r="B6430" s="3" t="s">
        <v>6087</v>
      </c>
    </row>
    <row r="6431" spans="1:2" x14ac:dyDescent="0.4">
      <c r="A6431" s="6" t="s">
        <v>9021</v>
      </c>
      <c r="B6431" s="3" t="s">
        <v>6089</v>
      </c>
    </row>
    <row r="6432" spans="1:2" x14ac:dyDescent="0.4">
      <c r="A6432" s="6" t="s">
        <v>9023</v>
      </c>
      <c r="B6432" s="3" t="s">
        <v>6091</v>
      </c>
    </row>
    <row r="6433" spans="1:2" x14ac:dyDescent="0.4">
      <c r="A6433" s="6" t="s">
        <v>9025</v>
      </c>
      <c r="B6433" s="3" t="s">
        <v>11334</v>
      </c>
    </row>
    <row r="6434" spans="1:2" x14ac:dyDescent="0.4">
      <c r="A6434" s="6" t="s">
        <v>9027</v>
      </c>
      <c r="B6434" s="3" t="s">
        <v>6093</v>
      </c>
    </row>
    <row r="6435" spans="1:2" x14ac:dyDescent="0.4">
      <c r="A6435" s="6" t="s">
        <v>9029</v>
      </c>
      <c r="B6435" s="3" t="s">
        <v>6095</v>
      </c>
    </row>
    <row r="6436" spans="1:2" x14ac:dyDescent="0.4">
      <c r="A6436" s="6" t="s">
        <v>9031</v>
      </c>
      <c r="B6436" s="3" t="s">
        <v>6097</v>
      </c>
    </row>
    <row r="6437" spans="1:2" x14ac:dyDescent="0.4">
      <c r="A6437" s="6" t="s">
        <v>9033</v>
      </c>
      <c r="B6437" s="3" t="s">
        <v>6099</v>
      </c>
    </row>
    <row r="6438" spans="1:2" x14ac:dyDescent="0.4">
      <c r="A6438" s="6" t="s">
        <v>9035</v>
      </c>
      <c r="B6438" s="3" t="s">
        <v>11335</v>
      </c>
    </row>
    <row r="6439" spans="1:2" x14ac:dyDescent="0.4">
      <c r="A6439" s="6" t="s">
        <v>9037</v>
      </c>
      <c r="B6439" s="3" t="s">
        <v>11336</v>
      </c>
    </row>
    <row r="6440" spans="1:2" x14ac:dyDescent="0.4">
      <c r="A6440" s="6" t="s">
        <v>9039</v>
      </c>
      <c r="B6440" s="3" t="s">
        <v>6101</v>
      </c>
    </row>
    <row r="6441" spans="1:2" x14ac:dyDescent="0.4">
      <c r="A6441" s="6" t="s">
        <v>9041</v>
      </c>
      <c r="B6441" s="3" t="s">
        <v>11337</v>
      </c>
    </row>
    <row r="6442" spans="1:2" x14ac:dyDescent="0.4">
      <c r="A6442" s="6" t="s">
        <v>9043</v>
      </c>
      <c r="B6442" s="3" t="s">
        <v>6103</v>
      </c>
    </row>
    <row r="6443" spans="1:2" x14ac:dyDescent="0.4">
      <c r="A6443" s="6" t="s">
        <v>9045</v>
      </c>
      <c r="B6443" s="3" t="s">
        <v>6105</v>
      </c>
    </row>
    <row r="6444" spans="1:2" x14ac:dyDescent="0.4">
      <c r="A6444" s="6" t="s">
        <v>9047</v>
      </c>
      <c r="B6444" s="3" t="s">
        <v>11338</v>
      </c>
    </row>
    <row r="6445" spans="1:2" x14ac:dyDescent="0.4">
      <c r="A6445" s="6" t="s">
        <v>9049</v>
      </c>
      <c r="B6445" s="3" t="s">
        <v>6107</v>
      </c>
    </row>
    <row r="6446" spans="1:2" x14ac:dyDescent="0.4">
      <c r="A6446" s="6" t="s">
        <v>9051</v>
      </c>
      <c r="B6446" s="3" t="s">
        <v>6109</v>
      </c>
    </row>
    <row r="6447" spans="1:2" x14ac:dyDescent="0.4">
      <c r="A6447" s="6" t="s">
        <v>9053</v>
      </c>
      <c r="B6447" s="3" t="s">
        <v>11339</v>
      </c>
    </row>
    <row r="6448" spans="1:2" x14ac:dyDescent="0.4">
      <c r="A6448" s="6" t="s">
        <v>9055</v>
      </c>
      <c r="B6448" s="3" t="s">
        <v>6111</v>
      </c>
    </row>
    <row r="6449" spans="1:2" x14ac:dyDescent="0.4">
      <c r="A6449" s="6" t="s">
        <v>9057</v>
      </c>
      <c r="B6449" s="3" t="s">
        <v>11340</v>
      </c>
    </row>
    <row r="6450" spans="1:2" x14ac:dyDescent="0.4">
      <c r="A6450" s="6" t="s">
        <v>9059</v>
      </c>
      <c r="B6450" s="3" t="s">
        <v>11341</v>
      </c>
    </row>
    <row r="6451" spans="1:2" x14ac:dyDescent="0.4">
      <c r="A6451" s="6" t="s">
        <v>9061</v>
      </c>
      <c r="B6451" s="3" t="s">
        <v>6114</v>
      </c>
    </row>
    <row r="6452" spans="1:2" x14ac:dyDescent="0.4">
      <c r="A6452" s="6" t="s">
        <v>9063</v>
      </c>
      <c r="B6452" s="3" t="s">
        <v>11342</v>
      </c>
    </row>
    <row r="6453" spans="1:2" x14ac:dyDescent="0.4">
      <c r="A6453" s="6" t="s">
        <v>9065</v>
      </c>
      <c r="B6453" s="3" t="s">
        <v>11343</v>
      </c>
    </row>
    <row r="6454" spans="1:2" x14ac:dyDescent="0.4">
      <c r="A6454" s="6" t="s">
        <v>9067</v>
      </c>
      <c r="B6454" s="3" t="s">
        <v>11344</v>
      </c>
    </row>
    <row r="6455" spans="1:2" x14ac:dyDescent="0.4">
      <c r="A6455" s="6" t="s">
        <v>9069</v>
      </c>
      <c r="B6455" s="3" t="s">
        <v>11344</v>
      </c>
    </row>
    <row r="6456" spans="1:2" x14ac:dyDescent="0.4">
      <c r="A6456" s="6" t="s">
        <v>9071</v>
      </c>
      <c r="B6456" s="3" t="s">
        <v>11345</v>
      </c>
    </row>
    <row r="6457" spans="1:2" x14ac:dyDescent="0.4">
      <c r="A6457" s="6" t="s">
        <v>9073</v>
      </c>
      <c r="B6457" s="3" t="s">
        <v>11346</v>
      </c>
    </row>
    <row r="6458" spans="1:2" x14ac:dyDescent="0.4">
      <c r="A6458" s="6" t="s">
        <v>9075</v>
      </c>
      <c r="B6458" s="3" t="s">
        <v>11347</v>
      </c>
    </row>
    <row r="6459" spans="1:2" x14ac:dyDescent="0.4">
      <c r="A6459" s="6" t="s">
        <v>9077</v>
      </c>
      <c r="B6459" s="3" t="s">
        <v>11348</v>
      </c>
    </row>
    <row r="6460" spans="1:2" x14ac:dyDescent="0.4">
      <c r="A6460" s="6" t="s">
        <v>9079</v>
      </c>
      <c r="B6460" s="3" t="s">
        <v>11349</v>
      </c>
    </row>
    <row r="6461" spans="1:2" x14ac:dyDescent="0.4">
      <c r="A6461" s="6" t="s">
        <v>9081</v>
      </c>
      <c r="B6461" s="3" t="s">
        <v>11350</v>
      </c>
    </row>
    <row r="6462" spans="1:2" x14ac:dyDescent="0.4">
      <c r="A6462" s="6" t="s">
        <v>9083</v>
      </c>
      <c r="B6462" s="3" t="s">
        <v>6116</v>
      </c>
    </row>
    <row r="6463" spans="1:2" x14ac:dyDescent="0.4">
      <c r="A6463" s="6" t="s">
        <v>9085</v>
      </c>
      <c r="B6463" s="3" t="s">
        <v>6118</v>
      </c>
    </row>
    <row r="6464" spans="1:2" x14ac:dyDescent="0.4">
      <c r="A6464" s="6" t="s">
        <v>9087</v>
      </c>
      <c r="B6464" s="3" t="s">
        <v>11351</v>
      </c>
    </row>
    <row r="6465" spans="1:2" x14ac:dyDescent="0.4">
      <c r="A6465" s="6" t="s">
        <v>9089</v>
      </c>
      <c r="B6465" s="3" t="s">
        <v>11352</v>
      </c>
    </row>
    <row r="6466" spans="1:2" x14ac:dyDescent="0.4">
      <c r="A6466" s="6" t="s">
        <v>9091</v>
      </c>
      <c r="B6466" s="3" t="s">
        <v>11353</v>
      </c>
    </row>
    <row r="6467" spans="1:2" x14ac:dyDescent="0.4">
      <c r="A6467" s="6" t="s">
        <v>9093</v>
      </c>
      <c r="B6467" s="3" t="s">
        <v>6120</v>
      </c>
    </row>
    <row r="6468" spans="1:2" x14ac:dyDescent="0.4">
      <c r="A6468" s="6" t="s">
        <v>9095</v>
      </c>
      <c r="B6468" s="3" t="s">
        <v>6122</v>
      </c>
    </row>
    <row r="6469" spans="1:2" x14ac:dyDescent="0.4">
      <c r="A6469" s="6" t="s">
        <v>9097</v>
      </c>
      <c r="B6469" s="3" t="s">
        <v>6124</v>
      </c>
    </row>
    <row r="6470" spans="1:2" x14ac:dyDescent="0.4">
      <c r="A6470" s="6" t="s">
        <v>9099</v>
      </c>
      <c r="B6470" s="3" t="s">
        <v>11354</v>
      </c>
    </row>
    <row r="6471" spans="1:2" x14ac:dyDescent="0.4">
      <c r="A6471" s="6" t="s">
        <v>9101</v>
      </c>
      <c r="B6471" s="3" t="s">
        <v>11355</v>
      </c>
    </row>
    <row r="6472" spans="1:2" x14ac:dyDescent="0.4">
      <c r="A6472" s="6" t="s">
        <v>9103</v>
      </c>
      <c r="B6472" s="3" t="s">
        <v>11356</v>
      </c>
    </row>
    <row r="6473" spans="1:2" x14ac:dyDescent="0.4">
      <c r="A6473" s="6" t="s">
        <v>9105</v>
      </c>
      <c r="B6473" s="3" t="s">
        <v>11357</v>
      </c>
    </row>
    <row r="6474" spans="1:2" x14ac:dyDescent="0.4">
      <c r="A6474" s="6" t="s">
        <v>9107</v>
      </c>
      <c r="B6474" s="3" t="s">
        <v>6126</v>
      </c>
    </row>
    <row r="6475" spans="1:2" x14ac:dyDescent="0.4">
      <c r="A6475" s="6" t="s">
        <v>9109</v>
      </c>
      <c r="B6475" s="3" t="s">
        <v>6128</v>
      </c>
    </row>
    <row r="6476" spans="1:2" x14ac:dyDescent="0.4">
      <c r="A6476" s="6" t="s">
        <v>9111</v>
      </c>
      <c r="B6476" s="3" t="s">
        <v>11358</v>
      </c>
    </row>
    <row r="6477" spans="1:2" x14ac:dyDescent="0.4">
      <c r="A6477" s="6" t="s">
        <v>9113</v>
      </c>
      <c r="B6477" s="3" t="s">
        <v>11359</v>
      </c>
    </row>
    <row r="6478" spans="1:2" x14ac:dyDescent="0.4">
      <c r="A6478" s="6" t="s">
        <v>9115</v>
      </c>
      <c r="B6478" s="3" t="s">
        <v>11360</v>
      </c>
    </row>
    <row r="6479" spans="1:2" x14ac:dyDescent="0.4">
      <c r="A6479" s="6" t="s">
        <v>9117</v>
      </c>
      <c r="B6479" s="3" t="s">
        <v>6130</v>
      </c>
    </row>
    <row r="6480" spans="1:2" x14ac:dyDescent="0.4">
      <c r="A6480" s="6" t="s">
        <v>9119</v>
      </c>
      <c r="B6480" s="3" t="s">
        <v>11361</v>
      </c>
    </row>
    <row r="6481" spans="1:2" x14ac:dyDescent="0.4">
      <c r="A6481" s="6" t="s">
        <v>9121</v>
      </c>
      <c r="B6481" s="3" t="s">
        <v>6132</v>
      </c>
    </row>
    <row r="6482" spans="1:2" x14ac:dyDescent="0.4">
      <c r="A6482" s="6" t="s">
        <v>9123</v>
      </c>
      <c r="B6482" s="3" t="s">
        <v>11362</v>
      </c>
    </row>
    <row r="6483" spans="1:2" x14ac:dyDescent="0.4">
      <c r="A6483" s="6" t="s">
        <v>9125</v>
      </c>
      <c r="B6483" s="3" t="s">
        <v>6134</v>
      </c>
    </row>
    <row r="6484" spans="1:2" x14ac:dyDescent="0.4">
      <c r="A6484" s="6" t="s">
        <v>9127</v>
      </c>
      <c r="B6484" s="3" t="s">
        <v>11363</v>
      </c>
    </row>
    <row r="6485" spans="1:2" x14ac:dyDescent="0.4">
      <c r="A6485" s="6" t="s">
        <v>9129</v>
      </c>
      <c r="B6485" s="3" t="s">
        <v>11364</v>
      </c>
    </row>
    <row r="6486" spans="1:2" x14ac:dyDescent="0.4">
      <c r="A6486" s="6" t="s">
        <v>9131</v>
      </c>
      <c r="B6486" s="3" t="s">
        <v>11364</v>
      </c>
    </row>
    <row r="6487" spans="1:2" x14ac:dyDescent="0.4">
      <c r="A6487" s="6" t="s">
        <v>9133</v>
      </c>
      <c r="B6487" s="3" t="s">
        <v>11365</v>
      </c>
    </row>
    <row r="6488" spans="1:2" x14ac:dyDescent="0.4">
      <c r="A6488" s="6" t="s">
        <v>9135</v>
      </c>
      <c r="B6488" s="3" t="s">
        <v>11366</v>
      </c>
    </row>
    <row r="6489" spans="1:2" x14ac:dyDescent="0.4">
      <c r="A6489" s="6" t="s">
        <v>9137</v>
      </c>
      <c r="B6489" s="3" t="s">
        <v>6136</v>
      </c>
    </row>
    <row r="6490" spans="1:2" x14ac:dyDescent="0.4">
      <c r="A6490" s="6" t="s">
        <v>9139</v>
      </c>
      <c r="B6490" s="3" t="s">
        <v>11367</v>
      </c>
    </row>
    <row r="6491" spans="1:2" x14ac:dyDescent="0.4">
      <c r="A6491" s="6" t="s">
        <v>9141</v>
      </c>
      <c r="B6491" s="3" t="s">
        <v>11368</v>
      </c>
    </row>
    <row r="6492" spans="1:2" x14ac:dyDescent="0.4">
      <c r="A6492" s="6" t="s">
        <v>9143</v>
      </c>
      <c r="B6492" s="3" t="s">
        <v>11369</v>
      </c>
    </row>
    <row r="6493" spans="1:2" x14ac:dyDescent="0.4">
      <c r="A6493" s="6" t="s">
        <v>9145</v>
      </c>
      <c r="B6493" s="3" t="s">
        <v>6138</v>
      </c>
    </row>
    <row r="6494" spans="1:2" x14ac:dyDescent="0.4">
      <c r="A6494" s="6" t="s">
        <v>9147</v>
      </c>
      <c r="B6494" s="3" t="s">
        <v>11370</v>
      </c>
    </row>
    <row r="6495" spans="1:2" x14ac:dyDescent="0.4">
      <c r="A6495" s="6" t="s">
        <v>9149</v>
      </c>
      <c r="B6495" s="3" t="s">
        <v>6140</v>
      </c>
    </row>
    <row r="6496" spans="1:2" x14ac:dyDescent="0.4">
      <c r="A6496" s="6" t="s">
        <v>9151</v>
      </c>
      <c r="B6496" s="3" t="s">
        <v>6142</v>
      </c>
    </row>
    <row r="6497" spans="1:2" x14ac:dyDescent="0.4">
      <c r="A6497" s="6" t="s">
        <v>9153</v>
      </c>
      <c r="B6497" s="3" t="s">
        <v>6144</v>
      </c>
    </row>
    <row r="6498" spans="1:2" x14ac:dyDescent="0.4">
      <c r="A6498" s="6" t="s">
        <v>9155</v>
      </c>
      <c r="B6498" s="3" t="s">
        <v>11371</v>
      </c>
    </row>
    <row r="6499" spans="1:2" x14ac:dyDescent="0.4">
      <c r="A6499" s="6" t="s">
        <v>9157</v>
      </c>
      <c r="B6499" s="3" t="s">
        <v>11372</v>
      </c>
    </row>
    <row r="6500" spans="1:2" x14ac:dyDescent="0.4">
      <c r="A6500" s="6" t="s">
        <v>9159</v>
      </c>
      <c r="B6500" s="3" t="s">
        <v>11373</v>
      </c>
    </row>
    <row r="6501" spans="1:2" x14ac:dyDescent="0.4">
      <c r="A6501" s="6" t="s">
        <v>9161</v>
      </c>
      <c r="B6501" s="3" t="s">
        <v>6146</v>
      </c>
    </row>
    <row r="6502" spans="1:2" x14ac:dyDescent="0.4">
      <c r="A6502" s="6" t="s">
        <v>9163</v>
      </c>
      <c r="B6502" s="3" t="s">
        <v>11374</v>
      </c>
    </row>
    <row r="6503" spans="1:2" x14ac:dyDescent="0.4">
      <c r="A6503" s="6" t="s">
        <v>9165</v>
      </c>
      <c r="B6503" s="3" t="s">
        <v>6148</v>
      </c>
    </row>
    <row r="6504" spans="1:2" x14ac:dyDescent="0.4">
      <c r="A6504" s="6" t="s">
        <v>9167</v>
      </c>
      <c r="B6504" s="3" t="s">
        <v>11375</v>
      </c>
    </row>
    <row r="6505" spans="1:2" x14ac:dyDescent="0.4">
      <c r="A6505" s="6" t="s">
        <v>9169</v>
      </c>
      <c r="B6505" s="3" t="s">
        <v>11376</v>
      </c>
    </row>
    <row r="6506" spans="1:2" x14ac:dyDescent="0.4">
      <c r="A6506" s="6" t="s">
        <v>9171</v>
      </c>
      <c r="B6506" s="3" t="s">
        <v>11377</v>
      </c>
    </row>
    <row r="6507" spans="1:2" x14ac:dyDescent="0.4">
      <c r="A6507" s="6" t="s">
        <v>9173</v>
      </c>
      <c r="B6507" s="3" t="s">
        <v>11378</v>
      </c>
    </row>
    <row r="6508" spans="1:2" x14ac:dyDescent="0.4">
      <c r="A6508" s="6" t="s">
        <v>9175</v>
      </c>
      <c r="B6508" s="3" t="s">
        <v>11379</v>
      </c>
    </row>
    <row r="6509" spans="1:2" x14ac:dyDescent="0.4">
      <c r="A6509" s="6" t="s">
        <v>9177</v>
      </c>
      <c r="B6509" s="3" t="s">
        <v>6150</v>
      </c>
    </row>
    <row r="6510" spans="1:2" x14ac:dyDescent="0.4">
      <c r="A6510" s="6" t="s">
        <v>9179</v>
      </c>
      <c r="B6510" s="3" t="s">
        <v>6152</v>
      </c>
    </row>
    <row r="6511" spans="1:2" x14ac:dyDescent="0.4">
      <c r="A6511" s="6" t="s">
        <v>9181</v>
      </c>
      <c r="B6511" s="3" t="s">
        <v>6154</v>
      </c>
    </row>
    <row r="6512" spans="1:2" x14ac:dyDescent="0.4">
      <c r="A6512" s="6" t="s">
        <v>9183</v>
      </c>
      <c r="B6512" s="3" t="s">
        <v>11380</v>
      </c>
    </row>
    <row r="6513" spans="1:2" x14ac:dyDescent="0.4">
      <c r="A6513" s="6" t="s">
        <v>9185</v>
      </c>
      <c r="B6513" s="3" t="s">
        <v>11381</v>
      </c>
    </row>
    <row r="6514" spans="1:2" x14ac:dyDescent="0.4">
      <c r="A6514" s="6" t="s">
        <v>9187</v>
      </c>
      <c r="B6514" s="3" t="s">
        <v>11382</v>
      </c>
    </row>
    <row r="6515" spans="1:2" x14ac:dyDescent="0.4">
      <c r="A6515" s="6" t="s">
        <v>9189</v>
      </c>
      <c r="B6515" s="3" t="s">
        <v>11383</v>
      </c>
    </row>
    <row r="6516" spans="1:2" x14ac:dyDescent="0.4">
      <c r="A6516" s="6" t="s">
        <v>9191</v>
      </c>
      <c r="B6516" s="3" t="s">
        <v>11384</v>
      </c>
    </row>
    <row r="6517" spans="1:2" x14ac:dyDescent="0.4">
      <c r="A6517" s="6" t="s">
        <v>9193</v>
      </c>
      <c r="B6517" s="3" t="s">
        <v>6156</v>
      </c>
    </row>
    <row r="6518" spans="1:2" x14ac:dyDescent="0.4">
      <c r="A6518" s="6" t="s">
        <v>9195</v>
      </c>
      <c r="B6518" s="3" t="s">
        <v>6158</v>
      </c>
    </row>
    <row r="6519" spans="1:2" x14ac:dyDescent="0.4">
      <c r="A6519" s="6" t="s">
        <v>9197</v>
      </c>
      <c r="B6519" s="3" t="s">
        <v>6160</v>
      </c>
    </row>
    <row r="6520" spans="1:2" x14ac:dyDescent="0.4">
      <c r="A6520" s="6" t="s">
        <v>9199</v>
      </c>
      <c r="B6520" s="3" t="s">
        <v>6162</v>
      </c>
    </row>
    <row r="6521" spans="1:2" x14ac:dyDescent="0.4">
      <c r="A6521" s="6" t="s">
        <v>9201</v>
      </c>
      <c r="B6521" s="3" t="s">
        <v>11385</v>
      </c>
    </row>
    <row r="6522" spans="1:2" x14ac:dyDescent="0.4">
      <c r="A6522" s="6" t="s">
        <v>9203</v>
      </c>
      <c r="B6522" s="3" t="s">
        <v>11386</v>
      </c>
    </row>
    <row r="6523" spans="1:2" x14ac:dyDescent="0.4">
      <c r="A6523" s="6" t="s">
        <v>9205</v>
      </c>
      <c r="B6523" s="3" t="s">
        <v>6164</v>
      </c>
    </row>
    <row r="6524" spans="1:2" x14ac:dyDescent="0.4">
      <c r="A6524" s="6" t="s">
        <v>9207</v>
      </c>
      <c r="B6524" s="3" t="s">
        <v>6166</v>
      </c>
    </row>
    <row r="6525" spans="1:2" x14ac:dyDescent="0.4">
      <c r="A6525" s="6" t="s">
        <v>9209</v>
      </c>
      <c r="B6525" s="3" t="s">
        <v>11387</v>
      </c>
    </row>
    <row r="6526" spans="1:2" x14ac:dyDescent="0.4">
      <c r="A6526" s="6" t="s">
        <v>9211</v>
      </c>
      <c r="B6526" s="3" t="s">
        <v>6168</v>
      </c>
    </row>
    <row r="6527" spans="1:2" x14ac:dyDescent="0.4">
      <c r="A6527" s="6" t="s">
        <v>9213</v>
      </c>
      <c r="B6527" s="3" t="s">
        <v>6170</v>
      </c>
    </row>
    <row r="6528" spans="1:2" x14ac:dyDescent="0.4">
      <c r="A6528" s="6" t="s">
        <v>9215</v>
      </c>
      <c r="B6528" s="3" t="s">
        <v>6172</v>
      </c>
    </row>
    <row r="6529" spans="1:2" x14ac:dyDescent="0.4">
      <c r="A6529" s="6" t="s">
        <v>9217</v>
      </c>
      <c r="B6529" s="3" t="s">
        <v>6174</v>
      </c>
    </row>
    <row r="6530" spans="1:2" x14ac:dyDescent="0.4">
      <c r="A6530" s="6" t="s">
        <v>9219</v>
      </c>
      <c r="B6530" s="3" t="s">
        <v>6176</v>
      </c>
    </row>
    <row r="6531" spans="1:2" x14ac:dyDescent="0.4">
      <c r="A6531" s="6" t="s">
        <v>9221</v>
      </c>
      <c r="B6531" s="3" t="s">
        <v>6178</v>
      </c>
    </row>
    <row r="6532" spans="1:2" x14ac:dyDescent="0.4">
      <c r="A6532" s="6" t="s">
        <v>9223</v>
      </c>
      <c r="B6532" s="3" t="s">
        <v>11388</v>
      </c>
    </row>
    <row r="6533" spans="1:2" x14ac:dyDescent="0.4">
      <c r="A6533" s="6" t="s">
        <v>9225</v>
      </c>
      <c r="B6533" s="3" t="s">
        <v>11389</v>
      </c>
    </row>
    <row r="6534" spans="1:2" x14ac:dyDescent="0.4">
      <c r="A6534" s="6" t="s">
        <v>9227</v>
      </c>
      <c r="B6534" s="3" t="s">
        <v>6180</v>
      </c>
    </row>
    <row r="6535" spans="1:2" x14ac:dyDescent="0.4">
      <c r="A6535" s="6" t="s">
        <v>9228</v>
      </c>
      <c r="B6535" s="3" t="s">
        <v>6182</v>
      </c>
    </row>
    <row r="6536" spans="1:2" x14ac:dyDescent="0.4">
      <c r="A6536" s="6" t="s">
        <v>9230</v>
      </c>
      <c r="B6536" s="3" t="s">
        <v>6184</v>
      </c>
    </row>
    <row r="6537" spans="1:2" x14ac:dyDescent="0.4">
      <c r="A6537" s="6" t="s">
        <v>9232</v>
      </c>
      <c r="B6537" s="3" t="s">
        <v>11390</v>
      </c>
    </row>
    <row r="6538" spans="1:2" x14ac:dyDescent="0.4">
      <c r="A6538" s="6" t="s">
        <v>9234</v>
      </c>
      <c r="B6538" s="3" t="s">
        <v>11391</v>
      </c>
    </row>
    <row r="6539" spans="1:2" x14ac:dyDescent="0.4">
      <c r="A6539" s="6" t="s">
        <v>9236</v>
      </c>
      <c r="B6539" s="3" t="s">
        <v>6185</v>
      </c>
    </row>
    <row r="6540" spans="1:2" x14ac:dyDescent="0.4">
      <c r="A6540" s="6" t="s">
        <v>9238</v>
      </c>
      <c r="B6540" s="3" t="s">
        <v>11392</v>
      </c>
    </row>
    <row r="6541" spans="1:2" x14ac:dyDescent="0.4">
      <c r="A6541" s="6" t="s">
        <v>9240</v>
      </c>
      <c r="B6541" s="3" t="s">
        <v>6187</v>
      </c>
    </row>
    <row r="6542" spans="1:2" x14ac:dyDescent="0.4">
      <c r="A6542" s="6" t="s">
        <v>9242</v>
      </c>
      <c r="B6542" s="3" t="s">
        <v>11393</v>
      </c>
    </row>
    <row r="6543" spans="1:2" x14ac:dyDescent="0.4">
      <c r="A6543" s="6" t="s">
        <v>9244</v>
      </c>
      <c r="B6543" s="3" t="s">
        <v>6189</v>
      </c>
    </row>
    <row r="6544" spans="1:2" x14ac:dyDescent="0.4">
      <c r="A6544" s="6" t="s">
        <v>9246</v>
      </c>
      <c r="B6544" s="3" t="s">
        <v>11394</v>
      </c>
    </row>
    <row r="6545" spans="1:2" x14ac:dyDescent="0.4">
      <c r="A6545" s="6" t="s">
        <v>9248</v>
      </c>
      <c r="B6545" s="3" t="s">
        <v>11395</v>
      </c>
    </row>
    <row r="6546" spans="1:2" x14ac:dyDescent="0.4">
      <c r="A6546" s="6" t="s">
        <v>9250</v>
      </c>
      <c r="B6546" s="3" t="s">
        <v>11396</v>
      </c>
    </row>
    <row r="6547" spans="1:2" x14ac:dyDescent="0.4">
      <c r="A6547" s="6" t="s">
        <v>9252</v>
      </c>
      <c r="B6547" s="3" t="s">
        <v>6191</v>
      </c>
    </row>
    <row r="6548" spans="1:2" x14ac:dyDescent="0.4">
      <c r="A6548" s="6" t="s">
        <v>9254</v>
      </c>
      <c r="B6548" s="3" t="s">
        <v>11397</v>
      </c>
    </row>
    <row r="6549" spans="1:2" x14ac:dyDescent="0.4">
      <c r="A6549" s="6" t="s">
        <v>9256</v>
      </c>
      <c r="B6549" s="3" t="s">
        <v>6193</v>
      </c>
    </row>
    <row r="6550" spans="1:2" x14ac:dyDescent="0.4">
      <c r="A6550" s="6" t="s">
        <v>9258</v>
      </c>
      <c r="B6550" s="3" t="s">
        <v>6195</v>
      </c>
    </row>
    <row r="6551" spans="1:2" x14ac:dyDescent="0.4">
      <c r="A6551" s="6" t="s">
        <v>9260</v>
      </c>
      <c r="B6551" s="3" t="s">
        <v>11398</v>
      </c>
    </row>
    <row r="6552" spans="1:2" x14ac:dyDescent="0.4">
      <c r="A6552" s="6" t="s">
        <v>9262</v>
      </c>
      <c r="B6552" s="3" t="s">
        <v>11399</v>
      </c>
    </row>
    <row r="6553" spans="1:2" x14ac:dyDescent="0.4">
      <c r="A6553" s="6" t="s">
        <v>9264</v>
      </c>
      <c r="B6553" s="3" t="s">
        <v>6197</v>
      </c>
    </row>
    <row r="6554" spans="1:2" x14ac:dyDescent="0.4">
      <c r="A6554" s="6" t="s">
        <v>9266</v>
      </c>
      <c r="B6554" s="3" t="s">
        <v>11400</v>
      </c>
    </row>
    <row r="6555" spans="1:2" x14ac:dyDescent="0.4">
      <c r="A6555" s="6" t="s">
        <v>9268</v>
      </c>
      <c r="B6555" s="3" t="s">
        <v>11401</v>
      </c>
    </row>
    <row r="6556" spans="1:2" x14ac:dyDescent="0.4">
      <c r="A6556" s="6" t="s">
        <v>9270</v>
      </c>
      <c r="B6556" s="3" t="s">
        <v>6199</v>
      </c>
    </row>
    <row r="6557" spans="1:2" x14ac:dyDescent="0.4">
      <c r="A6557" s="6" t="s">
        <v>9272</v>
      </c>
      <c r="B6557" s="3" t="s">
        <v>11402</v>
      </c>
    </row>
    <row r="6558" spans="1:2" x14ac:dyDescent="0.4">
      <c r="A6558" s="6" t="s">
        <v>9274</v>
      </c>
      <c r="B6558" s="3" t="s">
        <v>11403</v>
      </c>
    </row>
    <row r="6559" spans="1:2" x14ac:dyDescent="0.4">
      <c r="A6559" s="6" t="s">
        <v>9275</v>
      </c>
      <c r="B6559" s="3" t="s">
        <v>6201</v>
      </c>
    </row>
    <row r="6560" spans="1:2" x14ac:dyDescent="0.4">
      <c r="A6560" s="6" t="s">
        <v>9277</v>
      </c>
      <c r="B6560" s="3" t="s">
        <v>6203</v>
      </c>
    </row>
    <row r="6561" spans="1:2" x14ac:dyDescent="0.4">
      <c r="A6561" s="6" t="s">
        <v>9279</v>
      </c>
      <c r="B6561" s="3" t="s">
        <v>6203</v>
      </c>
    </row>
    <row r="6562" spans="1:2" x14ac:dyDescent="0.4">
      <c r="A6562" s="6" t="s">
        <v>9281</v>
      </c>
      <c r="B6562" s="3" t="s">
        <v>11404</v>
      </c>
    </row>
    <row r="6563" spans="1:2" x14ac:dyDescent="0.4">
      <c r="A6563" s="6" t="s">
        <v>9283</v>
      </c>
      <c r="B6563" s="3" t="s">
        <v>11405</v>
      </c>
    </row>
    <row r="6564" spans="1:2" x14ac:dyDescent="0.4">
      <c r="A6564" s="6" t="s">
        <v>9285</v>
      </c>
      <c r="B6564" s="3" t="s">
        <v>11406</v>
      </c>
    </row>
    <row r="6565" spans="1:2" x14ac:dyDescent="0.4">
      <c r="A6565" s="6" t="s">
        <v>9287</v>
      </c>
      <c r="B6565" s="3" t="s">
        <v>11407</v>
      </c>
    </row>
    <row r="6566" spans="1:2" x14ac:dyDescent="0.4">
      <c r="A6566" s="6" t="s">
        <v>9289</v>
      </c>
      <c r="B6566" s="3" t="s">
        <v>6205</v>
      </c>
    </row>
    <row r="6567" spans="1:2" x14ac:dyDescent="0.4">
      <c r="A6567" s="6" t="s">
        <v>9291</v>
      </c>
      <c r="B6567" s="3" t="s">
        <v>6207</v>
      </c>
    </row>
    <row r="6568" spans="1:2" x14ac:dyDescent="0.4">
      <c r="A6568" s="6" t="s">
        <v>9293</v>
      </c>
      <c r="B6568" s="3" t="s">
        <v>6209</v>
      </c>
    </row>
    <row r="6569" spans="1:2" x14ac:dyDescent="0.4">
      <c r="A6569" s="6" t="s">
        <v>9295</v>
      </c>
      <c r="B6569" s="3" t="s">
        <v>6211</v>
      </c>
    </row>
    <row r="6570" spans="1:2" x14ac:dyDescent="0.4">
      <c r="A6570" s="6" t="s">
        <v>9297</v>
      </c>
      <c r="B6570" s="3" t="s">
        <v>11408</v>
      </c>
    </row>
    <row r="6571" spans="1:2" x14ac:dyDescent="0.4">
      <c r="A6571" s="6" t="s">
        <v>9299</v>
      </c>
      <c r="B6571" s="3" t="s">
        <v>6213</v>
      </c>
    </row>
    <row r="6572" spans="1:2" x14ac:dyDescent="0.4">
      <c r="A6572" s="6" t="s">
        <v>9301</v>
      </c>
      <c r="B6572" s="3" t="s">
        <v>6215</v>
      </c>
    </row>
    <row r="6573" spans="1:2" x14ac:dyDescent="0.4">
      <c r="A6573" s="6" t="s">
        <v>9303</v>
      </c>
      <c r="B6573" s="3" t="s">
        <v>6217</v>
      </c>
    </row>
    <row r="6574" spans="1:2" x14ac:dyDescent="0.4">
      <c r="A6574" s="6" t="s">
        <v>9305</v>
      </c>
      <c r="B6574" s="3" t="s">
        <v>6219</v>
      </c>
    </row>
    <row r="6575" spans="1:2" x14ac:dyDescent="0.4">
      <c r="A6575" s="6" t="s">
        <v>9307</v>
      </c>
      <c r="B6575" s="3" t="s">
        <v>11409</v>
      </c>
    </row>
    <row r="6576" spans="1:2" x14ac:dyDescent="0.4">
      <c r="A6576" s="6" t="s">
        <v>9309</v>
      </c>
      <c r="B6576" s="3" t="s">
        <v>11410</v>
      </c>
    </row>
    <row r="6577" spans="1:2" x14ac:dyDescent="0.4">
      <c r="A6577" s="6" t="s">
        <v>9311</v>
      </c>
      <c r="B6577" s="3" t="s">
        <v>6221</v>
      </c>
    </row>
    <row r="6578" spans="1:2" x14ac:dyDescent="0.4">
      <c r="A6578" s="6" t="s">
        <v>9313</v>
      </c>
      <c r="B6578" s="3" t="s">
        <v>6223</v>
      </c>
    </row>
    <row r="6579" spans="1:2" x14ac:dyDescent="0.4">
      <c r="A6579" s="6" t="s">
        <v>9315</v>
      </c>
      <c r="B6579" s="3" t="s">
        <v>6225</v>
      </c>
    </row>
    <row r="6580" spans="1:2" x14ac:dyDescent="0.4">
      <c r="A6580" s="6" t="s">
        <v>9317</v>
      </c>
      <c r="B6580" s="3" t="s">
        <v>11411</v>
      </c>
    </row>
    <row r="6581" spans="1:2" x14ac:dyDescent="0.4">
      <c r="A6581" s="6" t="s">
        <v>9319</v>
      </c>
      <c r="B6581" s="3" t="s">
        <v>11412</v>
      </c>
    </row>
    <row r="6582" spans="1:2" x14ac:dyDescent="0.4">
      <c r="A6582" s="6" t="s">
        <v>9321</v>
      </c>
      <c r="B6582" s="3" t="s">
        <v>6227</v>
      </c>
    </row>
    <row r="6583" spans="1:2" x14ac:dyDescent="0.4">
      <c r="A6583" s="6" t="s">
        <v>9323</v>
      </c>
      <c r="B6583" s="3" t="s">
        <v>11413</v>
      </c>
    </row>
    <row r="6584" spans="1:2" x14ac:dyDescent="0.4">
      <c r="A6584" s="6" t="s">
        <v>9325</v>
      </c>
      <c r="B6584" s="3" t="s">
        <v>6229</v>
      </c>
    </row>
    <row r="6585" spans="1:2" x14ac:dyDescent="0.4">
      <c r="A6585" s="6" t="s">
        <v>9327</v>
      </c>
      <c r="B6585" s="3" t="s">
        <v>6231</v>
      </c>
    </row>
    <row r="6586" spans="1:2" x14ac:dyDescent="0.4">
      <c r="A6586" s="6" t="s">
        <v>9329</v>
      </c>
      <c r="B6586" s="3" t="s">
        <v>6233</v>
      </c>
    </row>
    <row r="6587" spans="1:2" x14ac:dyDescent="0.4">
      <c r="A6587" s="6" t="s">
        <v>9331</v>
      </c>
      <c r="B6587" s="3" t="s">
        <v>6235</v>
      </c>
    </row>
    <row r="6588" spans="1:2" x14ac:dyDescent="0.4">
      <c r="A6588" s="6" t="s">
        <v>9333</v>
      </c>
      <c r="B6588" s="3" t="s">
        <v>11414</v>
      </c>
    </row>
    <row r="6589" spans="1:2" x14ac:dyDescent="0.4">
      <c r="A6589" s="6" t="s">
        <v>9335</v>
      </c>
      <c r="B6589" s="3" t="s">
        <v>11415</v>
      </c>
    </row>
    <row r="6590" spans="1:2" x14ac:dyDescent="0.4">
      <c r="A6590" s="6" t="s">
        <v>9337</v>
      </c>
      <c r="B6590" s="3" t="s">
        <v>6237</v>
      </c>
    </row>
    <row r="6591" spans="1:2" x14ac:dyDescent="0.4">
      <c r="A6591" s="6" t="s">
        <v>9339</v>
      </c>
      <c r="B6591" s="3" t="s">
        <v>11416</v>
      </c>
    </row>
    <row r="6592" spans="1:2" x14ac:dyDescent="0.4">
      <c r="A6592" s="6" t="s">
        <v>9341</v>
      </c>
      <c r="B6592" s="3" t="s">
        <v>11417</v>
      </c>
    </row>
    <row r="6593" spans="1:2" x14ac:dyDescent="0.4">
      <c r="A6593" s="6" t="s">
        <v>9343</v>
      </c>
      <c r="B6593" s="3" t="s">
        <v>6239</v>
      </c>
    </row>
    <row r="6594" spans="1:2" x14ac:dyDescent="0.4">
      <c r="A6594" s="6" t="s">
        <v>9345</v>
      </c>
      <c r="B6594" s="3" t="s">
        <v>11418</v>
      </c>
    </row>
    <row r="6595" spans="1:2" x14ac:dyDescent="0.4">
      <c r="A6595" s="6" t="s">
        <v>9347</v>
      </c>
      <c r="B6595" s="3" t="s">
        <v>11419</v>
      </c>
    </row>
    <row r="6596" spans="1:2" x14ac:dyDescent="0.4">
      <c r="A6596" s="6" t="s">
        <v>9349</v>
      </c>
      <c r="B6596" s="3" t="s">
        <v>11420</v>
      </c>
    </row>
    <row r="6597" spans="1:2" x14ac:dyDescent="0.4">
      <c r="A6597" s="6" t="s">
        <v>9351</v>
      </c>
      <c r="B6597" s="3" t="s">
        <v>11421</v>
      </c>
    </row>
    <row r="6598" spans="1:2" x14ac:dyDescent="0.4">
      <c r="A6598" s="6" t="s">
        <v>9353</v>
      </c>
      <c r="B6598" s="3" t="s">
        <v>11422</v>
      </c>
    </row>
    <row r="6599" spans="1:2" x14ac:dyDescent="0.4">
      <c r="A6599" s="6" t="s">
        <v>9355</v>
      </c>
      <c r="B6599" s="3" t="s">
        <v>11423</v>
      </c>
    </row>
    <row r="6600" spans="1:2" x14ac:dyDescent="0.4">
      <c r="A6600" s="6" t="s">
        <v>9357</v>
      </c>
      <c r="B6600" s="3" t="s">
        <v>11424</v>
      </c>
    </row>
    <row r="6601" spans="1:2" x14ac:dyDescent="0.4">
      <c r="A6601" s="6" t="s">
        <v>9359</v>
      </c>
      <c r="B6601" s="3" t="s">
        <v>11425</v>
      </c>
    </row>
    <row r="6602" spans="1:2" x14ac:dyDescent="0.4">
      <c r="A6602" s="6" t="s">
        <v>9361</v>
      </c>
      <c r="B6602" s="3" t="s">
        <v>6241</v>
      </c>
    </row>
    <row r="6603" spans="1:2" x14ac:dyDescent="0.4">
      <c r="A6603" s="6" t="s">
        <v>9363</v>
      </c>
      <c r="B6603" s="3" t="s">
        <v>11426</v>
      </c>
    </row>
    <row r="6604" spans="1:2" x14ac:dyDescent="0.4">
      <c r="A6604" s="6" t="s">
        <v>9365</v>
      </c>
      <c r="B6604" s="3" t="s">
        <v>11427</v>
      </c>
    </row>
    <row r="6605" spans="1:2" x14ac:dyDescent="0.4">
      <c r="A6605" s="6" t="s">
        <v>9367</v>
      </c>
      <c r="B6605" s="3" t="s">
        <v>11428</v>
      </c>
    </row>
    <row r="6606" spans="1:2" x14ac:dyDescent="0.4">
      <c r="A6606" s="6" t="s">
        <v>9369</v>
      </c>
      <c r="B6606" s="3" t="s">
        <v>11429</v>
      </c>
    </row>
    <row r="6607" spans="1:2" x14ac:dyDescent="0.4">
      <c r="A6607" s="6" t="s">
        <v>9371</v>
      </c>
      <c r="B6607" s="3" t="s">
        <v>6243</v>
      </c>
    </row>
    <row r="6608" spans="1:2" x14ac:dyDescent="0.4">
      <c r="A6608" s="6" t="s">
        <v>9373</v>
      </c>
      <c r="B6608" s="3" t="s">
        <v>6245</v>
      </c>
    </row>
    <row r="6609" spans="1:2" x14ac:dyDescent="0.4">
      <c r="A6609" s="6" t="s">
        <v>9375</v>
      </c>
      <c r="B6609" s="3" t="s">
        <v>11430</v>
      </c>
    </row>
    <row r="6610" spans="1:2" x14ac:dyDescent="0.4">
      <c r="A6610" s="6" t="s">
        <v>9377</v>
      </c>
      <c r="B6610" s="3" t="s">
        <v>6247</v>
      </c>
    </row>
    <row r="6611" spans="1:2" x14ac:dyDescent="0.4">
      <c r="A6611" s="6" t="s">
        <v>9379</v>
      </c>
      <c r="B6611" s="3" t="s">
        <v>6249</v>
      </c>
    </row>
    <row r="6612" spans="1:2" x14ac:dyDescent="0.4">
      <c r="A6612" s="6" t="s">
        <v>9381</v>
      </c>
      <c r="B6612" s="3" t="s">
        <v>11431</v>
      </c>
    </row>
    <row r="6613" spans="1:2" x14ac:dyDescent="0.4">
      <c r="A6613" s="6" t="s">
        <v>9383</v>
      </c>
      <c r="B6613" s="3" t="s">
        <v>11432</v>
      </c>
    </row>
    <row r="6614" spans="1:2" x14ac:dyDescent="0.4">
      <c r="A6614" s="6" t="s">
        <v>9385</v>
      </c>
      <c r="B6614" s="3" t="s">
        <v>6251</v>
      </c>
    </row>
    <row r="6615" spans="1:2" x14ac:dyDescent="0.4">
      <c r="A6615" s="6" t="s">
        <v>9387</v>
      </c>
      <c r="B6615" s="3" t="s">
        <v>11433</v>
      </c>
    </row>
    <row r="6616" spans="1:2" x14ac:dyDescent="0.4">
      <c r="A6616" s="6" t="s">
        <v>9389</v>
      </c>
      <c r="B6616" s="3" t="s">
        <v>11434</v>
      </c>
    </row>
    <row r="6617" spans="1:2" x14ac:dyDescent="0.4">
      <c r="A6617" s="6" t="s">
        <v>9391</v>
      </c>
      <c r="B6617" s="3" t="s">
        <v>11435</v>
      </c>
    </row>
    <row r="6618" spans="1:2" x14ac:dyDescent="0.4">
      <c r="A6618" s="6" t="s">
        <v>9393</v>
      </c>
      <c r="B6618" s="3" t="s">
        <v>6253</v>
      </c>
    </row>
    <row r="6619" spans="1:2" x14ac:dyDescent="0.4">
      <c r="A6619" s="6" t="s">
        <v>9395</v>
      </c>
      <c r="B6619" s="3" t="s">
        <v>11436</v>
      </c>
    </row>
    <row r="6620" spans="1:2" x14ac:dyDescent="0.4">
      <c r="A6620" s="6" t="s">
        <v>9397</v>
      </c>
      <c r="B6620" s="3" t="s">
        <v>6255</v>
      </c>
    </row>
    <row r="6621" spans="1:2" x14ac:dyDescent="0.4">
      <c r="A6621" s="6" t="s">
        <v>9399</v>
      </c>
      <c r="B6621" s="3" t="s">
        <v>11437</v>
      </c>
    </row>
    <row r="6622" spans="1:2" x14ac:dyDescent="0.4">
      <c r="A6622" s="6" t="s">
        <v>9401</v>
      </c>
      <c r="B6622" s="3" t="s">
        <v>11438</v>
      </c>
    </row>
    <row r="6623" spans="1:2" x14ac:dyDescent="0.4">
      <c r="A6623" s="6" t="s">
        <v>9403</v>
      </c>
      <c r="B6623" s="3" t="s">
        <v>11439</v>
      </c>
    </row>
    <row r="6624" spans="1:2" x14ac:dyDescent="0.4">
      <c r="A6624" s="6" t="s">
        <v>9405</v>
      </c>
      <c r="B6624" s="3" t="s">
        <v>6257</v>
      </c>
    </row>
    <row r="6625" spans="1:2" x14ac:dyDescent="0.4">
      <c r="A6625" s="6" t="s">
        <v>9407</v>
      </c>
      <c r="B6625" s="3" t="s">
        <v>6259</v>
      </c>
    </row>
    <row r="6626" spans="1:2" x14ac:dyDescent="0.4">
      <c r="A6626" s="6" t="s">
        <v>9409</v>
      </c>
      <c r="B6626" s="3" t="s">
        <v>6259</v>
      </c>
    </row>
    <row r="6627" spans="1:2" x14ac:dyDescent="0.4">
      <c r="A6627" s="6" t="s">
        <v>9411</v>
      </c>
      <c r="B6627" s="3" t="s">
        <v>11440</v>
      </c>
    </row>
    <row r="6628" spans="1:2" x14ac:dyDescent="0.4">
      <c r="A6628" s="6" t="s">
        <v>9413</v>
      </c>
      <c r="B6628" s="3" t="s">
        <v>11441</v>
      </c>
    </row>
    <row r="6629" spans="1:2" x14ac:dyDescent="0.4">
      <c r="A6629" s="6" t="s">
        <v>9415</v>
      </c>
      <c r="B6629" s="3" t="s">
        <v>11442</v>
      </c>
    </row>
    <row r="6630" spans="1:2" x14ac:dyDescent="0.4">
      <c r="A6630" s="6" t="s">
        <v>9417</v>
      </c>
      <c r="B6630" s="3" t="s">
        <v>11443</v>
      </c>
    </row>
    <row r="6631" spans="1:2" x14ac:dyDescent="0.4">
      <c r="A6631" s="6" t="s">
        <v>9419</v>
      </c>
      <c r="B6631" s="3" t="s">
        <v>6261</v>
      </c>
    </row>
    <row r="6632" spans="1:2" x14ac:dyDescent="0.4">
      <c r="A6632" s="6" t="s">
        <v>9421</v>
      </c>
      <c r="B6632" s="3" t="s">
        <v>11444</v>
      </c>
    </row>
    <row r="6633" spans="1:2" x14ac:dyDescent="0.4">
      <c r="A6633" s="6" t="s">
        <v>9423</v>
      </c>
      <c r="B6633" s="3" t="s">
        <v>11445</v>
      </c>
    </row>
    <row r="6634" spans="1:2" x14ac:dyDescent="0.4">
      <c r="A6634" s="6" t="s">
        <v>9425</v>
      </c>
      <c r="B6634" s="3" t="s">
        <v>6263</v>
      </c>
    </row>
    <row r="6635" spans="1:2" x14ac:dyDescent="0.4">
      <c r="A6635" s="6" t="s">
        <v>9427</v>
      </c>
      <c r="B6635" s="3" t="s">
        <v>11446</v>
      </c>
    </row>
    <row r="6636" spans="1:2" x14ac:dyDescent="0.4">
      <c r="A6636" s="6" t="s">
        <v>9429</v>
      </c>
      <c r="B6636" s="3" t="s">
        <v>6265</v>
      </c>
    </row>
    <row r="6637" spans="1:2" x14ac:dyDescent="0.4">
      <c r="A6637" s="6" t="s">
        <v>9431</v>
      </c>
      <c r="B6637" s="3" t="s">
        <v>11447</v>
      </c>
    </row>
    <row r="6638" spans="1:2" x14ac:dyDescent="0.4">
      <c r="A6638" s="6" t="s">
        <v>9433</v>
      </c>
      <c r="B6638" s="3" t="s">
        <v>6267</v>
      </c>
    </row>
    <row r="6639" spans="1:2" x14ac:dyDescent="0.4">
      <c r="A6639" s="6" t="s">
        <v>9435</v>
      </c>
      <c r="B6639" s="3" t="s">
        <v>11448</v>
      </c>
    </row>
    <row r="6640" spans="1:2" x14ac:dyDescent="0.4">
      <c r="A6640" s="6" t="s">
        <v>9437</v>
      </c>
      <c r="B6640" s="3" t="s">
        <v>6269</v>
      </c>
    </row>
    <row r="6641" spans="1:2" x14ac:dyDescent="0.4">
      <c r="A6641" s="6" t="s">
        <v>9439</v>
      </c>
      <c r="B6641" s="3" t="s">
        <v>11449</v>
      </c>
    </row>
    <row r="6642" spans="1:2" x14ac:dyDescent="0.4">
      <c r="A6642" s="6" t="s">
        <v>9441</v>
      </c>
      <c r="B6642" s="3" t="s">
        <v>6271</v>
      </c>
    </row>
    <row r="6643" spans="1:2" x14ac:dyDescent="0.4">
      <c r="A6643" s="6" t="s">
        <v>9443</v>
      </c>
      <c r="B6643" s="3" t="s">
        <v>6273</v>
      </c>
    </row>
    <row r="6644" spans="1:2" x14ac:dyDescent="0.4">
      <c r="A6644" s="6" t="s">
        <v>9445</v>
      </c>
      <c r="B6644" s="3" t="s">
        <v>11450</v>
      </c>
    </row>
    <row r="6645" spans="1:2" x14ac:dyDescent="0.4">
      <c r="A6645" s="6" t="s">
        <v>9447</v>
      </c>
      <c r="B6645" s="3" t="s">
        <v>11451</v>
      </c>
    </row>
    <row r="6646" spans="1:2" x14ac:dyDescent="0.4">
      <c r="A6646" s="6" t="s">
        <v>9449</v>
      </c>
      <c r="B6646" s="3" t="s">
        <v>6275</v>
      </c>
    </row>
    <row r="6647" spans="1:2" x14ac:dyDescent="0.4">
      <c r="A6647" s="6" t="s">
        <v>9451</v>
      </c>
      <c r="B6647" s="3" t="s">
        <v>6277</v>
      </c>
    </row>
    <row r="6648" spans="1:2" x14ac:dyDescent="0.4">
      <c r="A6648" s="6" t="s">
        <v>9453</v>
      </c>
      <c r="B6648" s="3" t="s">
        <v>11452</v>
      </c>
    </row>
    <row r="6649" spans="1:2" x14ac:dyDescent="0.4">
      <c r="A6649" s="6" t="s">
        <v>9455</v>
      </c>
      <c r="B6649" s="3" t="s">
        <v>6279</v>
      </c>
    </row>
    <row r="6650" spans="1:2" x14ac:dyDescent="0.4">
      <c r="A6650" s="6" t="s">
        <v>9457</v>
      </c>
      <c r="B6650" s="3" t="s">
        <v>11453</v>
      </c>
    </row>
    <row r="6651" spans="1:2" x14ac:dyDescent="0.4">
      <c r="A6651" s="6" t="s">
        <v>9459</v>
      </c>
      <c r="B6651" s="3" t="s">
        <v>11454</v>
      </c>
    </row>
    <row r="6652" spans="1:2" x14ac:dyDescent="0.4">
      <c r="A6652" s="6" t="s">
        <v>9461</v>
      </c>
      <c r="B6652" s="3" t="s">
        <v>11455</v>
      </c>
    </row>
    <row r="6653" spans="1:2" x14ac:dyDescent="0.4">
      <c r="A6653" s="6" t="s">
        <v>9463</v>
      </c>
      <c r="B6653" s="3" t="s">
        <v>6281</v>
      </c>
    </row>
    <row r="6654" spans="1:2" x14ac:dyDescent="0.4">
      <c r="A6654" s="6" t="s">
        <v>9465</v>
      </c>
      <c r="B6654" s="3" t="s">
        <v>11456</v>
      </c>
    </row>
    <row r="6655" spans="1:2" x14ac:dyDescent="0.4">
      <c r="A6655" s="6" t="s">
        <v>9467</v>
      </c>
      <c r="B6655" s="3" t="s">
        <v>11457</v>
      </c>
    </row>
    <row r="6656" spans="1:2" x14ac:dyDescent="0.4">
      <c r="A6656" s="6" t="s">
        <v>9469</v>
      </c>
      <c r="B6656" s="3" t="s">
        <v>11458</v>
      </c>
    </row>
    <row r="6657" spans="1:2" x14ac:dyDescent="0.4">
      <c r="A6657" s="6" t="s">
        <v>9470</v>
      </c>
      <c r="B6657" s="3" t="s">
        <v>11459</v>
      </c>
    </row>
    <row r="6658" spans="1:2" x14ac:dyDescent="0.4">
      <c r="A6658" s="6" t="s">
        <v>9472</v>
      </c>
      <c r="B6658" s="3" t="s">
        <v>11460</v>
      </c>
    </row>
    <row r="6659" spans="1:2" x14ac:dyDescent="0.4">
      <c r="A6659" s="6" t="s">
        <v>9474</v>
      </c>
      <c r="B6659" s="3" t="s">
        <v>6283</v>
      </c>
    </row>
    <row r="6660" spans="1:2" x14ac:dyDescent="0.4">
      <c r="A6660" s="6" t="s">
        <v>9476</v>
      </c>
      <c r="B6660" s="3" t="s">
        <v>11461</v>
      </c>
    </row>
    <row r="6661" spans="1:2" x14ac:dyDescent="0.4">
      <c r="A6661" s="6" t="s">
        <v>9478</v>
      </c>
      <c r="B6661" s="3" t="s">
        <v>11462</v>
      </c>
    </row>
    <row r="6662" spans="1:2" x14ac:dyDescent="0.4">
      <c r="A6662" s="6" t="s">
        <v>9480</v>
      </c>
      <c r="B6662" s="3" t="s">
        <v>6285</v>
      </c>
    </row>
    <row r="6663" spans="1:2" x14ac:dyDescent="0.4">
      <c r="A6663" s="6" t="s">
        <v>9482</v>
      </c>
      <c r="B6663" s="3" t="s">
        <v>11463</v>
      </c>
    </row>
    <row r="6664" spans="1:2" x14ac:dyDescent="0.4">
      <c r="A6664" s="6" t="s">
        <v>9484</v>
      </c>
      <c r="B6664" s="3" t="s">
        <v>6287</v>
      </c>
    </row>
    <row r="6665" spans="1:2" x14ac:dyDescent="0.4">
      <c r="A6665" s="6" t="s">
        <v>9486</v>
      </c>
      <c r="B6665" s="3" t="s">
        <v>6289</v>
      </c>
    </row>
    <row r="6666" spans="1:2" x14ac:dyDescent="0.4">
      <c r="A6666" s="6" t="s">
        <v>9488</v>
      </c>
      <c r="B6666" s="3" t="s">
        <v>11464</v>
      </c>
    </row>
    <row r="6667" spans="1:2" x14ac:dyDescent="0.4">
      <c r="A6667" s="6" t="s">
        <v>9490</v>
      </c>
      <c r="B6667" s="3" t="s">
        <v>6291</v>
      </c>
    </row>
    <row r="6668" spans="1:2" x14ac:dyDescent="0.4">
      <c r="A6668" s="6" t="s">
        <v>9492</v>
      </c>
      <c r="B6668" s="3" t="s">
        <v>11465</v>
      </c>
    </row>
    <row r="6669" spans="1:2" x14ac:dyDescent="0.4">
      <c r="A6669" s="6" t="s">
        <v>9494</v>
      </c>
      <c r="B6669" s="3" t="s">
        <v>11466</v>
      </c>
    </row>
    <row r="6670" spans="1:2" x14ac:dyDescent="0.4">
      <c r="A6670" s="6" t="s">
        <v>9496</v>
      </c>
      <c r="B6670" s="3" t="s">
        <v>11467</v>
      </c>
    </row>
    <row r="6671" spans="1:2" x14ac:dyDescent="0.4">
      <c r="A6671" s="6" t="s">
        <v>9498</v>
      </c>
      <c r="B6671" s="3" t="s">
        <v>11468</v>
      </c>
    </row>
    <row r="6672" spans="1:2" x14ac:dyDescent="0.4">
      <c r="A6672" s="6" t="s">
        <v>9500</v>
      </c>
      <c r="B6672" s="3" t="s">
        <v>11469</v>
      </c>
    </row>
    <row r="6673" spans="1:2" x14ac:dyDescent="0.4">
      <c r="A6673" s="6" t="s">
        <v>9502</v>
      </c>
      <c r="B6673" s="3" t="s">
        <v>6293</v>
      </c>
    </row>
    <row r="6674" spans="1:2" x14ac:dyDescent="0.4">
      <c r="A6674" s="6" t="s">
        <v>9504</v>
      </c>
      <c r="B6674" s="3" t="s">
        <v>11470</v>
      </c>
    </row>
    <row r="6675" spans="1:2" x14ac:dyDescent="0.4">
      <c r="A6675" s="6" t="s">
        <v>9506</v>
      </c>
      <c r="B6675" s="3" t="s">
        <v>11471</v>
      </c>
    </row>
    <row r="6676" spans="1:2" x14ac:dyDescent="0.4">
      <c r="A6676" s="6" t="s">
        <v>9508</v>
      </c>
      <c r="B6676" s="3" t="s">
        <v>6295</v>
      </c>
    </row>
    <row r="6677" spans="1:2" x14ac:dyDescent="0.4">
      <c r="A6677" s="6" t="s">
        <v>9510</v>
      </c>
      <c r="B6677" s="3" t="s">
        <v>6297</v>
      </c>
    </row>
    <row r="6678" spans="1:2" x14ac:dyDescent="0.4">
      <c r="A6678" s="6" t="s">
        <v>9512</v>
      </c>
      <c r="B6678" s="3" t="s">
        <v>6299</v>
      </c>
    </row>
    <row r="6679" spans="1:2" x14ac:dyDescent="0.4">
      <c r="A6679" s="6" t="s">
        <v>9514</v>
      </c>
      <c r="B6679" s="3" t="s">
        <v>6301</v>
      </c>
    </row>
    <row r="6680" spans="1:2" x14ac:dyDescent="0.4">
      <c r="A6680" s="6" t="s">
        <v>9516</v>
      </c>
      <c r="B6680" s="3" t="s">
        <v>6303</v>
      </c>
    </row>
    <row r="6681" spans="1:2" x14ac:dyDescent="0.4">
      <c r="A6681" s="6" t="s">
        <v>9518</v>
      </c>
      <c r="B6681" s="3" t="s">
        <v>11472</v>
      </c>
    </row>
    <row r="6682" spans="1:2" x14ac:dyDescent="0.4">
      <c r="A6682" s="6" t="s">
        <v>9520</v>
      </c>
      <c r="B6682" s="3" t="s">
        <v>6305</v>
      </c>
    </row>
    <row r="6683" spans="1:2" x14ac:dyDescent="0.4">
      <c r="A6683" s="6" t="s">
        <v>9522</v>
      </c>
      <c r="B6683" s="3" t="s">
        <v>6307</v>
      </c>
    </row>
    <row r="6684" spans="1:2" x14ac:dyDescent="0.4">
      <c r="A6684" s="6" t="s">
        <v>9524</v>
      </c>
      <c r="B6684" s="3" t="s">
        <v>11473</v>
      </c>
    </row>
    <row r="6685" spans="1:2" x14ac:dyDescent="0.4">
      <c r="A6685" s="6" t="s">
        <v>9525</v>
      </c>
      <c r="B6685" s="3" t="s">
        <v>6309</v>
      </c>
    </row>
    <row r="6686" spans="1:2" x14ac:dyDescent="0.4">
      <c r="A6686" s="6" t="s">
        <v>9527</v>
      </c>
      <c r="B6686" s="3" t="s">
        <v>11474</v>
      </c>
    </row>
    <row r="6687" spans="1:2" x14ac:dyDescent="0.4">
      <c r="A6687" s="6" t="s">
        <v>9529</v>
      </c>
      <c r="B6687" s="3" t="s">
        <v>11475</v>
      </c>
    </row>
    <row r="6688" spans="1:2" x14ac:dyDescent="0.4">
      <c r="A6688" s="6" t="s">
        <v>9531</v>
      </c>
      <c r="B6688" s="3" t="s">
        <v>6311</v>
      </c>
    </row>
    <row r="6689" spans="1:2" x14ac:dyDescent="0.4">
      <c r="A6689" s="6" t="s">
        <v>9533</v>
      </c>
      <c r="B6689" s="3" t="s">
        <v>6313</v>
      </c>
    </row>
    <row r="6690" spans="1:2" x14ac:dyDescent="0.4">
      <c r="A6690" s="6" t="s">
        <v>9535</v>
      </c>
      <c r="B6690" s="3" t="s">
        <v>11476</v>
      </c>
    </row>
    <row r="6691" spans="1:2" x14ac:dyDescent="0.4">
      <c r="A6691" s="6" t="s">
        <v>9537</v>
      </c>
      <c r="B6691" s="3" t="s">
        <v>11477</v>
      </c>
    </row>
    <row r="6692" spans="1:2" x14ac:dyDescent="0.4">
      <c r="A6692" s="6" t="s">
        <v>9539</v>
      </c>
      <c r="B6692" s="3" t="s">
        <v>11478</v>
      </c>
    </row>
    <row r="6693" spans="1:2" x14ac:dyDescent="0.4">
      <c r="A6693" s="6" t="s">
        <v>9541</v>
      </c>
      <c r="B6693" s="3" t="s">
        <v>11479</v>
      </c>
    </row>
    <row r="6694" spans="1:2" x14ac:dyDescent="0.4">
      <c r="A6694" s="6" t="s">
        <v>9543</v>
      </c>
      <c r="B6694" s="3" t="s">
        <v>6315</v>
      </c>
    </row>
    <row r="6695" spans="1:2" x14ac:dyDescent="0.4">
      <c r="A6695" s="6" t="s">
        <v>9545</v>
      </c>
      <c r="B6695" s="3" t="s">
        <v>6317</v>
      </c>
    </row>
    <row r="6696" spans="1:2" x14ac:dyDescent="0.4">
      <c r="A6696" s="6" t="s">
        <v>9547</v>
      </c>
      <c r="B6696" s="3" t="s">
        <v>11480</v>
      </c>
    </row>
    <row r="6697" spans="1:2" x14ac:dyDescent="0.4">
      <c r="A6697" s="6" t="s">
        <v>9549</v>
      </c>
      <c r="B6697" s="3" t="s">
        <v>11481</v>
      </c>
    </row>
    <row r="6698" spans="1:2" x14ac:dyDescent="0.4">
      <c r="A6698" s="6" t="s">
        <v>9551</v>
      </c>
      <c r="B6698" s="3" t="s">
        <v>6319</v>
      </c>
    </row>
    <row r="6699" spans="1:2" x14ac:dyDescent="0.4">
      <c r="A6699" s="6" t="s">
        <v>9553</v>
      </c>
      <c r="B6699" s="3" t="s">
        <v>11482</v>
      </c>
    </row>
    <row r="6700" spans="1:2" x14ac:dyDescent="0.4">
      <c r="A6700" s="6" t="s">
        <v>9555</v>
      </c>
      <c r="B6700" s="3" t="s">
        <v>11483</v>
      </c>
    </row>
    <row r="6701" spans="1:2" x14ac:dyDescent="0.4">
      <c r="A6701" s="6" t="s">
        <v>9557</v>
      </c>
      <c r="B6701" s="3" t="s">
        <v>11484</v>
      </c>
    </row>
    <row r="6702" spans="1:2" x14ac:dyDescent="0.4">
      <c r="A6702" s="6" t="s">
        <v>9559</v>
      </c>
      <c r="B6702" s="3" t="s">
        <v>6321</v>
      </c>
    </row>
    <row r="6703" spans="1:2" x14ac:dyDescent="0.4">
      <c r="A6703" s="6" t="s">
        <v>9561</v>
      </c>
      <c r="B6703" s="3" t="s">
        <v>11485</v>
      </c>
    </row>
    <row r="6704" spans="1:2" x14ac:dyDescent="0.4">
      <c r="A6704" s="6" t="s">
        <v>9563</v>
      </c>
      <c r="B6704" s="3" t="s">
        <v>6323</v>
      </c>
    </row>
    <row r="6705" spans="1:2" x14ac:dyDescent="0.4">
      <c r="A6705" s="6" t="s">
        <v>9565</v>
      </c>
      <c r="B6705" s="3" t="s">
        <v>6325</v>
      </c>
    </row>
    <row r="6706" spans="1:2" x14ac:dyDescent="0.4">
      <c r="A6706" s="6" t="s">
        <v>9567</v>
      </c>
      <c r="B6706" s="3" t="s">
        <v>11486</v>
      </c>
    </row>
    <row r="6707" spans="1:2" x14ac:dyDescent="0.4">
      <c r="A6707" s="6" t="s">
        <v>9569</v>
      </c>
      <c r="B6707" s="3" t="s">
        <v>11487</v>
      </c>
    </row>
    <row r="6708" spans="1:2" x14ac:dyDescent="0.4">
      <c r="A6708" s="6" t="s">
        <v>9571</v>
      </c>
      <c r="B6708" s="3" t="s">
        <v>6327</v>
      </c>
    </row>
    <row r="6709" spans="1:2" x14ac:dyDescent="0.4">
      <c r="A6709" s="6" t="s">
        <v>9573</v>
      </c>
      <c r="B6709" s="3" t="s">
        <v>6329</v>
      </c>
    </row>
    <row r="6710" spans="1:2" x14ac:dyDescent="0.4">
      <c r="A6710" s="6" t="s">
        <v>9575</v>
      </c>
      <c r="B6710" s="3" t="s">
        <v>11488</v>
      </c>
    </row>
    <row r="6711" spans="1:2" x14ac:dyDescent="0.4">
      <c r="A6711" s="6" t="s">
        <v>9577</v>
      </c>
      <c r="B6711" s="3" t="s">
        <v>11489</v>
      </c>
    </row>
    <row r="6712" spans="1:2" x14ac:dyDescent="0.4">
      <c r="A6712" s="6" t="s">
        <v>9579</v>
      </c>
      <c r="B6712" s="3" t="s">
        <v>11490</v>
      </c>
    </row>
    <row r="6713" spans="1:2" x14ac:dyDescent="0.4">
      <c r="A6713" s="6" t="s">
        <v>9581</v>
      </c>
      <c r="B6713" s="3" t="s">
        <v>11491</v>
      </c>
    </row>
    <row r="6714" spans="1:2" x14ac:dyDescent="0.4">
      <c r="A6714" s="6" t="s">
        <v>9583</v>
      </c>
      <c r="B6714" s="3" t="s">
        <v>11492</v>
      </c>
    </row>
    <row r="6715" spans="1:2" x14ac:dyDescent="0.4">
      <c r="A6715" s="6" t="s">
        <v>9585</v>
      </c>
      <c r="B6715" s="3" t="s">
        <v>11493</v>
      </c>
    </row>
    <row r="6716" spans="1:2" x14ac:dyDescent="0.4">
      <c r="A6716" s="6" t="s">
        <v>9587</v>
      </c>
      <c r="B6716" s="3" t="s">
        <v>6331</v>
      </c>
    </row>
    <row r="6717" spans="1:2" x14ac:dyDescent="0.4">
      <c r="A6717" s="6" t="s">
        <v>9589</v>
      </c>
      <c r="B6717" s="3" t="s">
        <v>6333</v>
      </c>
    </row>
    <row r="6718" spans="1:2" x14ac:dyDescent="0.4">
      <c r="A6718" s="6" t="s">
        <v>9591</v>
      </c>
      <c r="B6718" s="3" t="s">
        <v>11494</v>
      </c>
    </row>
    <row r="6719" spans="1:2" x14ac:dyDescent="0.4">
      <c r="A6719" s="6" t="s">
        <v>9593</v>
      </c>
      <c r="B6719" s="3" t="s">
        <v>6335</v>
      </c>
    </row>
    <row r="6720" spans="1:2" x14ac:dyDescent="0.4">
      <c r="A6720" s="6" t="s">
        <v>9595</v>
      </c>
      <c r="B6720" s="3" t="s">
        <v>6337</v>
      </c>
    </row>
    <row r="6721" spans="1:2" x14ac:dyDescent="0.4">
      <c r="A6721" s="6" t="s">
        <v>9597</v>
      </c>
      <c r="B6721" s="3" t="s">
        <v>11495</v>
      </c>
    </row>
    <row r="6722" spans="1:2" x14ac:dyDescent="0.4">
      <c r="A6722" s="6" t="s">
        <v>9599</v>
      </c>
      <c r="B6722" s="3" t="s">
        <v>6339</v>
      </c>
    </row>
    <row r="6723" spans="1:2" x14ac:dyDescent="0.4">
      <c r="A6723" s="6" t="s">
        <v>9601</v>
      </c>
      <c r="B6723" s="3" t="s">
        <v>11496</v>
      </c>
    </row>
    <row r="6724" spans="1:2" x14ac:dyDescent="0.4">
      <c r="A6724" s="6" t="s">
        <v>9603</v>
      </c>
      <c r="B6724" s="3" t="s">
        <v>11497</v>
      </c>
    </row>
    <row r="6725" spans="1:2" x14ac:dyDescent="0.4">
      <c r="A6725" s="6" t="s">
        <v>9605</v>
      </c>
      <c r="B6725" s="3" t="s">
        <v>11498</v>
      </c>
    </row>
    <row r="6726" spans="1:2" x14ac:dyDescent="0.4">
      <c r="A6726" s="6" t="s">
        <v>9607</v>
      </c>
      <c r="B6726" s="3" t="s">
        <v>11499</v>
      </c>
    </row>
    <row r="6727" spans="1:2" x14ac:dyDescent="0.4">
      <c r="A6727" s="6" t="s">
        <v>9609</v>
      </c>
      <c r="B6727" s="3" t="s">
        <v>11500</v>
      </c>
    </row>
    <row r="6728" spans="1:2" x14ac:dyDescent="0.4">
      <c r="A6728" s="6" t="s">
        <v>9611</v>
      </c>
      <c r="B6728" s="3" t="s">
        <v>6341</v>
      </c>
    </row>
    <row r="6729" spans="1:2" x14ac:dyDescent="0.4">
      <c r="A6729" s="6" t="s">
        <v>9613</v>
      </c>
      <c r="B6729" s="3" t="s">
        <v>11501</v>
      </c>
    </row>
    <row r="6730" spans="1:2" x14ac:dyDescent="0.4">
      <c r="A6730" s="6" t="s">
        <v>9615</v>
      </c>
      <c r="B6730" s="3" t="s">
        <v>6343</v>
      </c>
    </row>
    <row r="6731" spans="1:2" x14ac:dyDescent="0.4">
      <c r="A6731" s="6" t="s">
        <v>9617</v>
      </c>
      <c r="B6731" s="3" t="s">
        <v>6345</v>
      </c>
    </row>
    <row r="6732" spans="1:2" x14ac:dyDescent="0.4">
      <c r="A6732" s="6" t="s">
        <v>9619</v>
      </c>
      <c r="B6732" s="3" t="s">
        <v>6347</v>
      </c>
    </row>
    <row r="6733" spans="1:2" x14ac:dyDescent="0.4">
      <c r="A6733" s="6" t="s">
        <v>9621</v>
      </c>
      <c r="B6733" s="3" t="s">
        <v>11502</v>
      </c>
    </row>
    <row r="6734" spans="1:2" x14ac:dyDescent="0.4">
      <c r="A6734" s="6" t="s">
        <v>9623</v>
      </c>
      <c r="B6734" s="3" t="s">
        <v>6349</v>
      </c>
    </row>
    <row r="6735" spans="1:2" x14ac:dyDescent="0.4">
      <c r="A6735" s="6" t="s">
        <v>9625</v>
      </c>
      <c r="B6735" s="3" t="s">
        <v>6351</v>
      </c>
    </row>
    <row r="6736" spans="1:2" x14ac:dyDescent="0.4">
      <c r="A6736" s="6" t="s">
        <v>9627</v>
      </c>
      <c r="B6736" s="3" t="s">
        <v>6353</v>
      </c>
    </row>
    <row r="6737" spans="1:2" x14ac:dyDescent="0.4">
      <c r="A6737" s="6" t="s">
        <v>9629</v>
      </c>
      <c r="B6737" s="3" t="s">
        <v>11503</v>
      </c>
    </row>
    <row r="6738" spans="1:2" x14ac:dyDescent="0.4">
      <c r="A6738" s="6" t="s">
        <v>9631</v>
      </c>
      <c r="B6738" s="3" t="s">
        <v>6355</v>
      </c>
    </row>
    <row r="6739" spans="1:2" x14ac:dyDescent="0.4">
      <c r="A6739" s="6" t="s">
        <v>9633</v>
      </c>
      <c r="B6739" s="3" t="s">
        <v>11504</v>
      </c>
    </row>
    <row r="6740" spans="1:2" x14ac:dyDescent="0.4">
      <c r="A6740" s="6" t="s">
        <v>9635</v>
      </c>
      <c r="B6740" s="3" t="s">
        <v>11505</v>
      </c>
    </row>
    <row r="6741" spans="1:2" x14ac:dyDescent="0.4">
      <c r="A6741" s="6" t="s">
        <v>9637</v>
      </c>
      <c r="B6741" s="3" t="s">
        <v>11506</v>
      </c>
    </row>
    <row r="6742" spans="1:2" x14ac:dyDescent="0.4">
      <c r="A6742" s="6" t="s">
        <v>9639</v>
      </c>
      <c r="B6742" s="3" t="s">
        <v>6357</v>
      </c>
    </row>
    <row r="6743" spans="1:2" x14ac:dyDescent="0.4">
      <c r="A6743" s="6" t="s">
        <v>9641</v>
      </c>
      <c r="B6743" s="3" t="s">
        <v>6359</v>
      </c>
    </row>
    <row r="6744" spans="1:2" x14ac:dyDescent="0.4">
      <c r="A6744" s="6" t="s">
        <v>9643</v>
      </c>
      <c r="B6744" s="3" t="s">
        <v>11507</v>
      </c>
    </row>
    <row r="6745" spans="1:2" x14ac:dyDescent="0.4">
      <c r="A6745" s="6" t="s">
        <v>9645</v>
      </c>
      <c r="B6745" s="3" t="s">
        <v>11508</v>
      </c>
    </row>
    <row r="6746" spans="1:2" x14ac:dyDescent="0.4">
      <c r="A6746" s="6" t="s">
        <v>9647</v>
      </c>
      <c r="B6746" s="3" t="s">
        <v>6361</v>
      </c>
    </row>
    <row r="6747" spans="1:2" x14ac:dyDescent="0.4">
      <c r="A6747" s="6" t="s">
        <v>9649</v>
      </c>
      <c r="B6747" s="3" t="s">
        <v>11509</v>
      </c>
    </row>
    <row r="6748" spans="1:2" x14ac:dyDescent="0.4">
      <c r="A6748" s="6" t="s">
        <v>9651</v>
      </c>
      <c r="B6748" s="3" t="s">
        <v>6363</v>
      </c>
    </row>
    <row r="6749" spans="1:2" x14ac:dyDescent="0.4">
      <c r="A6749" s="6" t="s">
        <v>9653</v>
      </c>
      <c r="B6749" s="3" t="s">
        <v>11510</v>
      </c>
    </row>
    <row r="6750" spans="1:2" x14ac:dyDescent="0.4">
      <c r="A6750" s="6" t="s">
        <v>9655</v>
      </c>
      <c r="B6750" s="3" t="s">
        <v>11511</v>
      </c>
    </row>
    <row r="6751" spans="1:2" x14ac:dyDescent="0.4">
      <c r="A6751" s="6" t="s">
        <v>9656</v>
      </c>
      <c r="B6751" s="3" t="s">
        <v>11512</v>
      </c>
    </row>
    <row r="6752" spans="1:2" x14ac:dyDescent="0.4">
      <c r="A6752" s="6" t="s">
        <v>9658</v>
      </c>
      <c r="B6752" s="3" t="s">
        <v>11513</v>
      </c>
    </row>
    <row r="6753" spans="1:2" x14ac:dyDescent="0.4">
      <c r="A6753" s="6" t="s">
        <v>9660</v>
      </c>
      <c r="B6753" s="3" t="s">
        <v>11514</v>
      </c>
    </row>
    <row r="6754" spans="1:2" x14ac:dyDescent="0.4">
      <c r="A6754" s="6" t="s">
        <v>9662</v>
      </c>
      <c r="B6754" s="3" t="s">
        <v>6365</v>
      </c>
    </row>
    <row r="6755" spans="1:2" x14ac:dyDescent="0.4">
      <c r="A6755" s="6" t="s">
        <v>9664</v>
      </c>
      <c r="B6755" s="3" t="s">
        <v>6367</v>
      </c>
    </row>
    <row r="6756" spans="1:2" x14ac:dyDescent="0.4">
      <c r="A6756" s="6" t="s">
        <v>9666</v>
      </c>
      <c r="B6756" s="3" t="s">
        <v>11515</v>
      </c>
    </row>
    <row r="6757" spans="1:2" x14ac:dyDescent="0.4">
      <c r="A6757" s="6" t="s">
        <v>9668</v>
      </c>
      <c r="B6757" s="3" t="s">
        <v>6369</v>
      </c>
    </row>
    <row r="6758" spans="1:2" x14ac:dyDescent="0.4">
      <c r="A6758" s="6" t="s">
        <v>9670</v>
      </c>
      <c r="B6758" s="3" t="s">
        <v>6371</v>
      </c>
    </row>
    <row r="6759" spans="1:2" x14ac:dyDescent="0.4">
      <c r="A6759" s="6" t="s">
        <v>9672</v>
      </c>
      <c r="B6759" s="3" t="s">
        <v>11516</v>
      </c>
    </row>
    <row r="6760" spans="1:2" x14ac:dyDescent="0.4">
      <c r="A6760" s="6" t="s">
        <v>9674</v>
      </c>
      <c r="B6760" s="3" t="s">
        <v>6373</v>
      </c>
    </row>
    <row r="6761" spans="1:2" x14ac:dyDescent="0.4">
      <c r="A6761" s="6" t="s">
        <v>9676</v>
      </c>
      <c r="B6761" s="3" t="s">
        <v>11517</v>
      </c>
    </row>
    <row r="6762" spans="1:2" x14ac:dyDescent="0.4">
      <c r="A6762" s="6" t="s">
        <v>9678</v>
      </c>
      <c r="B6762" s="3" t="s">
        <v>11518</v>
      </c>
    </row>
    <row r="6763" spans="1:2" x14ac:dyDescent="0.4">
      <c r="A6763" s="6" t="s">
        <v>9680</v>
      </c>
      <c r="B6763" s="3" t="s">
        <v>11519</v>
      </c>
    </row>
    <row r="6764" spans="1:2" x14ac:dyDescent="0.4">
      <c r="A6764" s="6" t="s">
        <v>9682</v>
      </c>
      <c r="B6764" s="3" t="s">
        <v>11520</v>
      </c>
    </row>
    <row r="6765" spans="1:2" x14ac:dyDescent="0.4">
      <c r="A6765" s="6" t="s">
        <v>9684</v>
      </c>
      <c r="B6765" s="3" t="s">
        <v>11521</v>
      </c>
    </row>
    <row r="6766" spans="1:2" x14ac:dyDescent="0.4">
      <c r="A6766" s="6" t="s">
        <v>9686</v>
      </c>
      <c r="B6766" s="3" t="s">
        <v>6375</v>
      </c>
    </row>
    <row r="6767" spans="1:2" x14ac:dyDescent="0.4">
      <c r="A6767" s="6" t="s">
        <v>9688</v>
      </c>
      <c r="B6767" s="3" t="s">
        <v>6377</v>
      </c>
    </row>
    <row r="6768" spans="1:2" x14ac:dyDescent="0.4">
      <c r="A6768" s="6" t="s">
        <v>9690</v>
      </c>
      <c r="B6768" s="3" t="s">
        <v>11522</v>
      </c>
    </row>
    <row r="6769" spans="1:2" x14ac:dyDescent="0.4">
      <c r="A6769" s="6" t="s">
        <v>9692</v>
      </c>
      <c r="B6769" s="3" t="s">
        <v>6379</v>
      </c>
    </row>
    <row r="6770" spans="1:2" x14ac:dyDescent="0.4">
      <c r="A6770" s="6" t="s">
        <v>9694</v>
      </c>
      <c r="B6770" s="3" t="s">
        <v>11523</v>
      </c>
    </row>
    <row r="6771" spans="1:2" x14ac:dyDescent="0.4">
      <c r="A6771" s="6" t="s">
        <v>9696</v>
      </c>
      <c r="B6771" s="3" t="s">
        <v>11524</v>
      </c>
    </row>
    <row r="6772" spans="1:2" x14ac:dyDescent="0.4">
      <c r="A6772" s="6" t="s">
        <v>9698</v>
      </c>
      <c r="B6772" s="3" t="s">
        <v>6381</v>
      </c>
    </row>
    <row r="6773" spans="1:2" x14ac:dyDescent="0.4">
      <c r="A6773" s="6" t="s">
        <v>9700</v>
      </c>
      <c r="B6773" s="3" t="s">
        <v>6383</v>
      </c>
    </row>
    <row r="6774" spans="1:2" x14ac:dyDescent="0.4">
      <c r="A6774" s="6" t="s">
        <v>9702</v>
      </c>
      <c r="B6774" s="3" t="s">
        <v>11525</v>
      </c>
    </row>
    <row r="6775" spans="1:2" x14ac:dyDescent="0.4">
      <c r="A6775" s="6" t="s">
        <v>9704</v>
      </c>
      <c r="B6775" s="3" t="s">
        <v>11526</v>
      </c>
    </row>
    <row r="6776" spans="1:2" x14ac:dyDescent="0.4">
      <c r="A6776" s="6" t="s">
        <v>9706</v>
      </c>
      <c r="B6776" s="3" t="s">
        <v>11527</v>
      </c>
    </row>
    <row r="6777" spans="1:2" x14ac:dyDescent="0.4">
      <c r="A6777" s="6" t="s">
        <v>9708</v>
      </c>
      <c r="B6777" s="3" t="s">
        <v>11528</v>
      </c>
    </row>
    <row r="6778" spans="1:2" x14ac:dyDescent="0.4">
      <c r="A6778" s="6" t="s">
        <v>9710</v>
      </c>
      <c r="B6778" s="3" t="s">
        <v>6385</v>
      </c>
    </row>
    <row r="6779" spans="1:2" x14ac:dyDescent="0.4">
      <c r="A6779" s="6" t="s">
        <v>9712</v>
      </c>
      <c r="B6779" s="3" t="s">
        <v>11529</v>
      </c>
    </row>
    <row r="6780" spans="1:2" x14ac:dyDescent="0.4">
      <c r="A6780" s="6" t="s">
        <v>9714</v>
      </c>
      <c r="B6780" s="3" t="s">
        <v>6387</v>
      </c>
    </row>
    <row r="6781" spans="1:2" x14ac:dyDescent="0.4">
      <c r="A6781" s="6" t="s">
        <v>9716</v>
      </c>
      <c r="B6781" s="3" t="s">
        <v>11530</v>
      </c>
    </row>
    <row r="6782" spans="1:2" x14ac:dyDescent="0.4">
      <c r="A6782" s="6" t="s">
        <v>9718</v>
      </c>
      <c r="B6782" s="3" t="s">
        <v>11531</v>
      </c>
    </row>
    <row r="6783" spans="1:2" x14ac:dyDescent="0.4">
      <c r="A6783" s="6" t="s">
        <v>9720</v>
      </c>
      <c r="B6783" s="3" t="s">
        <v>11532</v>
      </c>
    </row>
    <row r="6784" spans="1:2" x14ac:dyDescent="0.4">
      <c r="A6784" s="6" t="s">
        <v>9722</v>
      </c>
      <c r="B6784" s="3" t="s">
        <v>11533</v>
      </c>
    </row>
    <row r="6785" spans="1:2" x14ac:dyDescent="0.4">
      <c r="A6785" s="6" t="s">
        <v>9724</v>
      </c>
      <c r="B6785" s="3" t="s">
        <v>11534</v>
      </c>
    </row>
    <row r="6786" spans="1:2" x14ac:dyDescent="0.4">
      <c r="A6786" s="6" t="s">
        <v>9726</v>
      </c>
      <c r="B6786" s="3" t="s">
        <v>11535</v>
      </c>
    </row>
    <row r="6787" spans="1:2" x14ac:dyDescent="0.4">
      <c r="A6787" s="6" t="s">
        <v>9728</v>
      </c>
      <c r="B6787" s="3" t="s">
        <v>11536</v>
      </c>
    </row>
    <row r="6788" spans="1:2" x14ac:dyDescent="0.4">
      <c r="A6788" s="6" t="s">
        <v>9730</v>
      </c>
      <c r="B6788" s="3" t="s">
        <v>11537</v>
      </c>
    </row>
    <row r="6789" spans="1:2" x14ac:dyDescent="0.4">
      <c r="A6789" s="6" t="s">
        <v>9732</v>
      </c>
      <c r="B6789" s="3" t="s">
        <v>11538</v>
      </c>
    </row>
    <row r="6790" spans="1:2" x14ac:dyDescent="0.4">
      <c r="A6790" s="6" t="s">
        <v>9734</v>
      </c>
      <c r="B6790" s="3" t="s">
        <v>11539</v>
      </c>
    </row>
    <row r="6791" spans="1:2" x14ac:dyDescent="0.4">
      <c r="A6791" s="6" t="s">
        <v>9736</v>
      </c>
      <c r="B6791" s="3" t="s">
        <v>6390</v>
      </c>
    </row>
    <row r="6792" spans="1:2" x14ac:dyDescent="0.4">
      <c r="A6792" s="6" t="s">
        <v>9738</v>
      </c>
      <c r="B6792" s="3" t="s">
        <v>11540</v>
      </c>
    </row>
    <row r="6793" spans="1:2" x14ac:dyDescent="0.4">
      <c r="A6793" s="6" t="s">
        <v>9740</v>
      </c>
      <c r="B6793" s="3" t="s">
        <v>6392</v>
      </c>
    </row>
    <row r="6794" spans="1:2" x14ac:dyDescent="0.4">
      <c r="A6794" s="6" t="s">
        <v>9742</v>
      </c>
      <c r="B6794" s="3" t="s">
        <v>11541</v>
      </c>
    </row>
    <row r="6795" spans="1:2" x14ac:dyDescent="0.4">
      <c r="A6795" s="6" t="s">
        <v>9744</v>
      </c>
      <c r="B6795" s="3" t="s">
        <v>6394</v>
      </c>
    </row>
    <row r="6796" spans="1:2" x14ac:dyDescent="0.4">
      <c r="A6796" s="6" t="s">
        <v>9746</v>
      </c>
      <c r="B6796" s="3" t="s">
        <v>11542</v>
      </c>
    </row>
    <row r="6797" spans="1:2" x14ac:dyDescent="0.4">
      <c r="A6797" s="6" t="s">
        <v>9748</v>
      </c>
      <c r="B6797" s="3" t="s">
        <v>6396</v>
      </c>
    </row>
    <row r="6798" spans="1:2" x14ac:dyDescent="0.4">
      <c r="A6798" s="6" t="s">
        <v>9750</v>
      </c>
      <c r="B6798" s="3" t="s">
        <v>11543</v>
      </c>
    </row>
    <row r="6799" spans="1:2" x14ac:dyDescent="0.4">
      <c r="A6799" s="6" t="s">
        <v>9752</v>
      </c>
      <c r="B6799" s="3" t="s">
        <v>6398</v>
      </c>
    </row>
    <row r="6800" spans="1:2" x14ac:dyDescent="0.4">
      <c r="A6800" s="6" t="s">
        <v>9754</v>
      </c>
      <c r="B6800" s="3" t="s">
        <v>6400</v>
      </c>
    </row>
    <row r="6801" spans="1:2" x14ac:dyDescent="0.4">
      <c r="A6801" s="6" t="s">
        <v>9756</v>
      </c>
      <c r="B6801" s="3" t="s">
        <v>11544</v>
      </c>
    </row>
    <row r="6802" spans="1:2" x14ac:dyDescent="0.4">
      <c r="A6802" s="6" t="s">
        <v>9757</v>
      </c>
      <c r="B6802" s="3" t="s">
        <v>6402</v>
      </c>
    </row>
    <row r="6803" spans="1:2" x14ac:dyDescent="0.4">
      <c r="A6803" s="6" t="s">
        <v>9759</v>
      </c>
      <c r="B6803" s="3" t="s">
        <v>6404</v>
      </c>
    </row>
    <row r="6804" spans="1:2" x14ac:dyDescent="0.4">
      <c r="A6804" s="6" t="s">
        <v>9761</v>
      </c>
      <c r="B6804" s="3" t="s">
        <v>6406</v>
      </c>
    </row>
    <row r="6805" spans="1:2" x14ac:dyDescent="0.4">
      <c r="A6805" s="6" t="s">
        <v>9763</v>
      </c>
      <c r="B6805" s="3" t="s">
        <v>11545</v>
      </c>
    </row>
    <row r="6806" spans="1:2" x14ac:dyDescent="0.4">
      <c r="A6806" s="6" t="s">
        <v>9765</v>
      </c>
      <c r="B6806" s="3" t="s">
        <v>11546</v>
      </c>
    </row>
    <row r="6807" spans="1:2" x14ac:dyDescent="0.4">
      <c r="A6807" s="6" t="s">
        <v>9767</v>
      </c>
      <c r="B6807" s="3" t="s">
        <v>6408</v>
      </c>
    </row>
    <row r="6808" spans="1:2" x14ac:dyDescent="0.4">
      <c r="A6808" s="6" t="s">
        <v>9769</v>
      </c>
      <c r="B6808" s="3" t="s">
        <v>6410</v>
      </c>
    </row>
    <row r="6809" spans="1:2" x14ac:dyDescent="0.4">
      <c r="A6809" s="6" t="s">
        <v>9771</v>
      </c>
      <c r="B6809" s="3" t="s">
        <v>11547</v>
      </c>
    </row>
    <row r="6810" spans="1:2" x14ac:dyDescent="0.4">
      <c r="A6810" s="6" t="s">
        <v>9773</v>
      </c>
      <c r="B6810" s="3" t="s">
        <v>6412</v>
      </c>
    </row>
    <row r="6811" spans="1:2" x14ac:dyDescent="0.4">
      <c r="A6811" s="6" t="s">
        <v>9775</v>
      </c>
      <c r="B6811" s="3" t="s">
        <v>11548</v>
      </c>
    </row>
    <row r="6812" spans="1:2" x14ac:dyDescent="0.4">
      <c r="A6812" s="6" t="s">
        <v>9777</v>
      </c>
      <c r="B6812" s="3" t="s">
        <v>6414</v>
      </c>
    </row>
    <row r="6813" spans="1:2" x14ac:dyDescent="0.4">
      <c r="A6813" s="6" t="s">
        <v>9779</v>
      </c>
      <c r="B6813" s="3" t="s">
        <v>6415</v>
      </c>
    </row>
    <row r="6814" spans="1:2" x14ac:dyDescent="0.4">
      <c r="A6814" s="6" t="s">
        <v>9781</v>
      </c>
      <c r="B6814" s="3" t="s">
        <v>11549</v>
      </c>
    </row>
    <row r="6815" spans="1:2" x14ac:dyDescent="0.4">
      <c r="A6815" s="6" t="s">
        <v>9783</v>
      </c>
      <c r="B6815" s="3" t="s">
        <v>11550</v>
      </c>
    </row>
    <row r="6816" spans="1:2" x14ac:dyDescent="0.4">
      <c r="A6816" s="6" t="s">
        <v>9785</v>
      </c>
      <c r="B6816" s="3" t="s">
        <v>11551</v>
      </c>
    </row>
    <row r="6817" spans="1:2" x14ac:dyDescent="0.4">
      <c r="A6817" s="6" t="s">
        <v>9787</v>
      </c>
      <c r="B6817" s="3" t="s">
        <v>6417</v>
      </c>
    </row>
    <row r="6818" spans="1:2" x14ac:dyDescent="0.4">
      <c r="A6818" s="6" t="s">
        <v>9789</v>
      </c>
      <c r="B6818" s="3" t="s">
        <v>6419</v>
      </c>
    </row>
    <row r="6819" spans="1:2" x14ac:dyDescent="0.4">
      <c r="A6819" s="6" t="s">
        <v>9791</v>
      </c>
      <c r="B6819" s="3" t="s">
        <v>11552</v>
      </c>
    </row>
    <row r="6820" spans="1:2" x14ac:dyDescent="0.4">
      <c r="A6820" s="6" t="s">
        <v>9793</v>
      </c>
      <c r="B6820" s="3" t="s">
        <v>6421</v>
      </c>
    </row>
    <row r="6821" spans="1:2" x14ac:dyDescent="0.4">
      <c r="A6821" s="6" t="s">
        <v>9794</v>
      </c>
      <c r="B6821" s="3" t="s">
        <v>6423</v>
      </c>
    </row>
    <row r="6822" spans="1:2" x14ac:dyDescent="0.4">
      <c r="A6822" s="6" t="s">
        <v>9796</v>
      </c>
      <c r="B6822" s="3" t="s">
        <v>6425</v>
      </c>
    </row>
    <row r="6823" spans="1:2" x14ac:dyDescent="0.4">
      <c r="A6823" s="6" t="s">
        <v>9798</v>
      </c>
      <c r="B6823" s="3" t="s">
        <v>6427</v>
      </c>
    </row>
    <row r="6824" spans="1:2" x14ac:dyDescent="0.4">
      <c r="A6824" s="6" t="s">
        <v>9800</v>
      </c>
      <c r="B6824" s="3" t="s">
        <v>11553</v>
      </c>
    </row>
    <row r="6825" spans="1:2" x14ac:dyDescent="0.4">
      <c r="A6825" s="6" t="s">
        <v>9802</v>
      </c>
      <c r="B6825" s="3" t="s">
        <v>6429</v>
      </c>
    </row>
    <row r="6826" spans="1:2" x14ac:dyDescent="0.4">
      <c r="A6826" s="6" t="s">
        <v>9804</v>
      </c>
      <c r="B6826" s="3" t="s">
        <v>6431</v>
      </c>
    </row>
    <row r="6827" spans="1:2" x14ac:dyDescent="0.4">
      <c r="A6827" s="6" t="s">
        <v>9806</v>
      </c>
      <c r="B6827" s="3" t="s">
        <v>11554</v>
      </c>
    </row>
    <row r="6828" spans="1:2" x14ac:dyDescent="0.4">
      <c r="B6828" s="3" t="s">
        <v>6433</v>
      </c>
    </row>
    <row r="6829" spans="1:2" x14ac:dyDescent="0.4">
      <c r="B6829" s="3" t="s">
        <v>11555</v>
      </c>
    </row>
    <row r="6830" spans="1:2" x14ac:dyDescent="0.4">
      <c r="B6830" s="3" t="s">
        <v>6436</v>
      </c>
    </row>
    <row r="6831" spans="1:2" x14ac:dyDescent="0.4">
      <c r="B6831" s="3" t="s">
        <v>6438</v>
      </c>
    </row>
    <row r="6832" spans="1:2" x14ac:dyDescent="0.4">
      <c r="B6832" s="3" t="s">
        <v>6440</v>
      </c>
    </row>
    <row r="6833" spans="2:2" x14ac:dyDescent="0.4">
      <c r="B6833" s="3" t="s">
        <v>11556</v>
      </c>
    </row>
    <row r="6834" spans="2:2" x14ac:dyDescent="0.4">
      <c r="B6834" s="3" t="s">
        <v>11557</v>
      </c>
    </row>
    <row r="6835" spans="2:2" x14ac:dyDescent="0.4">
      <c r="B6835" s="3" t="s">
        <v>11558</v>
      </c>
    </row>
    <row r="6836" spans="2:2" x14ac:dyDescent="0.4">
      <c r="B6836" s="3" t="s">
        <v>6442</v>
      </c>
    </row>
    <row r="6837" spans="2:2" x14ac:dyDescent="0.4">
      <c r="B6837" s="3" t="s">
        <v>11559</v>
      </c>
    </row>
    <row r="6838" spans="2:2" x14ac:dyDescent="0.4">
      <c r="B6838" s="3" t="s">
        <v>11560</v>
      </c>
    </row>
    <row r="6839" spans="2:2" x14ac:dyDescent="0.4">
      <c r="B6839" s="3" t="s">
        <v>11561</v>
      </c>
    </row>
    <row r="6840" spans="2:2" x14ac:dyDescent="0.4">
      <c r="B6840" s="3" t="s">
        <v>11562</v>
      </c>
    </row>
    <row r="6841" spans="2:2" x14ac:dyDescent="0.4">
      <c r="B6841" s="3" t="s">
        <v>11563</v>
      </c>
    </row>
    <row r="6842" spans="2:2" x14ac:dyDescent="0.4">
      <c r="B6842" s="3" t="s">
        <v>6444</v>
      </c>
    </row>
    <row r="6843" spans="2:2" x14ac:dyDescent="0.4">
      <c r="B6843" s="3" t="s">
        <v>11564</v>
      </c>
    </row>
    <row r="6844" spans="2:2" x14ac:dyDescent="0.4">
      <c r="B6844" s="3" t="s">
        <v>6446</v>
      </c>
    </row>
    <row r="6845" spans="2:2" x14ac:dyDescent="0.4">
      <c r="B6845" s="3" t="s">
        <v>6448</v>
      </c>
    </row>
    <row r="6846" spans="2:2" x14ac:dyDescent="0.4">
      <c r="B6846" s="3" t="s">
        <v>6450</v>
      </c>
    </row>
    <row r="6847" spans="2:2" x14ac:dyDescent="0.4">
      <c r="B6847" s="3" t="s">
        <v>6452</v>
      </c>
    </row>
    <row r="6848" spans="2:2" x14ac:dyDescent="0.4">
      <c r="B6848" s="3" t="s">
        <v>6454</v>
      </c>
    </row>
    <row r="6849" spans="2:2" x14ac:dyDescent="0.4">
      <c r="B6849" s="3" t="s">
        <v>6456</v>
      </c>
    </row>
    <row r="6850" spans="2:2" x14ac:dyDescent="0.4">
      <c r="B6850" s="3" t="s">
        <v>6458</v>
      </c>
    </row>
    <row r="6851" spans="2:2" x14ac:dyDescent="0.4">
      <c r="B6851" s="3" t="s">
        <v>11565</v>
      </c>
    </row>
    <row r="6852" spans="2:2" x14ac:dyDescent="0.4">
      <c r="B6852" s="3" t="s">
        <v>6460</v>
      </c>
    </row>
    <row r="6853" spans="2:2" x14ac:dyDescent="0.4">
      <c r="B6853" s="3" t="s">
        <v>6462</v>
      </c>
    </row>
    <row r="6854" spans="2:2" x14ac:dyDescent="0.4">
      <c r="B6854" s="3" t="s">
        <v>11566</v>
      </c>
    </row>
    <row r="6855" spans="2:2" x14ac:dyDescent="0.4">
      <c r="B6855" s="3" t="s">
        <v>11567</v>
      </c>
    </row>
    <row r="6856" spans="2:2" x14ac:dyDescent="0.4">
      <c r="B6856" s="3" t="s">
        <v>6464</v>
      </c>
    </row>
    <row r="6857" spans="2:2" x14ac:dyDescent="0.4">
      <c r="B6857" s="3" t="s">
        <v>6466</v>
      </c>
    </row>
    <row r="6858" spans="2:2" x14ac:dyDescent="0.4">
      <c r="B6858" s="3" t="s">
        <v>6468</v>
      </c>
    </row>
    <row r="6859" spans="2:2" x14ac:dyDescent="0.4">
      <c r="B6859" s="3" t="s">
        <v>11568</v>
      </c>
    </row>
    <row r="6860" spans="2:2" x14ac:dyDescent="0.4">
      <c r="B6860" s="3" t="s">
        <v>11569</v>
      </c>
    </row>
    <row r="6861" spans="2:2" x14ac:dyDescent="0.4">
      <c r="B6861" s="3" t="s">
        <v>11570</v>
      </c>
    </row>
    <row r="6862" spans="2:2" x14ac:dyDescent="0.4">
      <c r="B6862" s="3" t="s">
        <v>11571</v>
      </c>
    </row>
    <row r="6863" spans="2:2" x14ac:dyDescent="0.4">
      <c r="B6863" s="3" t="s">
        <v>6470</v>
      </c>
    </row>
    <row r="6864" spans="2:2" x14ac:dyDescent="0.4">
      <c r="B6864" s="3" t="s">
        <v>6472</v>
      </c>
    </row>
    <row r="6865" spans="2:2" x14ac:dyDescent="0.4">
      <c r="B6865" s="3" t="s">
        <v>11572</v>
      </c>
    </row>
    <row r="6866" spans="2:2" x14ac:dyDescent="0.4">
      <c r="B6866" s="3" t="s">
        <v>11573</v>
      </c>
    </row>
    <row r="6867" spans="2:2" x14ac:dyDescent="0.4">
      <c r="B6867" s="3" t="s">
        <v>11574</v>
      </c>
    </row>
    <row r="6868" spans="2:2" x14ac:dyDescent="0.4">
      <c r="B6868" s="3" t="s">
        <v>11575</v>
      </c>
    </row>
    <row r="6869" spans="2:2" x14ac:dyDescent="0.4">
      <c r="B6869" s="3" t="s">
        <v>6474</v>
      </c>
    </row>
    <row r="6870" spans="2:2" x14ac:dyDescent="0.4">
      <c r="B6870" s="3" t="s">
        <v>11576</v>
      </c>
    </row>
    <row r="6871" spans="2:2" x14ac:dyDescent="0.4">
      <c r="B6871" s="3" t="s">
        <v>11577</v>
      </c>
    </row>
    <row r="6872" spans="2:2" x14ac:dyDescent="0.4">
      <c r="B6872" s="3" t="s">
        <v>11578</v>
      </c>
    </row>
    <row r="6873" spans="2:2" x14ac:dyDescent="0.4">
      <c r="B6873" s="3" t="s">
        <v>6476</v>
      </c>
    </row>
    <row r="6874" spans="2:2" x14ac:dyDescent="0.4">
      <c r="B6874" s="3" t="s">
        <v>6478</v>
      </c>
    </row>
    <row r="6875" spans="2:2" x14ac:dyDescent="0.4">
      <c r="B6875" s="3" t="s">
        <v>6480</v>
      </c>
    </row>
    <row r="6876" spans="2:2" x14ac:dyDescent="0.4">
      <c r="B6876" s="3" t="s">
        <v>6482</v>
      </c>
    </row>
    <row r="6877" spans="2:2" x14ac:dyDescent="0.4">
      <c r="B6877" s="3" t="s">
        <v>6484</v>
      </c>
    </row>
    <row r="6878" spans="2:2" x14ac:dyDescent="0.4">
      <c r="B6878" s="3" t="s">
        <v>6486</v>
      </c>
    </row>
    <row r="6879" spans="2:2" x14ac:dyDescent="0.4">
      <c r="B6879" s="3" t="s">
        <v>11579</v>
      </c>
    </row>
    <row r="6880" spans="2:2" x14ac:dyDescent="0.4">
      <c r="B6880" s="3" t="s">
        <v>11580</v>
      </c>
    </row>
    <row r="6881" spans="2:2" x14ac:dyDescent="0.4">
      <c r="B6881" s="3" t="s">
        <v>11581</v>
      </c>
    </row>
    <row r="6882" spans="2:2" x14ac:dyDescent="0.4">
      <c r="B6882" s="3" t="s">
        <v>6488</v>
      </c>
    </row>
    <row r="6883" spans="2:2" x14ac:dyDescent="0.4">
      <c r="B6883" s="3" t="s">
        <v>6490</v>
      </c>
    </row>
    <row r="6884" spans="2:2" x14ac:dyDescent="0.4">
      <c r="B6884" s="3" t="s">
        <v>6492</v>
      </c>
    </row>
    <row r="6885" spans="2:2" x14ac:dyDescent="0.4">
      <c r="B6885" s="3" t="s">
        <v>6494</v>
      </c>
    </row>
    <row r="6886" spans="2:2" x14ac:dyDescent="0.4">
      <c r="B6886" s="3" t="s">
        <v>6496</v>
      </c>
    </row>
    <row r="6887" spans="2:2" x14ac:dyDescent="0.4">
      <c r="B6887" s="3" t="s">
        <v>11582</v>
      </c>
    </row>
    <row r="6888" spans="2:2" x14ac:dyDescent="0.4">
      <c r="B6888" s="3" t="s">
        <v>11583</v>
      </c>
    </row>
    <row r="6889" spans="2:2" x14ac:dyDescent="0.4">
      <c r="B6889" s="3" t="s">
        <v>6498</v>
      </c>
    </row>
    <row r="6890" spans="2:2" x14ac:dyDescent="0.4">
      <c r="B6890" s="3" t="s">
        <v>6500</v>
      </c>
    </row>
    <row r="6891" spans="2:2" x14ac:dyDescent="0.4">
      <c r="B6891" s="3" t="s">
        <v>11584</v>
      </c>
    </row>
    <row r="6892" spans="2:2" x14ac:dyDescent="0.4">
      <c r="B6892" s="3" t="s">
        <v>6502</v>
      </c>
    </row>
    <row r="6893" spans="2:2" x14ac:dyDescent="0.4">
      <c r="B6893" s="3" t="s">
        <v>11585</v>
      </c>
    </row>
    <row r="6894" spans="2:2" x14ac:dyDescent="0.4">
      <c r="B6894" s="3" t="s">
        <v>6504</v>
      </c>
    </row>
    <row r="6895" spans="2:2" x14ac:dyDescent="0.4">
      <c r="B6895" s="3" t="s">
        <v>11586</v>
      </c>
    </row>
    <row r="6896" spans="2:2" x14ac:dyDescent="0.4">
      <c r="B6896" s="3" t="s">
        <v>6506</v>
      </c>
    </row>
    <row r="6897" spans="2:2" x14ac:dyDescent="0.4">
      <c r="B6897" s="3" t="s">
        <v>11587</v>
      </c>
    </row>
    <row r="6898" spans="2:2" x14ac:dyDescent="0.4">
      <c r="B6898" s="3" t="s">
        <v>11588</v>
      </c>
    </row>
    <row r="6899" spans="2:2" x14ac:dyDescent="0.4">
      <c r="B6899" s="3" t="s">
        <v>6508</v>
      </c>
    </row>
    <row r="6900" spans="2:2" x14ac:dyDescent="0.4">
      <c r="B6900" s="3" t="s">
        <v>11589</v>
      </c>
    </row>
    <row r="6901" spans="2:2" x14ac:dyDescent="0.4">
      <c r="B6901" s="3" t="s">
        <v>11590</v>
      </c>
    </row>
    <row r="6902" spans="2:2" x14ac:dyDescent="0.4">
      <c r="B6902" s="3" t="s">
        <v>11591</v>
      </c>
    </row>
    <row r="6903" spans="2:2" x14ac:dyDescent="0.4">
      <c r="B6903" s="3" t="s">
        <v>11592</v>
      </c>
    </row>
    <row r="6904" spans="2:2" x14ac:dyDescent="0.4">
      <c r="B6904" s="3" t="s">
        <v>6510</v>
      </c>
    </row>
    <row r="6905" spans="2:2" x14ac:dyDescent="0.4">
      <c r="B6905" s="3" t="s">
        <v>6512</v>
      </c>
    </row>
    <row r="6906" spans="2:2" x14ac:dyDescent="0.4">
      <c r="B6906" s="3" t="s">
        <v>11593</v>
      </c>
    </row>
    <row r="6907" spans="2:2" x14ac:dyDescent="0.4">
      <c r="B6907" s="3" t="s">
        <v>11594</v>
      </c>
    </row>
    <row r="6908" spans="2:2" x14ac:dyDescent="0.4">
      <c r="B6908" s="3" t="s">
        <v>11595</v>
      </c>
    </row>
    <row r="6909" spans="2:2" x14ac:dyDescent="0.4">
      <c r="B6909" s="3" t="s">
        <v>6514</v>
      </c>
    </row>
    <row r="6910" spans="2:2" x14ac:dyDescent="0.4">
      <c r="B6910" s="3" t="s">
        <v>6516</v>
      </c>
    </row>
    <row r="6911" spans="2:2" x14ac:dyDescent="0.4">
      <c r="B6911" s="3" t="s">
        <v>11596</v>
      </c>
    </row>
    <row r="6912" spans="2:2" x14ac:dyDescent="0.4">
      <c r="B6912" s="3" t="s">
        <v>11597</v>
      </c>
    </row>
    <row r="6913" spans="2:2" x14ac:dyDescent="0.4">
      <c r="B6913" s="3" t="s">
        <v>11598</v>
      </c>
    </row>
    <row r="6914" spans="2:2" x14ac:dyDescent="0.4">
      <c r="B6914" s="3" t="s">
        <v>11599</v>
      </c>
    </row>
    <row r="6915" spans="2:2" x14ac:dyDescent="0.4">
      <c r="B6915" s="3" t="s">
        <v>11600</v>
      </c>
    </row>
    <row r="6916" spans="2:2" x14ac:dyDescent="0.4">
      <c r="B6916" s="3" t="s">
        <v>11601</v>
      </c>
    </row>
    <row r="6917" spans="2:2" x14ac:dyDescent="0.4">
      <c r="B6917" s="3" t="s">
        <v>11602</v>
      </c>
    </row>
    <row r="6918" spans="2:2" x14ac:dyDescent="0.4">
      <c r="B6918" s="3" t="s">
        <v>11603</v>
      </c>
    </row>
    <row r="6919" spans="2:2" x14ac:dyDescent="0.4">
      <c r="B6919" s="3" t="s">
        <v>11604</v>
      </c>
    </row>
    <row r="6920" spans="2:2" x14ac:dyDescent="0.4">
      <c r="B6920" s="3" t="s">
        <v>6518</v>
      </c>
    </row>
    <row r="6921" spans="2:2" x14ac:dyDescent="0.4">
      <c r="B6921" s="3" t="s">
        <v>6520</v>
      </c>
    </row>
    <row r="6922" spans="2:2" x14ac:dyDescent="0.4">
      <c r="B6922" s="3" t="s">
        <v>11605</v>
      </c>
    </row>
    <row r="6923" spans="2:2" x14ac:dyDescent="0.4">
      <c r="B6923" s="3" t="s">
        <v>11606</v>
      </c>
    </row>
    <row r="6924" spans="2:2" x14ac:dyDescent="0.4">
      <c r="B6924" s="3" t="s">
        <v>11607</v>
      </c>
    </row>
    <row r="6925" spans="2:2" x14ac:dyDescent="0.4">
      <c r="B6925" s="3" t="s">
        <v>11608</v>
      </c>
    </row>
    <row r="6926" spans="2:2" x14ac:dyDescent="0.4">
      <c r="B6926" s="3" t="s">
        <v>11609</v>
      </c>
    </row>
    <row r="6927" spans="2:2" x14ac:dyDescent="0.4">
      <c r="B6927" s="3" t="s">
        <v>6522</v>
      </c>
    </row>
    <row r="6928" spans="2:2" x14ac:dyDescent="0.4">
      <c r="B6928" s="3" t="s">
        <v>11610</v>
      </c>
    </row>
    <row r="6929" spans="2:2" x14ac:dyDescent="0.4">
      <c r="B6929" s="3" t="s">
        <v>11611</v>
      </c>
    </row>
    <row r="6930" spans="2:2" x14ac:dyDescent="0.4">
      <c r="B6930" s="3" t="s">
        <v>6524</v>
      </c>
    </row>
    <row r="6931" spans="2:2" x14ac:dyDescent="0.4">
      <c r="B6931" s="3" t="s">
        <v>6526</v>
      </c>
    </row>
    <row r="6932" spans="2:2" x14ac:dyDescent="0.4">
      <c r="B6932" s="3" t="s">
        <v>6528</v>
      </c>
    </row>
    <row r="6933" spans="2:2" x14ac:dyDescent="0.4">
      <c r="B6933" s="3" t="s">
        <v>6529</v>
      </c>
    </row>
    <row r="6934" spans="2:2" x14ac:dyDescent="0.4">
      <c r="B6934" s="3" t="s">
        <v>6531</v>
      </c>
    </row>
    <row r="6935" spans="2:2" x14ac:dyDescent="0.4">
      <c r="B6935" s="3" t="s">
        <v>11612</v>
      </c>
    </row>
    <row r="6936" spans="2:2" x14ac:dyDescent="0.4">
      <c r="B6936" s="3" t="s">
        <v>6533</v>
      </c>
    </row>
    <row r="6937" spans="2:2" x14ac:dyDescent="0.4">
      <c r="B6937" s="3" t="s">
        <v>11613</v>
      </c>
    </row>
    <row r="6938" spans="2:2" x14ac:dyDescent="0.4">
      <c r="B6938" s="3" t="s">
        <v>11614</v>
      </c>
    </row>
    <row r="6939" spans="2:2" x14ac:dyDescent="0.4">
      <c r="B6939" s="3" t="s">
        <v>6535</v>
      </c>
    </row>
    <row r="6940" spans="2:2" x14ac:dyDescent="0.4">
      <c r="B6940" s="3" t="s">
        <v>11615</v>
      </c>
    </row>
    <row r="6941" spans="2:2" x14ac:dyDescent="0.4">
      <c r="B6941" s="3" t="s">
        <v>6537</v>
      </c>
    </row>
    <row r="6942" spans="2:2" x14ac:dyDescent="0.4">
      <c r="B6942" s="3" t="s">
        <v>11616</v>
      </c>
    </row>
    <row r="6943" spans="2:2" x14ac:dyDescent="0.4">
      <c r="B6943" s="3" t="s">
        <v>6539</v>
      </c>
    </row>
    <row r="6944" spans="2:2" x14ac:dyDescent="0.4">
      <c r="B6944" s="3" t="s">
        <v>11617</v>
      </c>
    </row>
    <row r="6945" spans="2:2" x14ac:dyDescent="0.4">
      <c r="B6945" s="3" t="s">
        <v>6541</v>
      </c>
    </row>
    <row r="6946" spans="2:2" x14ac:dyDescent="0.4">
      <c r="B6946" s="3" t="s">
        <v>11618</v>
      </c>
    </row>
    <row r="6947" spans="2:2" x14ac:dyDescent="0.4">
      <c r="B6947" s="3" t="s">
        <v>11619</v>
      </c>
    </row>
    <row r="6948" spans="2:2" x14ac:dyDescent="0.4">
      <c r="B6948" s="3" t="s">
        <v>11620</v>
      </c>
    </row>
    <row r="6949" spans="2:2" x14ac:dyDescent="0.4">
      <c r="B6949" s="3" t="s">
        <v>11621</v>
      </c>
    </row>
    <row r="6950" spans="2:2" x14ac:dyDescent="0.4">
      <c r="B6950" s="3" t="s">
        <v>11622</v>
      </c>
    </row>
    <row r="6951" spans="2:2" x14ac:dyDescent="0.4">
      <c r="B6951" s="3" t="s">
        <v>11623</v>
      </c>
    </row>
    <row r="6952" spans="2:2" x14ac:dyDescent="0.4">
      <c r="B6952" s="3" t="s">
        <v>11624</v>
      </c>
    </row>
    <row r="6953" spans="2:2" x14ac:dyDescent="0.4">
      <c r="B6953" s="3" t="s">
        <v>11625</v>
      </c>
    </row>
    <row r="6954" spans="2:2" x14ac:dyDescent="0.4">
      <c r="B6954" s="3" t="s">
        <v>11626</v>
      </c>
    </row>
    <row r="6955" spans="2:2" x14ac:dyDescent="0.4">
      <c r="B6955" s="3" t="s">
        <v>11627</v>
      </c>
    </row>
    <row r="6956" spans="2:2" x14ac:dyDescent="0.4">
      <c r="B6956" s="3" t="s">
        <v>11628</v>
      </c>
    </row>
    <row r="6957" spans="2:2" x14ac:dyDescent="0.4">
      <c r="B6957" s="3" t="s">
        <v>11629</v>
      </c>
    </row>
    <row r="6958" spans="2:2" x14ac:dyDescent="0.4">
      <c r="B6958" s="3" t="s">
        <v>6543</v>
      </c>
    </row>
    <row r="6959" spans="2:2" x14ac:dyDescent="0.4">
      <c r="B6959" s="3" t="s">
        <v>11630</v>
      </c>
    </row>
    <row r="6960" spans="2:2" x14ac:dyDescent="0.4">
      <c r="B6960" s="3" t="s">
        <v>6545</v>
      </c>
    </row>
    <row r="6961" spans="2:2" x14ac:dyDescent="0.4">
      <c r="B6961" s="3" t="s">
        <v>11631</v>
      </c>
    </row>
    <row r="6962" spans="2:2" x14ac:dyDescent="0.4">
      <c r="B6962" s="3" t="s">
        <v>11632</v>
      </c>
    </row>
    <row r="6963" spans="2:2" x14ac:dyDescent="0.4">
      <c r="B6963" s="3" t="s">
        <v>11633</v>
      </c>
    </row>
    <row r="6964" spans="2:2" x14ac:dyDescent="0.4">
      <c r="B6964" s="3" t="s">
        <v>6547</v>
      </c>
    </row>
    <row r="6965" spans="2:2" x14ac:dyDescent="0.4">
      <c r="B6965" s="3" t="s">
        <v>11634</v>
      </c>
    </row>
    <row r="6966" spans="2:2" x14ac:dyDescent="0.4">
      <c r="B6966" s="3" t="s">
        <v>6549</v>
      </c>
    </row>
    <row r="6967" spans="2:2" x14ac:dyDescent="0.4">
      <c r="B6967" s="3" t="s">
        <v>6551</v>
      </c>
    </row>
    <row r="6968" spans="2:2" x14ac:dyDescent="0.4">
      <c r="B6968" s="3" t="s">
        <v>11635</v>
      </c>
    </row>
    <row r="6969" spans="2:2" x14ac:dyDescent="0.4">
      <c r="B6969" s="3" t="s">
        <v>11636</v>
      </c>
    </row>
    <row r="6970" spans="2:2" x14ac:dyDescent="0.4">
      <c r="B6970" s="3" t="s">
        <v>11637</v>
      </c>
    </row>
    <row r="6971" spans="2:2" x14ac:dyDescent="0.4">
      <c r="B6971" s="3" t="s">
        <v>11638</v>
      </c>
    </row>
    <row r="6972" spans="2:2" x14ac:dyDescent="0.4">
      <c r="B6972" s="3" t="s">
        <v>11639</v>
      </c>
    </row>
    <row r="6973" spans="2:2" x14ac:dyDescent="0.4">
      <c r="B6973" s="3" t="s">
        <v>11640</v>
      </c>
    </row>
    <row r="6974" spans="2:2" x14ac:dyDescent="0.4">
      <c r="B6974" s="3" t="s">
        <v>11641</v>
      </c>
    </row>
    <row r="6975" spans="2:2" x14ac:dyDescent="0.4">
      <c r="B6975" s="3" t="s">
        <v>11642</v>
      </c>
    </row>
    <row r="6976" spans="2:2" x14ac:dyDescent="0.4">
      <c r="B6976" s="3" t="s">
        <v>11643</v>
      </c>
    </row>
    <row r="6977" spans="2:2" x14ac:dyDescent="0.4">
      <c r="B6977" s="3" t="s">
        <v>6553</v>
      </c>
    </row>
    <row r="6978" spans="2:2" x14ac:dyDescent="0.4">
      <c r="B6978" s="3" t="s">
        <v>11644</v>
      </c>
    </row>
    <row r="6979" spans="2:2" x14ac:dyDescent="0.4">
      <c r="B6979" s="3" t="s">
        <v>11645</v>
      </c>
    </row>
    <row r="6980" spans="2:2" x14ac:dyDescent="0.4">
      <c r="B6980" s="3" t="s">
        <v>11646</v>
      </c>
    </row>
    <row r="6981" spans="2:2" x14ac:dyDescent="0.4">
      <c r="B6981" s="3" t="s">
        <v>11647</v>
      </c>
    </row>
    <row r="6982" spans="2:2" x14ac:dyDescent="0.4">
      <c r="B6982" s="3" t="s">
        <v>11648</v>
      </c>
    </row>
    <row r="6983" spans="2:2" x14ac:dyDescent="0.4">
      <c r="B6983" s="3" t="s">
        <v>11649</v>
      </c>
    </row>
    <row r="6984" spans="2:2" x14ac:dyDescent="0.4">
      <c r="B6984" s="3" t="s">
        <v>6555</v>
      </c>
    </row>
    <row r="6985" spans="2:2" x14ac:dyDescent="0.4">
      <c r="B6985" s="3" t="s">
        <v>6557</v>
      </c>
    </row>
    <row r="6986" spans="2:2" x14ac:dyDescent="0.4">
      <c r="B6986" s="3" t="s">
        <v>6559</v>
      </c>
    </row>
    <row r="6987" spans="2:2" x14ac:dyDescent="0.4">
      <c r="B6987" s="3" t="s">
        <v>11650</v>
      </c>
    </row>
    <row r="6988" spans="2:2" x14ac:dyDescent="0.4">
      <c r="B6988" s="3" t="s">
        <v>11651</v>
      </c>
    </row>
    <row r="6989" spans="2:2" x14ac:dyDescent="0.4">
      <c r="B6989" s="3" t="s">
        <v>6561</v>
      </c>
    </row>
    <row r="6990" spans="2:2" x14ac:dyDescent="0.4">
      <c r="B6990" s="3" t="s">
        <v>11652</v>
      </c>
    </row>
    <row r="6991" spans="2:2" x14ac:dyDescent="0.4">
      <c r="B6991" s="3" t="s">
        <v>11653</v>
      </c>
    </row>
    <row r="6992" spans="2:2" x14ac:dyDescent="0.4">
      <c r="B6992" s="3" t="s">
        <v>11654</v>
      </c>
    </row>
    <row r="6993" spans="2:2" x14ac:dyDescent="0.4">
      <c r="B6993" s="3" t="s">
        <v>11655</v>
      </c>
    </row>
    <row r="6994" spans="2:2" x14ac:dyDescent="0.4">
      <c r="B6994" s="3" t="s">
        <v>11656</v>
      </c>
    </row>
    <row r="6995" spans="2:2" x14ac:dyDescent="0.4">
      <c r="B6995" s="3" t="s">
        <v>6563</v>
      </c>
    </row>
    <row r="6996" spans="2:2" x14ac:dyDescent="0.4">
      <c r="B6996" s="3" t="s">
        <v>6565</v>
      </c>
    </row>
    <row r="6997" spans="2:2" x14ac:dyDescent="0.4">
      <c r="B6997" s="3" t="s">
        <v>6567</v>
      </c>
    </row>
    <row r="6998" spans="2:2" x14ac:dyDescent="0.4">
      <c r="B6998" s="3" t="s">
        <v>6569</v>
      </c>
    </row>
    <row r="6999" spans="2:2" x14ac:dyDescent="0.4">
      <c r="B6999" s="3" t="s">
        <v>11657</v>
      </c>
    </row>
    <row r="7000" spans="2:2" x14ac:dyDescent="0.4">
      <c r="B7000" s="3" t="s">
        <v>11658</v>
      </c>
    </row>
    <row r="7001" spans="2:2" x14ac:dyDescent="0.4">
      <c r="B7001" s="3" t="s">
        <v>11659</v>
      </c>
    </row>
    <row r="7002" spans="2:2" x14ac:dyDescent="0.4">
      <c r="B7002" s="3" t="s">
        <v>6571</v>
      </c>
    </row>
    <row r="7003" spans="2:2" x14ac:dyDescent="0.4">
      <c r="B7003" s="3" t="s">
        <v>11660</v>
      </c>
    </row>
    <row r="7004" spans="2:2" x14ac:dyDescent="0.4">
      <c r="B7004" s="3" t="s">
        <v>11661</v>
      </c>
    </row>
    <row r="7005" spans="2:2" x14ac:dyDescent="0.4">
      <c r="B7005" s="3" t="s">
        <v>11662</v>
      </c>
    </row>
    <row r="7006" spans="2:2" x14ac:dyDescent="0.4">
      <c r="B7006" s="3" t="s">
        <v>11663</v>
      </c>
    </row>
    <row r="7007" spans="2:2" x14ac:dyDescent="0.4">
      <c r="B7007" s="3" t="s">
        <v>11664</v>
      </c>
    </row>
    <row r="7008" spans="2:2" x14ac:dyDescent="0.4">
      <c r="B7008" s="3" t="s">
        <v>11665</v>
      </c>
    </row>
    <row r="7009" spans="2:2" x14ac:dyDescent="0.4">
      <c r="B7009" s="3" t="s">
        <v>11666</v>
      </c>
    </row>
    <row r="7010" spans="2:2" x14ac:dyDescent="0.4">
      <c r="B7010" s="3" t="s">
        <v>11667</v>
      </c>
    </row>
    <row r="7011" spans="2:2" x14ac:dyDescent="0.4">
      <c r="B7011" s="3" t="s">
        <v>11668</v>
      </c>
    </row>
    <row r="7012" spans="2:2" x14ac:dyDescent="0.4">
      <c r="B7012" s="3" t="s">
        <v>6572</v>
      </c>
    </row>
    <row r="7013" spans="2:2" x14ac:dyDescent="0.4">
      <c r="B7013" s="3" t="s">
        <v>11669</v>
      </c>
    </row>
    <row r="7014" spans="2:2" x14ac:dyDescent="0.4">
      <c r="B7014" s="3" t="s">
        <v>6574</v>
      </c>
    </row>
    <row r="7015" spans="2:2" x14ac:dyDescent="0.4">
      <c r="B7015" s="3" t="s">
        <v>11670</v>
      </c>
    </row>
    <row r="7016" spans="2:2" x14ac:dyDescent="0.4">
      <c r="B7016" s="3" t="s">
        <v>6576</v>
      </c>
    </row>
    <row r="7017" spans="2:2" x14ac:dyDescent="0.4">
      <c r="B7017" s="3" t="s">
        <v>11671</v>
      </c>
    </row>
    <row r="7018" spans="2:2" x14ac:dyDescent="0.4">
      <c r="B7018" s="3" t="s">
        <v>11672</v>
      </c>
    </row>
    <row r="7019" spans="2:2" x14ac:dyDescent="0.4">
      <c r="B7019" s="3" t="s">
        <v>11673</v>
      </c>
    </row>
    <row r="7020" spans="2:2" x14ac:dyDescent="0.4">
      <c r="B7020" s="3" t="s">
        <v>11674</v>
      </c>
    </row>
    <row r="7021" spans="2:2" x14ac:dyDescent="0.4">
      <c r="B7021" s="3" t="s">
        <v>6578</v>
      </c>
    </row>
    <row r="7022" spans="2:2" x14ac:dyDescent="0.4">
      <c r="B7022" s="3" t="s">
        <v>11675</v>
      </c>
    </row>
    <row r="7023" spans="2:2" x14ac:dyDescent="0.4">
      <c r="B7023" s="3" t="s">
        <v>6580</v>
      </c>
    </row>
    <row r="7024" spans="2:2" x14ac:dyDescent="0.4">
      <c r="B7024" s="3" t="s">
        <v>11676</v>
      </c>
    </row>
    <row r="7025" spans="2:2" x14ac:dyDescent="0.4">
      <c r="B7025" s="3" t="s">
        <v>11677</v>
      </c>
    </row>
    <row r="7026" spans="2:2" x14ac:dyDescent="0.4">
      <c r="B7026" s="3" t="s">
        <v>11678</v>
      </c>
    </row>
    <row r="7027" spans="2:2" x14ac:dyDescent="0.4">
      <c r="B7027" s="3" t="s">
        <v>6582</v>
      </c>
    </row>
    <row r="7028" spans="2:2" x14ac:dyDescent="0.4">
      <c r="B7028" s="3" t="s">
        <v>6584</v>
      </c>
    </row>
    <row r="7029" spans="2:2" x14ac:dyDescent="0.4">
      <c r="B7029" s="3" t="s">
        <v>11679</v>
      </c>
    </row>
    <row r="7030" spans="2:2" x14ac:dyDescent="0.4">
      <c r="B7030" s="3" t="s">
        <v>11680</v>
      </c>
    </row>
    <row r="7031" spans="2:2" x14ac:dyDescent="0.4">
      <c r="B7031" s="3" t="s">
        <v>6586</v>
      </c>
    </row>
    <row r="7032" spans="2:2" x14ac:dyDescent="0.4">
      <c r="B7032" s="3" t="s">
        <v>6588</v>
      </c>
    </row>
    <row r="7033" spans="2:2" x14ac:dyDescent="0.4">
      <c r="B7033" s="3" t="s">
        <v>11681</v>
      </c>
    </row>
    <row r="7034" spans="2:2" x14ac:dyDescent="0.4">
      <c r="B7034" s="3" t="s">
        <v>11682</v>
      </c>
    </row>
    <row r="7035" spans="2:2" x14ac:dyDescent="0.4">
      <c r="B7035" s="3" t="s">
        <v>11683</v>
      </c>
    </row>
    <row r="7036" spans="2:2" x14ac:dyDescent="0.4">
      <c r="B7036" s="3" t="s">
        <v>6590</v>
      </c>
    </row>
    <row r="7037" spans="2:2" x14ac:dyDescent="0.4">
      <c r="B7037" s="3" t="s">
        <v>11684</v>
      </c>
    </row>
    <row r="7038" spans="2:2" x14ac:dyDescent="0.4">
      <c r="B7038" s="3" t="s">
        <v>11685</v>
      </c>
    </row>
    <row r="7039" spans="2:2" x14ac:dyDescent="0.4">
      <c r="B7039" s="3" t="s">
        <v>11686</v>
      </c>
    </row>
    <row r="7040" spans="2:2" x14ac:dyDescent="0.4">
      <c r="B7040" s="3" t="s">
        <v>11687</v>
      </c>
    </row>
    <row r="7041" spans="2:2" x14ac:dyDescent="0.4">
      <c r="B7041" s="3" t="s">
        <v>11688</v>
      </c>
    </row>
    <row r="7042" spans="2:2" x14ac:dyDescent="0.4">
      <c r="B7042" s="3" t="s">
        <v>6592</v>
      </c>
    </row>
    <row r="7043" spans="2:2" x14ac:dyDescent="0.4">
      <c r="B7043" s="3" t="s">
        <v>11689</v>
      </c>
    </row>
    <row r="7044" spans="2:2" x14ac:dyDescent="0.4">
      <c r="B7044" s="3" t="s">
        <v>6594</v>
      </c>
    </row>
    <row r="7045" spans="2:2" x14ac:dyDescent="0.4">
      <c r="B7045" s="3" t="s">
        <v>11690</v>
      </c>
    </row>
    <row r="7046" spans="2:2" x14ac:dyDescent="0.4">
      <c r="B7046" s="3" t="s">
        <v>11691</v>
      </c>
    </row>
    <row r="7047" spans="2:2" x14ac:dyDescent="0.4">
      <c r="B7047" s="3" t="s">
        <v>11692</v>
      </c>
    </row>
    <row r="7048" spans="2:2" x14ac:dyDescent="0.4">
      <c r="B7048" s="3" t="s">
        <v>6596</v>
      </c>
    </row>
    <row r="7049" spans="2:2" x14ac:dyDescent="0.4">
      <c r="B7049" s="3" t="s">
        <v>11693</v>
      </c>
    </row>
    <row r="7050" spans="2:2" x14ac:dyDescent="0.4">
      <c r="B7050" s="3" t="s">
        <v>6598</v>
      </c>
    </row>
    <row r="7051" spans="2:2" x14ac:dyDescent="0.4">
      <c r="B7051" s="3" t="s">
        <v>11694</v>
      </c>
    </row>
    <row r="7052" spans="2:2" x14ac:dyDescent="0.4">
      <c r="B7052" s="3" t="s">
        <v>6600</v>
      </c>
    </row>
    <row r="7053" spans="2:2" x14ac:dyDescent="0.4">
      <c r="B7053" s="3" t="s">
        <v>11695</v>
      </c>
    </row>
    <row r="7054" spans="2:2" x14ac:dyDescent="0.4">
      <c r="B7054" s="3" t="s">
        <v>11696</v>
      </c>
    </row>
    <row r="7055" spans="2:2" x14ac:dyDescent="0.4">
      <c r="B7055" s="3" t="s">
        <v>11697</v>
      </c>
    </row>
    <row r="7056" spans="2:2" x14ac:dyDescent="0.4">
      <c r="B7056" s="3" t="s">
        <v>11698</v>
      </c>
    </row>
    <row r="7057" spans="2:2" x14ac:dyDescent="0.4">
      <c r="B7057" s="3" t="s">
        <v>11699</v>
      </c>
    </row>
    <row r="7058" spans="2:2" x14ac:dyDescent="0.4">
      <c r="B7058" s="3" t="s">
        <v>11700</v>
      </c>
    </row>
    <row r="7059" spans="2:2" x14ac:dyDescent="0.4">
      <c r="B7059" s="3" t="s">
        <v>11701</v>
      </c>
    </row>
    <row r="7060" spans="2:2" x14ac:dyDescent="0.4">
      <c r="B7060" s="3" t="s">
        <v>6602</v>
      </c>
    </row>
    <row r="7061" spans="2:2" x14ac:dyDescent="0.4">
      <c r="B7061" s="3" t="s">
        <v>11702</v>
      </c>
    </row>
    <row r="7062" spans="2:2" x14ac:dyDescent="0.4">
      <c r="B7062" s="3" t="s">
        <v>11703</v>
      </c>
    </row>
    <row r="7063" spans="2:2" x14ac:dyDescent="0.4">
      <c r="B7063" s="3" t="s">
        <v>11704</v>
      </c>
    </row>
    <row r="7064" spans="2:2" x14ac:dyDescent="0.4">
      <c r="B7064" s="3" t="s">
        <v>11705</v>
      </c>
    </row>
    <row r="7065" spans="2:2" x14ac:dyDescent="0.4">
      <c r="B7065" s="3" t="s">
        <v>6604</v>
      </c>
    </row>
    <row r="7066" spans="2:2" x14ac:dyDescent="0.4">
      <c r="B7066" s="3" t="s">
        <v>11706</v>
      </c>
    </row>
    <row r="7067" spans="2:2" x14ac:dyDescent="0.4">
      <c r="B7067" s="3" t="s">
        <v>11707</v>
      </c>
    </row>
    <row r="7068" spans="2:2" x14ac:dyDescent="0.4">
      <c r="B7068" s="3" t="s">
        <v>11708</v>
      </c>
    </row>
    <row r="7069" spans="2:2" x14ac:dyDescent="0.4">
      <c r="B7069" s="3" t="s">
        <v>11709</v>
      </c>
    </row>
    <row r="7070" spans="2:2" x14ac:dyDescent="0.4">
      <c r="B7070" s="3" t="s">
        <v>11710</v>
      </c>
    </row>
    <row r="7071" spans="2:2" x14ac:dyDescent="0.4">
      <c r="B7071" s="3" t="s">
        <v>6606</v>
      </c>
    </row>
    <row r="7072" spans="2:2" x14ac:dyDescent="0.4">
      <c r="B7072" s="3" t="s">
        <v>6608</v>
      </c>
    </row>
    <row r="7073" spans="2:2" x14ac:dyDescent="0.4">
      <c r="B7073" s="3" t="s">
        <v>11711</v>
      </c>
    </row>
    <row r="7074" spans="2:2" x14ac:dyDescent="0.4">
      <c r="B7074" s="3" t="s">
        <v>11712</v>
      </c>
    </row>
    <row r="7075" spans="2:2" x14ac:dyDescent="0.4">
      <c r="B7075" s="3" t="s">
        <v>11713</v>
      </c>
    </row>
    <row r="7076" spans="2:2" x14ac:dyDescent="0.4">
      <c r="B7076" s="3" t="s">
        <v>6610</v>
      </c>
    </row>
    <row r="7077" spans="2:2" x14ac:dyDescent="0.4">
      <c r="B7077" s="3" t="s">
        <v>11714</v>
      </c>
    </row>
    <row r="7078" spans="2:2" x14ac:dyDescent="0.4">
      <c r="B7078" s="3" t="s">
        <v>6612</v>
      </c>
    </row>
    <row r="7079" spans="2:2" x14ac:dyDescent="0.4">
      <c r="B7079" s="3" t="s">
        <v>11715</v>
      </c>
    </row>
    <row r="7080" spans="2:2" x14ac:dyDescent="0.4">
      <c r="B7080" s="3" t="s">
        <v>11716</v>
      </c>
    </row>
    <row r="7081" spans="2:2" x14ac:dyDescent="0.4">
      <c r="B7081" s="3" t="s">
        <v>6614</v>
      </c>
    </row>
    <row r="7082" spans="2:2" x14ac:dyDescent="0.4">
      <c r="B7082" s="3" t="s">
        <v>11717</v>
      </c>
    </row>
    <row r="7083" spans="2:2" x14ac:dyDescent="0.4">
      <c r="B7083" s="3" t="s">
        <v>11718</v>
      </c>
    </row>
    <row r="7084" spans="2:2" x14ac:dyDescent="0.4">
      <c r="B7084" s="3" t="s">
        <v>11719</v>
      </c>
    </row>
    <row r="7085" spans="2:2" x14ac:dyDescent="0.4">
      <c r="B7085" s="3" t="s">
        <v>11720</v>
      </c>
    </row>
    <row r="7086" spans="2:2" x14ac:dyDescent="0.4">
      <c r="B7086" s="3" t="s">
        <v>6616</v>
      </c>
    </row>
    <row r="7087" spans="2:2" x14ac:dyDescent="0.4">
      <c r="B7087" s="3" t="s">
        <v>6618</v>
      </c>
    </row>
    <row r="7088" spans="2:2" x14ac:dyDescent="0.4">
      <c r="B7088" s="3" t="s">
        <v>11721</v>
      </c>
    </row>
    <row r="7089" spans="2:2" x14ac:dyDescent="0.4">
      <c r="B7089" s="3" t="s">
        <v>11722</v>
      </c>
    </row>
    <row r="7090" spans="2:2" x14ac:dyDescent="0.4">
      <c r="B7090" s="3" t="s">
        <v>6620</v>
      </c>
    </row>
    <row r="7091" spans="2:2" x14ac:dyDescent="0.4">
      <c r="B7091" s="3" t="s">
        <v>11723</v>
      </c>
    </row>
    <row r="7092" spans="2:2" x14ac:dyDescent="0.4">
      <c r="B7092" s="3" t="s">
        <v>6622</v>
      </c>
    </row>
    <row r="7093" spans="2:2" x14ac:dyDescent="0.4">
      <c r="B7093" s="3" t="s">
        <v>11724</v>
      </c>
    </row>
    <row r="7094" spans="2:2" x14ac:dyDescent="0.4">
      <c r="B7094" s="3" t="s">
        <v>6624</v>
      </c>
    </row>
    <row r="7095" spans="2:2" x14ac:dyDescent="0.4">
      <c r="B7095" s="3" t="s">
        <v>6626</v>
      </c>
    </row>
    <row r="7096" spans="2:2" x14ac:dyDescent="0.4">
      <c r="B7096" s="3" t="s">
        <v>11725</v>
      </c>
    </row>
    <row r="7097" spans="2:2" x14ac:dyDescent="0.4">
      <c r="B7097" s="3" t="s">
        <v>6628</v>
      </c>
    </row>
    <row r="7098" spans="2:2" x14ac:dyDescent="0.4">
      <c r="B7098" s="3" t="s">
        <v>6630</v>
      </c>
    </row>
    <row r="7099" spans="2:2" x14ac:dyDescent="0.4">
      <c r="B7099" s="3" t="s">
        <v>11726</v>
      </c>
    </row>
    <row r="7100" spans="2:2" x14ac:dyDescent="0.4">
      <c r="B7100" s="3" t="s">
        <v>11727</v>
      </c>
    </row>
    <row r="7101" spans="2:2" x14ac:dyDescent="0.4">
      <c r="B7101" s="3" t="s">
        <v>11728</v>
      </c>
    </row>
    <row r="7102" spans="2:2" x14ac:dyDescent="0.4">
      <c r="B7102" s="3" t="s">
        <v>11729</v>
      </c>
    </row>
    <row r="7103" spans="2:2" x14ac:dyDescent="0.4">
      <c r="B7103" s="3" t="s">
        <v>11730</v>
      </c>
    </row>
    <row r="7104" spans="2:2" x14ac:dyDescent="0.4">
      <c r="B7104" s="3" t="s">
        <v>11731</v>
      </c>
    </row>
    <row r="7105" spans="2:2" x14ac:dyDescent="0.4">
      <c r="B7105" s="3" t="s">
        <v>11732</v>
      </c>
    </row>
    <row r="7106" spans="2:2" x14ac:dyDescent="0.4">
      <c r="B7106" s="3" t="s">
        <v>11733</v>
      </c>
    </row>
    <row r="7107" spans="2:2" x14ac:dyDescent="0.4">
      <c r="B7107" s="3" t="s">
        <v>11734</v>
      </c>
    </row>
    <row r="7108" spans="2:2" x14ac:dyDescent="0.4">
      <c r="B7108" s="3" t="s">
        <v>6633</v>
      </c>
    </row>
    <row r="7109" spans="2:2" x14ac:dyDescent="0.4">
      <c r="B7109" s="3" t="s">
        <v>11735</v>
      </c>
    </row>
    <row r="7110" spans="2:2" x14ac:dyDescent="0.4">
      <c r="B7110" s="3" t="s">
        <v>11736</v>
      </c>
    </row>
    <row r="7111" spans="2:2" x14ac:dyDescent="0.4">
      <c r="B7111" s="3" t="s">
        <v>11737</v>
      </c>
    </row>
    <row r="7112" spans="2:2" x14ac:dyDescent="0.4">
      <c r="B7112" s="3" t="s">
        <v>373</v>
      </c>
    </row>
    <row r="7113" spans="2:2" x14ac:dyDescent="0.4">
      <c r="B7113" s="3" t="s">
        <v>6541</v>
      </c>
    </row>
    <row r="7114" spans="2:2" x14ac:dyDescent="0.4">
      <c r="B7114" s="3" t="s">
        <v>6637</v>
      </c>
    </row>
    <row r="7115" spans="2:2" x14ac:dyDescent="0.4">
      <c r="B7115" s="3" t="s">
        <v>11738</v>
      </c>
    </row>
    <row r="7116" spans="2:2" x14ac:dyDescent="0.4">
      <c r="B7116" s="3" t="s">
        <v>11739</v>
      </c>
    </row>
    <row r="7117" spans="2:2" x14ac:dyDescent="0.4">
      <c r="B7117" s="3" t="s">
        <v>11740</v>
      </c>
    </row>
    <row r="7118" spans="2:2" x14ac:dyDescent="0.4">
      <c r="B7118" s="3" t="s">
        <v>6639</v>
      </c>
    </row>
    <row r="7119" spans="2:2" x14ac:dyDescent="0.4">
      <c r="B7119" s="3" t="s">
        <v>6641</v>
      </c>
    </row>
    <row r="7120" spans="2:2" x14ac:dyDescent="0.4">
      <c r="B7120" s="3" t="s">
        <v>11741</v>
      </c>
    </row>
    <row r="7121" spans="2:2" x14ac:dyDescent="0.4">
      <c r="B7121" s="3" t="s">
        <v>6643</v>
      </c>
    </row>
    <row r="7122" spans="2:2" x14ac:dyDescent="0.4">
      <c r="B7122" s="3" t="s">
        <v>6645</v>
      </c>
    </row>
    <row r="7123" spans="2:2" x14ac:dyDescent="0.4">
      <c r="B7123" s="3" t="s">
        <v>6647</v>
      </c>
    </row>
    <row r="7124" spans="2:2" x14ac:dyDescent="0.4">
      <c r="B7124" s="3" t="s">
        <v>6649</v>
      </c>
    </row>
    <row r="7125" spans="2:2" x14ac:dyDescent="0.4">
      <c r="B7125" s="3" t="s">
        <v>6651</v>
      </c>
    </row>
    <row r="7126" spans="2:2" x14ac:dyDescent="0.4">
      <c r="B7126" s="3" t="s">
        <v>11742</v>
      </c>
    </row>
    <row r="7127" spans="2:2" x14ac:dyDescent="0.4">
      <c r="B7127" s="3" t="s">
        <v>6653</v>
      </c>
    </row>
    <row r="7128" spans="2:2" x14ac:dyDescent="0.4">
      <c r="B7128" s="3" t="s">
        <v>11743</v>
      </c>
    </row>
    <row r="7129" spans="2:2" x14ac:dyDescent="0.4">
      <c r="B7129" s="3" t="s">
        <v>11744</v>
      </c>
    </row>
    <row r="7130" spans="2:2" x14ac:dyDescent="0.4">
      <c r="B7130" s="3" t="s">
        <v>6655</v>
      </c>
    </row>
    <row r="7131" spans="2:2" x14ac:dyDescent="0.4">
      <c r="B7131" s="3" t="s">
        <v>11745</v>
      </c>
    </row>
    <row r="7132" spans="2:2" x14ac:dyDescent="0.4">
      <c r="B7132" s="3" t="s">
        <v>6657</v>
      </c>
    </row>
    <row r="7133" spans="2:2" x14ac:dyDescent="0.4">
      <c r="B7133" s="3" t="s">
        <v>11746</v>
      </c>
    </row>
    <row r="7134" spans="2:2" x14ac:dyDescent="0.4">
      <c r="B7134" s="3" t="s">
        <v>11747</v>
      </c>
    </row>
    <row r="7135" spans="2:2" x14ac:dyDescent="0.4">
      <c r="B7135" s="3" t="s">
        <v>6659</v>
      </c>
    </row>
    <row r="7136" spans="2:2" x14ac:dyDescent="0.4">
      <c r="B7136" s="3" t="s">
        <v>11748</v>
      </c>
    </row>
    <row r="7137" spans="2:2" x14ac:dyDescent="0.4">
      <c r="B7137" s="3" t="s">
        <v>11749</v>
      </c>
    </row>
    <row r="7138" spans="2:2" x14ac:dyDescent="0.4">
      <c r="B7138" s="3" t="s">
        <v>6661</v>
      </c>
    </row>
    <row r="7139" spans="2:2" x14ac:dyDescent="0.4">
      <c r="B7139" s="3" t="s">
        <v>11750</v>
      </c>
    </row>
    <row r="7140" spans="2:2" x14ac:dyDescent="0.4">
      <c r="B7140" s="3" t="s">
        <v>11751</v>
      </c>
    </row>
    <row r="7141" spans="2:2" x14ac:dyDescent="0.4">
      <c r="B7141" s="3" t="s">
        <v>6664</v>
      </c>
    </row>
    <row r="7142" spans="2:2" x14ac:dyDescent="0.4">
      <c r="B7142" s="3" t="s">
        <v>6666</v>
      </c>
    </row>
    <row r="7143" spans="2:2" x14ac:dyDescent="0.4">
      <c r="B7143" s="3" t="s">
        <v>11752</v>
      </c>
    </row>
    <row r="7144" spans="2:2" x14ac:dyDescent="0.4">
      <c r="B7144" s="3" t="s">
        <v>11753</v>
      </c>
    </row>
    <row r="7145" spans="2:2" x14ac:dyDescent="0.4">
      <c r="B7145" s="3" t="s">
        <v>6668</v>
      </c>
    </row>
    <row r="7146" spans="2:2" x14ac:dyDescent="0.4">
      <c r="B7146" s="3" t="s">
        <v>6670</v>
      </c>
    </row>
    <row r="7147" spans="2:2" x14ac:dyDescent="0.4">
      <c r="B7147" s="3" t="s">
        <v>6672</v>
      </c>
    </row>
    <row r="7148" spans="2:2" x14ac:dyDescent="0.4">
      <c r="B7148" s="3" t="s">
        <v>11754</v>
      </c>
    </row>
    <row r="7149" spans="2:2" x14ac:dyDescent="0.4">
      <c r="B7149" s="3" t="s">
        <v>11755</v>
      </c>
    </row>
    <row r="7150" spans="2:2" x14ac:dyDescent="0.4">
      <c r="B7150" s="3" t="s">
        <v>11756</v>
      </c>
    </row>
    <row r="7151" spans="2:2" x14ac:dyDescent="0.4">
      <c r="B7151" s="3" t="s">
        <v>6674</v>
      </c>
    </row>
    <row r="7152" spans="2:2" x14ac:dyDescent="0.4">
      <c r="B7152" s="3" t="s">
        <v>6676</v>
      </c>
    </row>
    <row r="7153" spans="2:2" x14ac:dyDescent="0.4">
      <c r="B7153" s="3" t="s">
        <v>6678</v>
      </c>
    </row>
    <row r="7154" spans="2:2" x14ac:dyDescent="0.4">
      <c r="B7154" s="3" t="s">
        <v>6680</v>
      </c>
    </row>
    <row r="7155" spans="2:2" x14ac:dyDescent="0.4">
      <c r="B7155" s="3" t="s">
        <v>6682</v>
      </c>
    </row>
    <row r="7156" spans="2:2" x14ac:dyDescent="0.4">
      <c r="B7156" s="3" t="s">
        <v>6684</v>
      </c>
    </row>
    <row r="7157" spans="2:2" x14ac:dyDescent="0.4">
      <c r="B7157" s="3" t="s">
        <v>6686</v>
      </c>
    </row>
    <row r="7158" spans="2:2" x14ac:dyDescent="0.4">
      <c r="B7158" s="3" t="s">
        <v>11757</v>
      </c>
    </row>
    <row r="7159" spans="2:2" x14ac:dyDescent="0.4">
      <c r="B7159" s="3" t="s">
        <v>6688</v>
      </c>
    </row>
    <row r="7160" spans="2:2" x14ac:dyDescent="0.4">
      <c r="B7160" s="3" t="s">
        <v>11758</v>
      </c>
    </row>
    <row r="7161" spans="2:2" x14ac:dyDescent="0.4">
      <c r="B7161" s="3" t="s">
        <v>11759</v>
      </c>
    </row>
    <row r="7162" spans="2:2" x14ac:dyDescent="0.4">
      <c r="B7162" s="3" t="s">
        <v>6690</v>
      </c>
    </row>
    <row r="7163" spans="2:2" x14ac:dyDescent="0.4">
      <c r="B7163" s="3" t="s">
        <v>6692</v>
      </c>
    </row>
    <row r="7164" spans="2:2" x14ac:dyDescent="0.4">
      <c r="B7164" s="3" t="s">
        <v>11760</v>
      </c>
    </row>
    <row r="7165" spans="2:2" x14ac:dyDescent="0.4">
      <c r="B7165" s="3" t="s">
        <v>6694</v>
      </c>
    </row>
    <row r="7166" spans="2:2" x14ac:dyDescent="0.4">
      <c r="B7166" s="3" t="s">
        <v>11761</v>
      </c>
    </row>
    <row r="7167" spans="2:2" x14ac:dyDescent="0.4">
      <c r="B7167" s="3" t="s">
        <v>11762</v>
      </c>
    </row>
    <row r="7168" spans="2:2" x14ac:dyDescent="0.4">
      <c r="B7168" s="3" t="s">
        <v>11763</v>
      </c>
    </row>
    <row r="7169" spans="2:2" x14ac:dyDescent="0.4">
      <c r="B7169" s="3" t="s">
        <v>11764</v>
      </c>
    </row>
    <row r="7170" spans="2:2" x14ac:dyDescent="0.4">
      <c r="B7170" s="3" t="s">
        <v>11765</v>
      </c>
    </row>
    <row r="7171" spans="2:2" x14ac:dyDescent="0.4">
      <c r="B7171" s="3" t="s">
        <v>11766</v>
      </c>
    </row>
    <row r="7172" spans="2:2" x14ac:dyDescent="0.4">
      <c r="B7172" s="3" t="s">
        <v>6696</v>
      </c>
    </row>
    <row r="7173" spans="2:2" x14ac:dyDescent="0.4">
      <c r="B7173" s="3" t="s">
        <v>11767</v>
      </c>
    </row>
    <row r="7174" spans="2:2" x14ac:dyDescent="0.4">
      <c r="B7174" s="3" t="s">
        <v>11768</v>
      </c>
    </row>
    <row r="7175" spans="2:2" x14ac:dyDescent="0.4">
      <c r="B7175" s="3" t="s">
        <v>11769</v>
      </c>
    </row>
    <row r="7176" spans="2:2" x14ac:dyDescent="0.4">
      <c r="B7176" s="3" t="s">
        <v>11770</v>
      </c>
    </row>
    <row r="7177" spans="2:2" x14ac:dyDescent="0.4">
      <c r="B7177" s="3" t="s">
        <v>11771</v>
      </c>
    </row>
    <row r="7178" spans="2:2" x14ac:dyDescent="0.4">
      <c r="B7178" s="3" t="s">
        <v>11772</v>
      </c>
    </row>
    <row r="7179" spans="2:2" x14ac:dyDescent="0.4">
      <c r="B7179" s="3" t="s">
        <v>11773</v>
      </c>
    </row>
    <row r="7180" spans="2:2" x14ac:dyDescent="0.4">
      <c r="B7180" s="3" t="s">
        <v>11774</v>
      </c>
    </row>
    <row r="7181" spans="2:2" x14ac:dyDescent="0.4">
      <c r="B7181" s="3" t="s">
        <v>6698</v>
      </c>
    </row>
    <row r="7182" spans="2:2" x14ac:dyDescent="0.4">
      <c r="B7182" s="3" t="s">
        <v>6700</v>
      </c>
    </row>
    <row r="7183" spans="2:2" x14ac:dyDescent="0.4">
      <c r="B7183" s="3" t="s">
        <v>11775</v>
      </c>
    </row>
    <row r="7184" spans="2:2" x14ac:dyDescent="0.4">
      <c r="B7184" s="3" t="s">
        <v>6702</v>
      </c>
    </row>
    <row r="7185" spans="2:2" x14ac:dyDescent="0.4">
      <c r="B7185" s="3" t="s">
        <v>11776</v>
      </c>
    </row>
    <row r="7186" spans="2:2" x14ac:dyDescent="0.4">
      <c r="B7186" s="3" t="s">
        <v>6704</v>
      </c>
    </row>
    <row r="7187" spans="2:2" x14ac:dyDescent="0.4">
      <c r="B7187" s="3" t="s">
        <v>11777</v>
      </c>
    </row>
    <row r="7188" spans="2:2" x14ac:dyDescent="0.4">
      <c r="B7188" s="3" t="s">
        <v>11778</v>
      </c>
    </row>
    <row r="7189" spans="2:2" x14ac:dyDescent="0.4">
      <c r="B7189" s="3" t="s">
        <v>11779</v>
      </c>
    </row>
    <row r="7190" spans="2:2" x14ac:dyDescent="0.4">
      <c r="B7190" s="3" t="s">
        <v>11780</v>
      </c>
    </row>
    <row r="7191" spans="2:2" x14ac:dyDescent="0.4">
      <c r="B7191" s="3" t="s">
        <v>11781</v>
      </c>
    </row>
    <row r="7192" spans="2:2" x14ac:dyDescent="0.4">
      <c r="B7192" s="3" t="s">
        <v>11782</v>
      </c>
    </row>
    <row r="7193" spans="2:2" x14ac:dyDescent="0.4">
      <c r="B7193" s="3" t="s">
        <v>11783</v>
      </c>
    </row>
    <row r="7194" spans="2:2" x14ac:dyDescent="0.4">
      <c r="B7194" s="3" t="s">
        <v>11784</v>
      </c>
    </row>
    <row r="7195" spans="2:2" x14ac:dyDescent="0.4">
      <c r="B7195" s="3" t="s">
        <v>11785</v>
      </c>
    </row>
    <row r="7196" spans="2:2" x14ac:dyDescent="0.4">
      <c r="B7196" s="3" t="s">
        <v>6706</v>
      </c>
    </row>
    <row r="7197" spans="2:2" x14ac:dyDescent="0.4">
      <c r="B7197" s="3" t="s">
        <v>6708</v>
      </c>
    </row>
    <row r="7198" spans="2:2" x14ac:dyDescent="0.4">
      <c r="B7198" s="3" t="s">
        <v>6710</v>
      </c>
    </row>
    <row r="7199" spans="2:2" x14ac:dyDescent="0.4">
      <c r="B7199" s="3" t="s">
        <v>11786</v>
      </c>
    </row>
    <row r="7200" spans="2:2" x14ac:dyDescent="0.4">
      <c r="B7200" s="3" t="s">
        <v>11787</v>
      </c>
    </row>
    <row r="7201" spans="2:2" x14ac:dyDescent="0.4">
      <c r="B7201" s="3" t="s">
        <v>11788</v>
      </c>
    </row>
    <row r="7202" spans="2:2" x14ac:dyDescent="0.4">
      <c r="B7202" s="3" t="s">
        <v>11789</v>
      </c>
    </row>
    <row r="7203" spans="2:2" x14ac:dyDescent="0.4">
      <c r="B7203" s="3" t="s">
        <v>11790</v>
      </c>
    </row>
    <row r="7204" spans="2:2" x14ac:dyDescent="0.4">
      <c r="B7204" s="3" t="s">
        <v>11791</v>
      </c>
    </row>
    <row r="7205" spans="2:2" x14ac:dyDescent="0.4">
      <c r="B7205" s="3" t="s">
        <v>11792</v>
      </c>
    </row>
    <row r="7206" spans="2:2" x14ac:dyDescent="0.4">
      <c r="B7206" s="3" t="s">
        <v>11793</v>
      </c>
    </row>
    <row r="7207" spans="2:2" x14ac:dyDescent="0.4">
      <c r="B7207" s="3" t="s">
        <v>11794</v>
      </c>
    </row>
    <row r="7208" spans="2:2" x14ac:dyDescent="0.4">
      <c r="B7208" s="3" t="s">
        <v>11795</v>
      </c>
    </row>
    <row r="7209" spans="2:2" x14ac:dyDescent="0.4">
      <c r="B7209" s="3" t="s">
        <v>11796</v>
      </c>
    </row>
    <row r="7210" spans="2:2" x14ac:dyDescent="0.4">
      <c r="B7210" s="3" t="s">
        <v>6712</v>
      </c>
    </row>
    <row r="7211" spans="2:2" x14ac:dyDescent="0.4">
      <c r="B7211" s="3" t="s">
        <v>11797</v>
      </c>
    </row>
    <row r="7212" spans="2:2" x14ac:dyDescent="0.4">
      <c r="B7212" s="3" t="s">
        <v>11798</v>
      </c>
    </row>
    <row r="7213" spans="2:2" x14ac:dyDescent="0.4">
      <c r="B7213" s="3" t="s">
        <v>11799</v>
      </c>
    </row>
    <row r="7214" spans="2:2" x14ac:dyDescent="0.4">
      <c r="B7214" s="3" t="s">
        <v>11800</v>
      </c>
    </row>
    <row r="7215" spans="2:2" x14ac:dyDescent="0.4">
      <c r="B7215" s="3" t="s">
        <v>6714</v>
      </c>
    </row>
    <row r="7216" spans="2:2" x14ac:dyDescent="0.4">
      <c r="B7216" s="3" t="s">
        <v>11801</v>
      </c>
    </row>
    <row r="7217" spans="2:2" x14ac:dyDescent="0.4">
      <c r="B7217" s="3" t="s">
        <v>6716</v>
      </c>
    </row>
    <row r="7218" spans="2:2" x14ac:dyDescent="0.4">
      <c r="B7218" s="3" t="s">
        <v>11802</v>
      </c>
    </row>
    <row r="7219" spans="2:2" x14ac:dyDescent="0.4">
      <c r="B7219" s="3" t="s">
        <v>6718</v>
      </c>
    </row>
    <row r="7220" spans="2:2" x14ac:dyDescent="0.4">
      <c r="B7220" s="3" t="s">
        <v>11803</v>
      </c>
    </row>
    <row r="7221" spans="2:2" x14ac:dyDescent="0.4">
      <c r="B7221" s="3" t="s">
        <v>11804</v>
      </c>
    </row>
    <row r="7222" spans="2:2" x14ac:dyDescent="0.4">
      <c r="B7222" s="3" t="s">
        <v>11805</v>
      </c>
    </row>
    <row r="7223" spans="2:2" x14ac:dyDescent="0.4">
      <c r="B7223" s="3" t="s">
        <v>11806</v>
      </c>
    </row>
    <row r="7224" spans="2:2" x14ac:dyDescent="0.4">
      <c r="B7224" s="3" t="s">
        <v>6720</v>
      </c>
    </row>
    <row r="7225" spans="2:2" x14ac:dyDescent="0.4">
      <c r="B7225" s="3" t="s">
        <v>11807</v>
      </c>
    </row>
    <row r="7226" spans="2:2" x14ac:dyDescent="0.4">
      <c r="B7226" s="3" t="s">
        <v>11808</v>
      </c>
    </row>
    <row r="7227" spans="2:2" x14ac:dyDescent="0.4">
      <c r="B7227" s="3" t="s">
        <v>6721</v>
      </c>
    </row>
    <row r="7228" spans="2:2" x14ac:dyDescent="0.4">
      <c r="B7228" s="3" t="s">
        <v>6723</v>
      </c>
    </row>
    <row r="7229" spans="2:2" x14ac:dyDescent="0.4">
      <c r="B7229" s="3" t="s">
        <v>6725</v>
      </c>
    </row>
    <row r="7230" spans="2:2" x14ac:dyDescent="0.4">
      <c r="B7230" s="3" t="s">
        <v>11809</v>
      </c>
    </row>
    <row r="7231" spans="2:2" x14ac:dyDescent="0.4">
      <c r="B7231" s="3" t="s">
        <v>11810</v>
      </c>
    </row>
    <row r="7232" spans="2:2" x14ac:dyDescent="0.4">
      <c r="B7232" s="3" t="s">
        <v>11811</v>
      </c>
    </row>
    <row r="7233" spans="2:2" x14ac:dyDescent="0.4">
      <c r="B7233" s="3" t="s">
        <v>11812</v>
      </c>
    </row>
    <row r="7234" spans="2:2" x14ac:dyDescent="0.4">
      <c r="B7234" s="3" t="s">
        <v>11813</v>
      </c>
    </row>
    <row r="7235" spans="2:2" x14ac:dyDescent="0.4">
      <c r="B7235" s="3" t="s">
        <v>11814</v>
      </c>
    </row>
    <row r="7236" spans="2:2" x14ac:dyDescent="0.4">
      <c r="B7236" s="3" t="s">
        <v>6727</v>
      </c>
    </row>
    <row r="7237" spans="2:2" x14ac:dyDescent="0.4">
      <c r="B7237" s="3" t="s">
        <v>11815</v>
      </c>
    </row>
    <row r="7238" spans="2:2" x14ac:dyDescent="0.4">
      <c r="B7238" s="3" t="s">
        <v>11816</v>
      </c>
    </row>
    <row r="7239" spans="2:2" x14ac:dyDescent="0.4">
      <c r="B7239" s="3" t="s">
        <v>11817</v>
      </c>
    </row>
    <row r="7240" spans="2:2" x14ac:dyDescent="0.4">
      <c r="B7240" s="3" t="s">
        <v>11818</v>
      </c>
    </row>
    <row r="7241" spans="2:2" x14ac:dyDescent="0.4">
      <c r="B7241" s="3" t="s">
        <v>6729</v>
      </c>
    </row>
    <row r="7242" spans="2:2" x14ac:dyDescent="0.4">
      <c r="B7242" s="3" t="s">
        <v>11819</v>
      </c>
    </row>
    <row r="7243" spans="2:2" x14ac:dyDescent="0.4">
      <c r="B7243" s="3" t="s">
        <v>6731</v>
      </c>
    </row>
    <row r="7244" spans="2:2" x14ac:dyDescent="0.4">
      <c r="B7244" s="3" t="s">
        <v>6733</v>
      </c>
    </row>
    <row r="7245" spans="2:2" x14ac:dyDescent="0.4">
      <c r="B7245" s="3" t="s">
        <v>11820</v>
      </c>
    </row>
    <row r="7246" spans="2:2" x14ac:dyDescent="0.4">
      <c r="B7246" s="3" t="s">
        <v>6735</v>
      </c>
    </row>
    <row r="7247" spans="2:2" x14ac:dyDescent="0.4">
      <c r="B7247" s="3" t="s">
        <v>11821</v>
      </c>
    </row>
    <row r="7248" spans="2:2" x14ac:dyDescent="0.4">
      <c r="B7248" s="3" t="s">
        <v>6737</v>
      </c>
    </row>
    <row r="7249" spans="2:2" x14ac:dyDescent="0.4">
      <c r="B7249" s="3" t="s">
        <v>11822</v>
      </c>
    </row>
    <row r="7250" spans="2:2" x14ac:dyDescent="0.4">
      <c r="B7250" s="3" t="s">
        <v>11823</v>
      </c>
    </row>
    <row r="7251" spans="2:2" x14ac:dyDescent="0.4">
      <c r="B7251" s="3" t="s">
        <v>11824</v>
      </c>
    </row>
    <row r="7252" spans="2:2" x14ac:dyDescent="0.4">
      <c r="B7252" s="3" t="s">
        <v>11825</v>
      </c>
    </row>
    <row r="7253" spans="2:2" x14ac:dyDescent="0.4">
      <c r="B7253" s="3" t="s">
        <v>11826</v>
      </c>
    </row>
    <row r="7254" spans="2:2" x14ac:dyDescent="0.4">
      <c r="B7254" s="3" t="s">
        <v>6739</v>
      </c>
    </row>
    <row r="7255" spans="2:2" x14ac:dyDescent="0.4">
      <c r="B7255" s="3" t="s">
        <v>11827</v>
      </c>
    </row>
    <row r="7256" spans="2:2" x14ac:dyDescent="0.4">
      <c r="B7256" s="3" t="s">
        <v>11828</v>
      </c>
    </row>
    <row r="7257" spans="2:2" x14ac:dyDescent="0.4">
      <c r="B7257" s="3" t="s">
        <v>11829</v>
      </c>
    </row>
    <row r="7258" spans="2:2" x14ac:dyDescent="0.4">
      <c r="B7258" s="3" t="s">
        <v>11830</v>
      </c>
    </row>
    <row r="7259" spans="2:2" x14ac:dyDescent="0.4">
      <c r="B7259" s="3" t="s">
        <v>11831</v>
      </c>
    </row>
    <row r="7260" spans="2:2" x14ac:dyDescent="0.4">
      <c r="B7260" s="3" t="s">
        <v>11832</v>
      </c>
    </row>
    <row r="7261" spans="2:2" x14ac:dyDescent="0.4">
      <c r="B7261" s="3" t="s">
        <v>11833</v>
      </c>
    </row>
    <row r="7262" spans="2:2" x14ac:dyDescent="0.4">
      <c r="B7262" s="3" t="s">
        <v>11834</v>
      </c>
    </row>
    <row r="7263" spans="2:2" x14ac:dyDescent="0.4">
      <c r="B7263" s="3" t="s">
        <v>11835</v>
      </c>
    </row>
    <row r="7264" spans="2:2" x14ac:dyDescent="0.4">
      <c r="B7264" s="3" t="s">
        <v>6741</v>
      </c>
    </row>
    <row r="7265" spans="2:2" x14ac:dyDescent="0.4">
      <c r="B7265" s="3" t="s">
        <v>6743</v>
      </c>
    </row>
    <row r="7266" spans="2:2" x14ac:dyDescent="0.4">
      <c r="B7266" s="3" t="s">
        <v>6745</v>
      </c>
    </row>
    <row r="7267" spans="2:2" x14ac:dyDescent="0.4">
      <c r="B7267" s="3" t="s">
        <v>6747</v>
      </c>
    </row>
    <row r="7268" spans="2:2" x14ac:dyDescent="0.4">
      <c r="B7268" s="3" t="s">
        <v>6749</v>
      </c>
    </row>
    <row r="7269" spans="2:2" x14ac:dyDescent="0.4">
      <c r="B7269" s="3" t="s">
        <v>11836</v>
      </c>
    </row>
    <row r="7270" spans="2:2" x14ac:dyDescent="0.4">
      <c r="B7270" s="3" t="s">
        <v>11837</v>
      </c>
    </row>
    <row r="7271" spans="2:2" x14ac:dyDescent="0.4">
      <c r="B7271" s="3" t="s">
        <v>11838</v>
      </c>
    </row>
    <row r="7272" spans="2:2" x14ac:dyDescent="0.4">
      <c r="B7272" s="3" t="s">
        <v>11839</v>
      </c>
    </row>
    <row r="7273" spans="2:2" x14ac:dyDescent="0.4">
      <c r="B7273" s="3" t="s">
        <v>11840</v>
      </c>
    </row>
    <row r="7274" spans="2:2" x14ac:dyDescent="0.4">
      <c r="B7274" s="3" t="s">
        <v>11841</v>
      </c>
    </row>
    <row r="7275" spans="2:2" x14ac:dyDescent="0.4">
      <c r="B7275" s="3" t="s">
        <v>11842</v>
      </c>
    </row>
    <row r="7276" spans="2:2" x14ac:dyDescent="0.4">
      <c r="B7276" s="3" t="s">
        <v>11843</v>
      </c>
    </row>
    <row r="7277" spans="2:2" x14ac:dyDescent="0.4">
      <c r="B7277" s="3" t="s">
        <v>11844</v>
      </c>
    </row>
    <row r="7278" spans="2:2" x14ac:dyDescent="0.4">
      <c r="B7278" s="3" t="s">
        <v>6751</v>
      </c>
    </row>
    <row r="7279" spans="2:2" x14ac:dyDescent="0.4">
      <c r="B7279" s="3" t="s">
        <v>11845</v>
      </c>
    </row>
    <row r="7280" spans="2:2" x14ac:dyDescent="0.4">
      <c r="B7280" s="3" t="s">
        <v>11846</v>
      </c>
    </row>
    <row r="7281" spans="2:2" x14ac:dyDescent="0.4">
      <c r="B7281" s="3" t="s">
        <v>11847</v>
      </c>
    </row>
    <row r="7282" spans="2:2" x14ac:dyDescent="0.4">
      <c r="B7282" s="3" t="s">
        <v>11848</v>
      </c>
    </row>
    <row r="7283" spans="2:2" x14ac:dyDescent="0.4">
      <c r="B7283" s="3" t="s">
        <v>6753</v>
      </c>
    </row>
    <row r="7284" spans="2:2" x14ac:dyDescent="0.4">
      <c r="B7284" s="3" t="s">
        <v>11849</v>
      </c>
    </row>
    <row r="7285" spans="2:2" x14ac:dyDescent="0.4">
      <c r="B7285" s="3" t="s">
        <v>11850</v>
      </c>
    </row>
    <row r="7286" spans="2:2" x14ac:dyDescent="0.4">
      <c r="B7286" s="3" t="s">
        <v>11851</v>
      </c>
    </row>
    <row r="7287" spans="2:2" x14ac:dyDescent="0.4">
      <c r="B7287" s="3" t="s">
        <v>11852</v>
      </c>
    </row>
    <row r="7288" spans="2:2" x14ac:dyDescent="0.4">
      <c r="B7288" s="3" t="s">
        <v>11853</v>
      </c>
    </row>
    <row r="7289" spans="2:2" x14ac:dyDescent="0.4">
      <c r="B7289" s="3" t="s">
        <v>6755</v>
      </c>
    </row>
    <row r="7290" spans="2:2" x14ac:dyDescent="0.4">
      <c r="B7290" s="3" t="s">
        <v>11854</v>
      </c>
    </row>
    <row r="7291" spans="2:2" x14ac:dyDescent="0.4">
      <c r="B7291" s="3" t="s">
        <v>6757</v>
      </c>
    </row>
    <row r="7292" spans="2:2" x14ac:dyDescent="0.4">
      <c r="B7292" s="3" t="s">
        <v>6759</v>
      </c>
    </row>
    <row r="7293" spans="2:2" x14ac:dyDescent="0.4">
      <c r="B7293" s="3" t="s">
        <v>6761</v>
      </c>
    </row>
    <row r="7294" spans="2:2" x14ac:dyDescent="0.4">
      <c r="B7294" s="3" t="s">
        <v>6763</v>
      </c>
    </row>
    <row r="7295" spans="2:2" x14ac:dyDescent="0.4">
      <c r="B7295" s="3" t="s">
        <v>6765</v>
      </c>
    </row>
    <row r="7296" spans="2:2" x14ac:dyDescent="0.4">
      <c r="B7296" s="3" t="s">
        <v>11855</v>
      </c>
    </row>
    <row r="7297" spans="2:2" x14ac:dyDescent="0.4">
      <c r="B7297" s="3" t="s">
        <v>11856</v>
      </c>
    </row>
    <row r="7298" spans="2:2" x14ac:dyDescent="0.4">
      <c r="B7298" s="3" t="s">
        <v>6767</v>
      </c>
    </row>
    <row r="7299" spans="2:2" x14ac:dyDescent="0.4">
      <c r="B7299" s="3" t="s">
        <v>11857</v>
      </c>
    </row>
    <row r="7300" spans="2:2" x14ac:dyDescent="0.4">
      <c r="B7300" s="3" t="s">
        <v>6769</v>
      </c>
    </row>
    <row r="7301" spans="2:2" x14ac:dyDescent="0.4">
      <c r="B7301" s="3" t="s">
        <v>6771</v>
      </c>
    </row>
    <row r="7302" spans="2:2" x14ac:dyDescent="0.4">
      <c r="B7302" s="3" t="s">
        <v>11858</v>
      </c>
    </row>
    <row r="7303" spans="2:2" x14ac:dyDescent="0.4">
      <c r="B7303" s="3" t="s">
        <v>11859</v>
      </c>
    </row>
    <row r="7304" spans="2:2" x14ac:dyDescent="0.4">
      <c r="B7304" s="3" t="s">
        <v>6773</v>
      </c>
    </row>
    <row r="7305" spans="2:2" x14ac:dyDescent="0.4">
      <c r="B7305" s="3" t="s">
        <v>11860</v>
      </c>
    </row>
    <row r="7306" spans="2:2" x14ac:dyDescent="0.4">
      <c r="B7306" s="3" t="s">
        <v>11861</v>
      </c>
    </row>
    <row r="7307" spans="2:2" x14ac:dyDescent="0.4">
      <c r="B7307" s="3" t="s">
        <v>11862</v>
      </c>
    </row>
    <row r="7308" spans="2:2" x14ac:dyDescent="0.4">
      <c r="B7308" s="3" t="s">
        <v>11863</v>
      </c>
    </row>
    <row r="7309" spans="2:2" x14ac:dyDescent="0.4">
      <c r="B7309" s="3" t="s">
        <v>6775</v>
      </c>
    </row>
    <row r="7310" spans="2:2" x14ac:dyDescent="0.4">
      <c r="B7310" s="3" t="s">
        <v>6775</v>
      </c>
    </row>
    <row r="7311" spans="2:2" x14ac:dyDescent="0.4">
      <c r="B7311" s="3" t="s">
        <v>6777</v>
      </c>
    </row>
    <row r="7312" spans="2:2" x14ac:dyDescent="0.4">
      <c r="B7312" s="3" t="s">
        <v>11864</v>
      </c>
    </row>
    <row r="7313" spans="2:2" x14ac:dyDescent="0.4">
      <c r="B7313" s="3" t="s">
        <v>11865</v>
      </c>
    </row>
    <row r="7314" spans="2:2" x14ac:dyDescent="0.4">
      <c r="B7314" s="3" t="s">
        <v>11866</v>
      </c>
    </row>
    <row r="7315" spans="2:2" x14ac:dyDescent="0.4">
      <c r="B7315" s="3" t="s">
        <v>6779</v>
      </c>
    </row>
    <row r="7316" spans="2:2" x14ac:dyDescent="0.4">
      <c r="B7316" s="3" t="s">
        <v>11867</v>
      </c>
    </row>
    <row r="7317" spans="2:2" x14ac:dyDescent="0.4">
      <c r="B7317" s="3" t="s">
        <v>11868</v>
      </c>
    </row>
    <row r="7318" spans="2:2" x14ac:dyDescent="0.4">
      <c r="B7318" s="3" t="s">
        <v>11869</v>
      </c>
    </row>
    <row r="7319" spans="2:2" x14ac:dyDescent="0.4">
      <c r="B7319" s="3" t="s">
        <v>6781</v>
      </c>
    </row>
    <row r="7320" spans="2:2" x14ac:dyDescent="0.4">
      <c r="B7320" s="3" t="s">
        <v>11870</v>
      </c>
    </row>
    <row r="7321" spans="2:2" x14ac:dyDescent="0.4">
      <c r="B7321" s="3" t="s">
        <v>11871</v>
      </c>
    </row>
    <row r="7322" spans="2:2" x14ac:dyDescent="0.4">
      <c r="B7322" s="3" t="s">
        <v>11872</v>
      </c>
    </row>
    <row r="7323" spans="2:2" x14ac:dyDescent="0.4">
      <c r="B7323" s="3" t="s">
        <v>11873</v>
      </c>
    </row>
    <row r="7324" spans="2:2" x14ac:dyDescent="0.4">
      <c r="B7324" s="3" t="s">
        <v>11874</v>
      </c>
    </row>
    <row r="7325" spans="2:2" x14ac:dyDescent="0.4">
      <c r="B7325" s="3" t="s">
        <v>6783</v>
      </c>
    </row>
    <row r="7326" spans="2:2" x14ac:dyDescent="0.4">
      <c r="B7326" s="3" t="s">
        <v>11875</v>
      </c>
    </row>
    <row r="7327" spans="2:2" x14ac:dyDescent="0.4">
      <c r="B7327" s="3" t="s">
        <v>11876</v>
      </c>
    </row>
    <row r="7328" spans="2:2" x14ac:dyDescent="0.4">
      <c r="B7328" s="3" t="s">
        <v>11877</v>
      </c>
    </row>
    <row r="7329" spans="2:2" x14ac:dyDescent="0.4">
      <c r="B7329" s="3" t="s">
        <v>11878</v>
      </c>
    </row>
    <row r="7330" spans="2:2" x14ac:dyDescent="0.4">
      <c r="B7330" s="3" t="s">
        <v>11879</v>
      </c>
    </row>
    <row r="7331" spans="2:2" x14ac:dyDescent="0.4">
      <c r="B7331" s="3" t="s">
        <v>11880</v>
      </c>
    </row>
    <row r="7332" spans="2:2" x14ac:dyDescent="0.4">
      <c r="B7332" s="3" t="s">
        <v>11881</v>
      </c>
    </row>
    <row r="7333" spans="2:2" x14ac:dyDescent="0.4">
      <c r="B7333" s="3" t="s">
        <v>11882</v>
      </c>
    </row>
    <row r="7334" spans="2:2" x14ac:dyDescent="0.4">
      <c r="B7334" s="3" t="s">
        <v>11883</v>
      </c>
    </row>
    <row r="7335" spans="2:2" x14ac:dyDescent="0.4">
      <c r="B7335" s="3" t="s">
        <v>11884</v>
      </c>
    </row>
    <row r="7336" spans="2:2" x14ac:dyDescent="0.4">
      <c r="B7336" s="3" t="s">
        <v>11885</v>
      </c>
    </row>
    <row r="7337" spans="2:2" x14ac:dyDescent="0.4">
      <c r="B7337" s="3" t="s">
        <v>11886</v>
      </c>
    </row>
    <row r="7338" spans="2:2" x14ac:dyDescent="0.4">
      <c r="B7338" s="3" t="s">
        <v>11887</v>
      </c>
    </row>
    <row r="7339" spans="2:2" x14ac:dyDescent="0.4">
      <c r="B7339" s="3" t="s">
        <v>11888</v>
      </c>
    </row>
    <row r="7340" spans="2:2" x14ac:dyDescent="0.4">
      <c r="B7340" s="3" t="s">
        <v>11889</v>
      </c>
    </row>
    <row r="7341" spans="2:2" x14ac:dyDescent="0.4">
      <c r="B7341" s="3" t="s">
        <v>11890</v>
      </c>
    </row>
    <row r="7342" spans="2:2" x14ac:dyDescent="0.4">
      <c r="B7342" s="3" t="s">
        <v>11891</v>
      </c>
    </row>
    <row r="7343" spans="2:2" x14ac:dyDescent="0.4">
      <c r="B7343" s="3" t="s">
        <v>11892</v>
      </c>
    </row>
    <row r="7344" spans="2:2" x14ac:dyDescent="0.4">
      <c r="B7344" s="3" t="s">
        <v>11893</v>
      </c>
    </row>
    <row r="7345" spans="2:2" x14ac:dyDescent="0.4">
      <c r="B7345" s="3" t="s">
        <v>6785</v>
      </c>
    </row>
    <row r="7346" spans="2:2" x14ac:dyDescent="0.4">
      <c r="B7346" s="3" t="s">
        <v>6787</v>
      </c>
    </row>
    <row r="7347" spans="2:2" x14ac:dyDescent="0.4">
      <c r="B7347" s="3" t="s">
        <v>6789</v>
      </c>
    </row>
    <row r="7348" spans="2:2" x14ac:dyDescent="0.4">
      <c r="B7348" s="3" t="s">
        <v>6791</v>
      </c>
    </row>
    <row r="7349" spans="2:2" x14ac:dyDescent="0.4">
      <c r="B7349" s="3" t="s">
        <v>6793</v>
      </c>
    </row>
    <row r="7350" spans="2:2" x14ac:dyDescent="0.4">
      <c r="B7350" s="3" t="s">
        <v>6795</v>
      </c>
    </row>
    <row r="7351" spans="2:2" x14ac:dyDescent="0.4">
      <c r="B7351" s="3" t="s">
        <v>6797</v>
      </c>
    </row>
    <row r="7352" spans="2:2" x14ac:dyDescent="0.4">
      <c r="B7352" s="3" t="s">
        <v>11894</v>
      </c>
    </row>
    <row r="7353" spans="2:2" x14ac:dyDescent="0.4">
      <c r="B7353" s="3" t="s">
        <v>11895</v>
      </c>
    </row>
    <row r="7354" spans="2:2" x14ac:dyDescent="0.4">
      <c r="B7354" s="3" t="s">
        <v>11896</v>
      </c>
    </row>
    <row r="7355" spans="2:2" x14ac:dyDescent="0.4">
      <c r="B7355" s="3" t="s">
        <v>11897</v>
      </c>
    </row>
    <row r="7356" spans="2:2" x14ac:dyDescent="0.4">
      <c r="B7356" s="3" t="s">
        <v>11898</v>
      </c>
    </row>
    <row r="7357" spans="2:2" x14ac:dyDescent="0.4">
      <c r="B7357" s="3" t="s">
        <v>6799</v>
      </c>
    </row>
    <row r="7358" spans="2:2" x14ac:dyDescent="0.4">
      <c r="B7358" s="3" t="s">
        <v>11899</v>
      </c>
    </row>
    <row r="7359" spans="2:2" x14ac:dyDescent="0.4">
      <c r="B7359" s="3" t="s">
        <v>11900</v>
      </c>
    </row>
    <row r="7360" spans="2:2" x14ac:dyDescent="0.4">
      <c r="B7360" s="3" t="s">
        <v>11901</v>
      </c>
    </row>
    <row r="7361" spans="2:2" x14ac:dyDescent="0.4">
      <c r="B7361" s="3" t="s">
        <v>11902</v>
      </c>
    </row>
    <row r="7362" spans="2:2" x14ac:dyDescent="0.4">
      <c r="B7362" s="3" t="s">
        <v>6801</v>
      </c>
    </row>
    <row r="7363" spans="2:2" x14ac:dyDescent="0.4">
      <c r="B7363" s="3" t="s">
        <v>6803</v>
      </c>
    </row>
    <row r="7364" spans="2:2" x14ac:dyDescent="0.4">
      <c r="B7364" s="3" t="s">
        <v>11903</v>
      </c>
    </row>
    <row r="7365" spans="2:2" x14ac:dyDescent="0.4">
      <c r="B7365" s="3" t="s">
        <v>11904</v>
      </c>
    </row>
    <row r="7366" spans="2:2" x14ac:dyDescent="0.4">
      <c r="B7366" s="3" t="s">
        <v>11905</v>
      </c>
    </row>
    <row r="7367" spans="2:2" x14ac:dyDescent="0.4">
      <c r="B7367" s="3" t="s">
        <v>6805</v>
      </c>
    </row>
    <row r="7368" spans="2:2" x14ac:dyDescent="0.4">
      <c r="B7368" s="3" t="s">
        <v>11906</v>
      </c>
    </row>
    <row r="7369" spans="2:2" x14ac:dyDescent="0.4">
      <c r="B7369" s="3" t="s">
        <v>11907</v>
      </c>
    </row>
    <row r="7370" spans="2:2" x14ac:dyDescent="0.4">
      <c r="B7370" s="3" t="s">
        <v>11908</v>
      </c>
    </row>
    <row r="7371" spans="2:2" x14ac:dyDescent="0.4">
      <c r="B7371" s="3" t="s">
        <v>11909</v>
      </c>
    </row>
    <row r="7372" spans="2:2" x14ac:dyDescent="0.4">
      <c r="B7372" s="3" t="s">
        <v>11910</v>
      </c>
    </row>
    <row r="7373" spans="2:2" x14ac:dyDescent="0.4">
      <c r="B7373" s="3" t="s">
        <v>6808</v>
      </c>
    </row>
    <row r="7374" spans="2:2" x14ac:dyDescent="0.4">
      <c r="B7374" s="3" t="s">
        <v>6810</v>
      </c>
    </row>
    <row r="7375" spans="2:2" x14ac:dyDescent="0.4">
      <c r="B7375" s="3" t="s">
        <v>6812</v>
      </c>
    </row>
    <row r="7376" spans="2:2" x14ac:dyDescent="0.4">
      <c r="B7376" s="3" t="s">
        <v>6814</v>
      </c>
    </row>
    <row r="7377" spans="2:2" x14ac:dyDescent="0.4">
      <c r="B7377" s="3" t="s">
        <v>11911</v>
      </c>
    </row>
    <row r="7378" spans="2:2" x14ac:dyDescent="0.4">
      <c r="B7378" s="3" t="s">
        <v>6816</v>
      </c>
    </row>
    <row r="7379" spans="2:2" x14ac:dyDescent="0.4">
      <c r="B7379" s="3" t="s">
        <v>6818</v>
      </c>
    </row>
    <row r="7380" spans="2:2" x14ac:dyDescent="0.4">
      <c r="B7380" s="3" t="s">
        <v>6820</v>
      </c>
    </row>
    <row r="7381" spans="2:2" x14ac:dyDescent="0.4">
      <c r="B7381" s="3" t="s">
        <v>11912</v>
      </c>
    </row>
    <row r="7382" spans="2:2" x14ac:dyDescent="0.4">
      <c r="B7382" s="3" t="s">
        <v>11913</v>
      </c>
    </row>
    <row r="7383" spans="2:2" x14ac:dyDescent="0.4">
      <c r="B7383" s="3" t="s">
        <v>11914</v>
      </c>
    </row>
    <row r="7384" spans="2:2" x14ac:dyDescent="0.4">
      <c r="B7384" s="3" t="s">
        <v>11915</v>
      </c>
    </row>
    <row r="7385" spans="2:2" x14ac:dyDescent="0.4">
      <c r="B7385" s="3" t="s">
        <v>11916</v>
      </c>
    </row>
    <row r="7386" spans="2:2" x14ac:dyDescent="0.4">
      <c r="B7386" s="3" t="s">
        <v>11917</v>
      </c>
    </row>
    <row r="7387" spans="2:2" x14ac:dyDescent="0.4">
      <c r="B7387" s="3" t="s">
        <v>11918</v>
      </c>
    </row>
    <row r="7388" spans="2:2" x14ac:dyDescent="0.4">
      <c r="B7388" s="3" t="s">
        <v>11919</v>
      </c>
    </row>
    <row r="7389" spans="2:2" x14ac:dyDescent="0.4">
      <c r="B7389" s="3" t="s">
        <v>11920</v>
      </c>
    </row>
    <row r="7390" spans="2:2" x14ac:dyDescent="0.4">
      <c r="B7390" s="3" t="s">
        <v>11921</v>
      </c>
    </row>
    <row r="7391" spans="2:2" x14ac:dyDescent="0.4">
      <c r="B7391" s="3" t="s">
        <v>11922</v>
      </c>
    </row>
    <row r="7392" spans="2:2" x14ac:dyDescent="0.4">
      <c r="B7392" s="3" t="s">
        <v>11923</v>
      </c>
    </row>
    <row r="7393" spans="2:2" x14ac:dyDescent="0.4">
      <c r="B7393" s="3" t="s">
        <v>11924</v>
      </c>
    </row>
    <row r="7394" spans="2:2" x14ac:dyDescent="0.4">
      <c r="B7394" s="3" t="s">
        <v>6822</v>
      </c>
    </row>
    <row r="7395" spans="2:2" x14ac:dyDescent="0.4">
      <c r="B7395" s="3" t="s">
        <v>11925</v>
      </c>
    </row>
    <row r="7396" spans="2:2" x14ac:dyDescent="0.4">
      <c r="B7396" s="3" t="s">
        <v>11926</v>
      </c>
    </row>
    <row r="7397" spans="2:2" x14ac:dyDescent="0.4">
      <c r="B7397" s="3" t="s">
        <v>11927</v>
      </c>
    </row>
    <row r="7398" spans="2:2" x14ac:dyDescent="0.4">
      <c r="B7398" s="3" t="s">
        <v>11928</v>
      </c>
    </row>
    <row r="7399" spans="2:2" x14ac:dyDescent="0.4">
      <c r="B7399" s="3" t="s">
        <v>11929</v>
      </c>
    </row>
    <row r="7400" spans="2:2" x14ac:dyDescent="0.4">
      <c r="B7400" s="3" t="s">
        <v>11930</v>
      </c>
    </row>
    <row r="7401" spans="2:2" x14ac:dyDescent="0.4">
      <c r="B7401" s="3" t="s">
        <v>11931</v>
      </c>
    </row>
    <row r="7402" spans="2:2" x14ac:dyDescent="0.4">
      <c r="B7402" s="3" t="s">
        <v>11932</v>
      </c>
    </row>
    <row r="7403" spans="2:2" x14ac:dyDescent="0.4">
      <c r="B7403" s="3" t="s">
        <v>11933</v>
      </c>
    </row>
    <row r="7404" spans="2:2" x14ac:dyDescent="0.4">
      <c r="B7404" s="3" t="s">
        <v>11934</v>
      </c>
    </row>
    <row r="7405" spans="2:2" x14ac:dyDescent="0.4">
      <c r="B7405" s="3" t="s">
        <v>11935</v>
      </c>
    </row>
    <row r="7406" spans="2:2" x14ac:dyDescent="0.4">
      <c r="B7406" s="3" t="s">
        <v>11936</v>
      </c>
    </row>
    <row r="7407" spans="2:2" x14ac:dyDescent="0.4">
      <c r="B7407" s="3" t="s">
        <v>11937</v>
      </c>
    </row>
    <row r="7408" spans="2:2" x14ac:dyDescent="0.4">
      <c r="B7408" s="3" t="s">
        <v>11938</v>
      </c>
    </row>
    <row r="7409" spans="2:2" x14ac:dyDescent="0.4">
      <c r="B7409" s="3" t="s">
        <v>11939</v>
      </c>
    </row>
    <row r="7410" spans="2:2" x14ac:dyDescent="0.4">
      <c r="B7410" s="3" t="s">
        <v>11940</v>
      </c>
    </row>
    <row r="7411" spans="2:2" x14ac:dyDescent="0.4">
      <c r="B7411" s="3" t="s">
        <v>11941</v>
      </c>
    </row>
    <row r="7412" spans="2:2" x14ac:dyDescent="0.4">
      <c r="B7412" s="3" t="s">
        <v>11942</v>
      </c>
    </row>
    <row r="7413" spans="2:2" x14ac:dyDescent="0.4">
      <c r="B7413" s="3" t="s">
        <v>6824</v>
      </c>
    </row>
    <row r="7414" spans="2:2" x14ac:dyDescent="0.4">
      <c r="B7414" s="3" t="s">
        <v>11943</v>
      </c>
    </row>
    <row r="7415" spans="2:2" x14ac:dyDescent="0.4">
      <c r="B7415" s="3" t="s">
        <v>11944</v>
      </c>
    </row>
    <row r="7416" spans="2:2" x14ac:dyDescent="0.4">
      <c r="B7416" s="3" t="s">
        <v>11945</v>
      </c>
    </row>
    <row r="7417" spans="2:2" x14ac:dyDescent="0.4">
      <c r="B7417" s="3" t="s">
        <v>11946</v>
      </c>
    </row>
    <row r="7418" spans="2:2" x14ac:dyDescent="0.4">
      <c r="B7418" s="3" t="s">
        <v>11947</v>
      </c>
    </row>
    <row r="7419" spans="2:2" x14ac:dyDescent="0.4">
      <c r="B7419" s="3" t="s">
        <v>11948</v>
      </c>
    </row>
    <row r="7420" spans="2:2" x14ac:dyDescent="0.4">
      <c r="B7420" s="3" t="s">
        <v>11949</v>
      </c>
    </row>
    <row r="7421" spans="2:2" x14ac:dyDescent="0.4">
      <c r="B7421" s="3" t="s">
        <v>11950</v>
      </c>
    </row>
    <row r="7422" spans="2:2" x14ac:dyDescent="0.4">
      <c r="B7422" s="3" t="s">
        <v>11951</v>
      </c>
    </row>
    <row r="7423" spans="2:2" x14ac:dyDescent="0.4">
      <c r="B7423" s="3" t="s">
        <v>11952</v>
      </c>
    </row>
    <row r="7424" spans="2:2" x14ac:dyDescent="0.4">
      <c r="B7424" s="3" t="s">
        <v>11953</v>
      </c>
    </row>
    <row r="7425" spans="2:2" x14ac:dyDescent="0.4">
      <c r="B7425" s="3" t="s">
        <v>6826</v>
      </c>
    </row>
    <row r="7426" spans="2:2" x14ac:dyDescent="0.4">
      <c r="B7426" s="3" t="s">
        <v>6828</v>
      </c>
    </row>
    <row r="7427" spans="2:2" x14ac:dyDescent="0.4">
      <c r="B7427" s="3" t="s">
        <v>6830</v>
      </c>
    </row>
    <row r="7428" spans="2:2" x14ac:dyDescent="0.4">
      <c r="B7428" s="3" t="s">
        <v>6832</v>
      </c>
    </row>
    <row r="7429" spans="2:2" x14ac:dyDescent="0.4">
      <c r="B7429" s="3" t="s">
        <v>6834</v>
      </c>
    </row>
    <row r="7430" spans="2:2" x14ac:dyDescent="0.4">
      <c r="B7430" s="3" t="s">
        <v>6836</v>
      </c>
    </row>
    <row r="7431" spans="2:2" x14ac:dyDescent="0.4">
      <c r="B7431" s="3" t="s">
        <v>11954</v>
      </c>
    </row>
    <row r="7432" spans="2:2" x14ac:dyDescent="0.4">
      <c r="B7432" s="3" t="s">
        <v>6838</v>
      </c>
    </row>
    <row r="7433" spans="2:2" x14ac:dyDescent="0.4">
      <c r="B7433" s="3" t="s">
        <v>6840</v>
      </c>
    </row>
    <row r="7434" spans="2:2" x14ac:dyDescent="0.4">
      <c r="B7434" s="3" t="s">
        <v>6842</v>
      </c>
    </row>
    <row r="7435" spans="2:2" x14ac:dyDescent="0.4">
      <c r="B7435" s="3" t="s">
        <v>6844</v>
      </c>
    </row>
    <row r="7436" spans="2:2" x14ac:dyDescent="0.4">
      <c r="B7436" s="3" t="s">
        <v>11955</v>
      </c>
    </row>
    <row r="7437" spans="2:2" x14ac:dyDescent="0.4">
      <c r="B7437" s="3" t="s">
        <v>6846</v>
      </c>
    </row>
    <row r="7438" spans="2:2" x14ac:dyDescent="0.4">
      <c r="B7438" s="3" t="s">
        <v>11956</v>
      </c>
    </row>
    <row r="7439" spans="2:2" x14ac:dyDescent="0.4">
      <c r="B7439" s="3" t="s">
        <v>11957</v>
      </c>
    </row>
    <row r="7440" spans="2:2" x14ac:dyDescent="0.4">
      <c r="B7440" s="3" t="s">
        <v>11958</v>
      </c>
    </row>
    <row r="7441" spans="2:2" x14ac:dyDescent="0.4">
      <c r="B7441" s="3" t="s">
        <v>6848</v>
      </c>
    </row>
    <row r="7442" spans="2:2" x14ac:dyDescent="0.4">
      <c r="B7442" s="3" t="s">
        <v>11959</v>
      </c>
    </row>
    <row r="7443" spans="2:2" x14ac:dyDescent="0.4">
      <c r="B7443" s="3" t="s">
        <v>6849</v>
      </c>
    </row>
    <row r="7444" spans="2:2" x14ac:dyDescent="0.4">
      <c r="B7444" s="3" t="s">
        <v>11960</v>
      </c>
    </row>
    <row r="7445" spans="2:2" x14ac:dyDescent="0.4">
      <c r="B7445" s="3" t="s">
        <v>11961</v>
      </c>
    </row>
    <row r="7446" spans="2:2" x14ac:dyDescent="0.4">
      <c r="B7446" s="3" t="s">
        <v>11962</v>
      </c>
    </row>
    <row r="7447" spans="2:2" x14ac:dyDescent="0.4">
      <c r="B7447" s="3" t="s">
        <v>11963</v>
      </c>
    </row>
    <row r="7448" spans="2:2" x14ac:dyDescent="0.4">
      <c r="B7448" s="3" t="s">
        <v>11964</v>
      </c>
    </row>
    <row r="7449" spans="2:2" x14ac:dyDescent="0.4">
      <c r="B7449" s="3" t="s">
        <v>11965</v>
      </c>
    </row>
    <row r="7450" spans="2:2" x14ac:dyDescent="0.4">
      <c r="B7450" s="3" t="s">
        <v>11966</v>
      </c>
    </row>
    <row r="7451" spans="2:2" x14ac:dyDescent="0.4">
      <c r="B7451" s="3" t="s">
        <v>11967</v>
      </c>
    </row>
    <row r="7452" spans="2:2" x14ac:dyDescent="0.4">
      <c r="B7452" s="3" t="s">
        <v>11968</v>
      </c>
    </row>
    <row r="7453" spans="2:2" x14ac:dyDescent="0.4">
      <c r="B7453" s="3" t="s">
        <v>11969</v>
      </c>
    </row>
    <row r="7454" spans="2:2" x14ac:dyDescent="0.4">
      <c r="B7454" s="3" t="s">
        <v>11970</v>
      </c>
    </row>
    <row r="7455" spans="2:2" x14ac:dyDescent="0.4">
      <c r="B7455" s="3" t="s">
        <v>6851</v>
      </c>
    </row>
    <row r="7456" spans="2:2" x14ac:dyDescent="0.4">
      <c r="B7456" s="3" t="s">
        <v>6853</v>
      </c>
    </row>
    <row r="7457" spans="2:2" x14ac:dyDescent="0.4">
      <c r="B7457" s="3" t="s">
        <v>11971</v>
      </c>
    </row>
    <row r="7458" spans="2:2" x14ac:dyDescent="0.4">
      <c r="B7458" s="3" t="s">
        <v>6855</v>
      </c>
    </row>
    <row r="7459" spans="2:2" x14ac:dyDescent="0.4">
      <c r="B7459" s="3" t="s">
        <v>11972</v>
      </c>
    </row>
    <row r="7460" spans="2:2" x14ac:dyDescent="0.4">
      <c r="B7460" s="3" t="s">
        <v>6857</v>
      </c>
    </row>
    <row r="7461" spans="2:2" x14ac:dyDescent="0.4">
      <c r="B7461" s="3" t="s">
        <v>11973</v>
      </c>
    </row>
    <row r="7462" spans="2:2" x14ac:dyDescent="0.4">
      <c r="B7462" s="3" t="s">
        <v>11974</v>
      </c>
    </row>
    <row r="7463" spans="2:2" x14ac:dyDescent="0.4">
      <c r="B7463" s="3" t="s">
        <v>11975</v>
      </c>
    </row>
    <row r="7464" spans="2:2" x14ac:dyDescent="0.4">
      <c r="B7464" s="3" t="s">
        <v>6859</v>
      </c>
    </row>
    <row r="7465" spans="2:2" x14ac:dyDescent="0.4">
      <c r="B7465" s="3" t="s">
        <v>11976</v>
      </c>
    </row>
    <row r="7466" spans="2:2" x14ac:dyDescent="0.4">
      <c r="B7466" s="3" t="s">
        <v>11977</v>
      </c>
    </row>
    <row r="7467" spans="2:2" x14ac:dyDescent="0.4">
      <c r="B7467" s="3" t="s">
        <v>6861</v>
      </c>
    </row>
    <row r="7468" spans="2:2" x14ac:dyDescent="0.4">
      <c r="B7468" s="3" t="s">
        <v>6863</v>
      </c>
    </row>
    <row r="7469" spans="2:2" x14ac:dyDescent="0.4">
      <c r="B7469" s="3" t="s">
        <v>11978</v>
      </c>
    </row>
    <row r="7470" spans="2:2" x14ac:dyDescent="0.4">
      <c r="B7470" s="3" t="s">
        <v>6865</v>
      </c>
    </row>
    <row r="7471" spans="2:2" x14ac:dyDescent="0.4">
      <c r="B7471" s="3" t="s">
        <v>11979</v>
      </c>
    </row>
    <row r="7472" spans="2:2" x14ac:dyDescent="0.4">
      <c r="B7472" s="3" t="s">
        <v>11980</v>
      </c>
    </row>
    <row r="7473" spans="2:2" x14ac:dyDescent="0.4">
      <c r="B7473" s="3" t="s">
        <v>6867</v>
      </c>
    </row>
    <row r="7474" spans="2:2" x14ac:dyDescent="0.4">
      <c r="B7474" s="3" t="s">
        <v>11981</v>
      </c>
    </row>
    <row r="7475" spans="2:2" x14ac:dyDescent="0.4">
      <c r="B7475" s="3" t="s">
        <v>6869</v>
      </c>
    </row>
    <row r="7476" spans="2:2" x14ac:dyDescent="0.4">
      <c r="B7476" s="3" t="s">
        <v>11982</v>
      </c>
    </row>
    <row r="7477" spans="2:2" x14ac:dyDescent="0.4">
      <c r="B7477" s="3" t="s">
        <v>6871</v>
      </c>
    </row>
    <row r="7478" spans="2:2" x14ac:dyDescent="0.4">
      <c r="B7478" s="3" t="s">
        <v>11983</v>
      </c>
    </row>
    <row r="7479" spans="2:2" x14ac:dyDescent="0.4">
      <c r="B7479" s="3" t="s">
        <v>11984</v>
      </c>
    </row>
    <row r="7480" spans="2:2" x14ac:dyDescent="0.4">
      <c r="B7480" s="3" t="s">
        <v>6873</v>
      </c>
    </row>
    <row r="7481" spans="2:2" x14ac:dyDescent="0.4">
      <c r="B7481" s="3" t="s">
        <v>6875</v>
      </c>
    </row>
    <row r="7482" spans="2:2" x14ac:dyDescent="0.4">
      <c r="B7482" s="3" t="s">
        <v>11985</v>
      </c>
    </row>
    <row r="7483" spans="2:2" x14ac:dyDescent="0.4">
      <c r="B7483" s="3" t="s">
        <v>11986</v>
      </c>
    </row>
    <row r="7484" spans="2:2" x14ac:dyDescent="0.4">
      <c r="B7484" s="3" t="s">
        <v>11987</v>
      </c>
    </row>
    <row r="7485" spans="2:2" x14ac:dyDescent="0.4">
      <c r="B7485" s="3" t="s">
        <v>11988</v>
      </c>
    </row>
    <row r="7486" spans="2:2" x14ac:dyDescent="0.4">
      <c r="B7486" s="3" t="s">
        <v>11989</v>
      </c>
    </row>
    <row r="7487" spans="2:2" x14ac:dyDescent="0.4">
      <c r="B7487" s="3" t="s">
        <v>11990</v>
      </c>
    </row>
    <row r="7488" spans="2:2" x14ac:dyDescent="0.4">
      <c r="B7488" s="3" t="s">
        <v>11991</v>
      </c>
    </row>
    <row r="7489" spans="2:2" x14ac:dyDescent="0.4">
      <c r="B7489" s="3" t="s">
        <v>6877</v>
      </c>
    </row>
    <row r="7490" spans="2:2" x14ac:dyDescent="0.4">
      <c r="B7490" s="3" t="s">
        <v>6879</v>
      </c>
    </row>
    <row r="7491" spans="2:2" x14ac:dyDescent="0.4">
      <c r="B7491" s="3" t="s">
        <v>11992</v>
      </c>
    </row>
    <row r="7492" spans="2:2" x14ac:dyDescent="0.4">
      <c r="B7492" s="3" t="s">
        <v>11993</v>
      </c>
    </row>
    <row r="7493" spans="2:2" x14ac:dyDescent="0.4">
      <c r="B7493" s="3" t="s">
        <v>11994</v>
      </c>
    </row>
    <row r="7494" spans="2:2" x14ac:dyDescent="0.4">
      <c r="B7494" s="3" t="s">
        <v>11995</v>
      </c>
    </row>
    <row r="7495" spans="2:2" x14ac:dyDescent="0.4">
      <c r="B7495" s="3" t="s">
        <v>11996</v>
      </c>
    </row>
    <row r="7496" spans="2:2" x14ac:dyDescent="0.4">
      <c r="B7496" s="3" t="s">
        <v>6882</v>
      </c>
    </row>
    <row r="7497" spans="2:2" x14ac:dyDescent="0.4">
      <c r="B7497" s="3" t="s">
        <v>11997</v>
      </c>
    </row>
    <row r="7498" spans="2:2" x14ac:dyDescent="0.4">
      <c r="B7498" s="3" t="s">
        <v>11998</v>
      </c>
    </row>
    <row r="7499" spans="2:2" x14ac:dyDescent="0.4">
      <c r="B7499" s="3" t="s">
        <v>11999</v>
      </c>
    </row>
    <row r="7500" spans="2:2" x14ac:dyDescent="0.4">
      <c r="B7500" s="3" t="s">
        <v>6884</v>
      </c>
    </row>
    <row r="7501" spans="2:2" x14ac:dyDescent="0.4">
      <c r="B7501" s="3" t="s">
        <v>12000</v>
      </c>
    </row>
    <row r="7502" spans="2:2" x14ac:dyDescent="0.4">
      <c r="B7502" s="3" t="s">
        <v>6886</v>
      </c>
    </row>
    <row r="7503" spans="2:2" x14ac:dyDescent="0.4">
      <c r="B7503" s="3" t="s">
        <v>6888</v>
      </c>
    </row>
    <row r="7504" spans="2:2" x14ac:dyDescent="0.4">
      <c r="B7504" s="3" t="s">
        <v>6890</v>
      </c>
    </row>
    <row r="7505" spans="2:2" x14ac:dyDescent="0.4">
      <c r="B7505" s="3" t="s">
        <v>6892</v>
      </c>
    </row>
    <row r="7506" spans="2:2" x14ac:dyDescent="0.4">
      <c r="B7506" s="3" t="s">
        <v>6894</v>
      </c>
    </row>
    <row r="7507" spans="2:2" x14ac:dyDescent="0.4">
      <c r="B7507" s="3" t="s">
        <v>6896</v>
      </c>
    </row>
    <row r="7508" spans="2:2" x14ac:dyDescent="0.4">
      <c r="B7508" s="3" t="s">
        <v>6898</v>
      </c>
    </row>
    <row r="7509" spans="2:2" x14ac:dyDescent="0.4">
      <c r="B7509" s="3" t="s">
        <v>6900</v>
      </c>
    </row>
    <row r="7510" spans="2:2" x14ac:dyDescent="0.4">
      <c r="B7510" s="3" t="s">
        <v>6902</v>
      </c>
    </row>
    <row r="7511" spans="2:2" x14ac:dyDescent="0.4">
      <c r="B7511" s="3" t="s">
        <v>6904</v>
      </c>
    </row>
    <row r="7512" spans="2:2" x14ac:dyDescent="0.4">
      <c r="B7512" s="3" t="s">
        <v>6906</v>
      </c>
    </row>
    <row r="7513" spans="2:2" x14ac:dyDescent="0.4">
      <c r="B7513" s="3" t="s">
        <v>6908</v>
      </c>
    </row>
    <row r="7514" spans="2:2" x14ac:dyDescent="0.4">
      <c r="B7514" s="3" t="s">
        <v>12001</v>
      </c>
    </row>
    <row r="7515" spans="2:2" x14ac:dyDescent="0.4">
      <c r="B7515" s="3" t="s">
        <v>6910</v>
      </c>
    </row>
    <row r="7516" spans="2:2" x14ac:dyDescent="0.4">
      <c r="B7516" s="3" t="s">
        <v>12002</v>
      </c>
    </row>
    <row r="7517" spans="2:2" x14ac:dyDescent="0.4">
      <c r="B7517" s="3" t="s">
        <v>12003</v>
      </c>
    </row>
    <row r="7518" spans="2:2" x14ac:dyDescent="0.4">
      <c r="B7518" s="3" t="s">
        <v>6912</v>
      </c>
    </row>
    <row r="7519" spans="2:2" x14ac:dyDescent="0.4">
      <c r="B7519" s="3" t="s">
        <v>12004</v>
      </c>
    </row>
    <row r="7520" spans="2:2" x14ac:dyDescent="0.4">
      <c r="B7520" s="3" t="s">
        <v>12005</v>
      </c>
    </row>
    <row r="7521" spans="2:2" x14ac:dyDescent="0.4">
      <c r="B7521" s="3" t="s">
        <v>6914</v>
      </c>
    </row>
    <row r="7522" spans="2:2" x14ac:dyDescent="0.4">
      <c r="B7522" s="3" t="s">
        <v>6916</v>
      </c>
    </row>
    <row r="7523" spans="2:2" x14ac:dyDescent="0.4">
      <c r="B7523" s="3" t="s">
        <v>12006</v>
      </c>
    </row>
    <row r="7524" spans="2:2" x14ac:dyDescent="0.4">
      <c r="B7524" s="3" t="s">
        <v>12007</v>
      </c>
    </row>
    <row r="7525" spans="2:2" x14ac:dyDescent="0.4">
      <c r="B7525" s="3" t="s">
        <v>6919</v>
      </c>
    </row>
    <row r="7526" spans="2:2" x14ac:dyDescent="0.4">
      <c r="B7526" s="3" t="s">
        <v>12008</v>
      </c>
    </row>
    <row r="7527" spans="2:2" x14ac:dyDescent="0.4">
      <c r="B7527" s="3" t="s">
        <v>6921</v>
      </c>
    </row>
    <row r="7528" spans="2:2" x14ac:dyDescent="0.4">
      <c r="B7528" s="3" t="s">
        <v>6923</v>
      </c>
    </row>
    <row r="7529" spans="2:2" x14ac:dyDescent="0.4">
      <c r="B7529" s="3" t="s">
        <v>6925</v>
      </c>
    </row>
    <row r="7530" spans="2:2" x14ac:dyDescent="0.4">
      <c r="B7530" s="3" t="s">
        <v>12009</v>
      </c>
    </row>
    <row r="7531" spans="2:2" x14ac:dyDescent="0.4">
      <c r="B7531" s="3" t="s">
        <v>12010</v>
      </c>
    </row>
    <row r="7532" spans="2:2" x14ac:dyDescent="0.4">
      <c r="B7532" s="3" t="s">
        <v>12011</v>
      </c>
    </row>
    <row r="7533" spans="2:2" x14ac:dyDescent="0.4">
      <c r="B7533" s="3" t="s">
        <v>12012</v>
      </c>
    </row>
    <row r="7534" spans="2:2" x14ac:dyDescent="0.4">
      <c r="B7534" s="3" t="s">
        <v>12013</v>
      </c>
    </row>
    <row r="7535" spans="2:2" x14ac:dyDescent="0.4">
      <c r="B7535" s="3" t="s">
        <v>6927</v>
      </c>
    </row>
    <row r="7536" spans="2:2" x14ac:dyDescent="0.4">
      <c r="B7536" s="3" t="s">
        <v>12014</v>
      </c>
    </row>
    <row r="7537" spans="2:2" x14ac:dyDescent="0.4">
      <c r="B7537" s="3" t="s">
        <v>6929</v>
      </c>
    </row>
    <row r="7538" spans="2:2" x14ac:dyDescent="0.4">
      <c r="B7538" s="3" t="s">
        <v>6931</v>
      </c>
    </row>
    <row r="7539" spans="2:2" x14ac:dyDescent="0.4">
      <c r="B7539" s="3" t="s">
        <v>6933</v>
      </c>
    </row>
    <row r="7540" spans="2:2" x14ac:dyDescent="0.4">
      <c r="B7540" s="3" t="s">
        <v>12015</v>
      </c>
    </row>
    <row r="7541" spans="2:2" x14ac:dyDescent="0.4">
      <c r="B7541" s="3" t="s">
        <v>6935</v>
      </c>
    </row>
    <row r="7542" spans="2:2" x14ac:dyDescent="0.4">
      <c r="B7542" s="3" t="s">
        <v>6937</v>
      </c>
    </row>
    <row r="7543" spans="2:2" x14ac:dyDescent="0.4">
      <c r="B7543" s="3" t="s">
        <v>6939</v>
      </c>
    </row>
    <row r="7544" spans="2:2" x14ac:dyDescent="0.4">
      <c r="B7544" s="3" t="s">
        <v>12016</v>
      </c>
    </row>
    <row r="7545" spans="2:2" x14ac:dyDescent="0.4">
      <c r="B7545" s="3" t="s">
        <v>12017</v>
      </c>
    </row>
    <row r="7546" spans="2:2" x14ac:dyDescent="0.4">
      <c r="B7546" s="3" t="s">
        <v>12018</v>
      </c>
    </row>
    <row r="7547" spans="2:2" x14ac:dyDescent="0.4">
      <c r="B7547" s="3" t="s">
        <v>6941</v>
      </c>
    </row>
    <row r="7548" spans="2:2" x14ac:dyDescent="0.4">
      <c r="B7548" s="3" t="s">
        <v>6943</v>
      </c>
    </row>
    <row r="7549" spans="2:2" x14ac:dyDescent="0.4">
      <c r="B7549" s="3" t="s">
        <v>6945</v>
      </c>
    </row>
    <row r="7550" spans="2:2" x14ac:dyDescent="0.4">
      <c r="B7550" s="3" t="s">
        <v>6947</v>
      </c>
    </row>
    <row r="7551" spans="2:2" x14ac:dyDescent="0.4">
      <c r="B7551" s="3" t="s">
        <v>12019</v>
      </c>
    </row>
    <row r="7552" spans="2:2" x14ac:dyDescent="0.4">
      <c r="B7552" s="3" t="s">
        <v>12020</v>
      </c>
    </row>
    <row r="7553" spans="2:2" x14ac:dyDescent="0.4">
      <c r="B7553" s="3" t="s">
        <v>6949</v>
      </c>
    </row>
    <row r="7554" spans="2:2" x14ac:dyDescent="0.4">
      <c r="B7554" s="3" t="s">
        <v>12021</v>
      </c>
    </row>
    <row r="7555" spans="2:2" x14ac:dyDescent="0.4">
      <c r="B7555" s="3" t="s">
        <v>6951</v>
      </c>
    </row>
    <row r="7556" spans="2:2" x14ac:dyDescent="0.4">
      <c r="B7556" s="3" t="s">
        <v>12022</v>
      </c>
    </row>
    <row r="7557" spans="2:2" x14ac:dyDescent="0.4">
      <c r="B7557" s="3" t="s">
        <v>12023</v>
      </c>
    </row>
    <row r="7558" spans="2:2" x14ac:dyDescent="0.4">
      <c r="B7558" s="3" t="s">
        <v>6953</v>
      </c>
    </row>
    <row r="7559" spans="2:2" x14ac:dyDescent="0.4">
      <c r="B7559" s="3" t="s">
        <v>12024</v>
      </c>
    </row>
    <row r="7560" spans="2:2" x14ac:dyDescent="0.4">
      <c r="B7560" s="3" t="s">
        <v>6955</v>
      </c>
    </row>
    <row r="7561" spans="2:2" x14ac:dyDescent="0.4">
      <c r="B7561" s="3" t="s">
        <v>6957</v>
      </c>
    </row>
    <row r="7562" spans="2:2" x14ac:dyDescent="0.4">
      <c r="B7562" s="3" t="s">
        <v>12025</v>
      </c>
    </row>
    <row r="7563" spans="2:2" x14ac:dyDescent="0.4">
      <c r="B7563" s="3" t="s">
        <v>12026</v>
      </c>
    </row>
    <row r="7564" spans="2:2" x14ac:dyDescent="0.4">
      <c r="B7564" s="3" t="s">
        <v>12027</v>
      </c>
    </row>
    <row r="7565" spans="2:2" x14ac:dyDescent="0.4">
      <c r="B7565" s="3" t="s">
        <v>12028</v>
      </c>
    </row>
    <row r="7566" spans="2:2" x14ac:dyDescent="0.4">
      <c r="B7566" s="3" t="s">
        <v>6959</v>
      </c>
    </row>
    <row r="7567" spans="2:2" x14ac:dyDescent="0.4">
      <c r="B7567" s="3" t="s">
        <v>6961</v>
      </c>
    </row>
    <row r="7568" spans="2:2" x14ac:dyDescent="0.4">
      <c r="B7568" s="3" t="s">
        <v>6963</v>
      </c>
    </row>
    <row r="7569" spans="2:2" x14ac:dyDescent="0.4">
      <c r="B7569" s="3" t="s">
        <v>12029</v>
      </c>
    </row>
    <row r="7570" spans="2:2" x14ac:dyDescent="0.4">
      <c r="B7570" s="3" t="s">
        <v>12030</v>
      </c>
    </row>
    <row r="7571" spans="2:2" x14ac:dyDescent="0.4">
      <c r="B7571" s="3" t="s">
        <v>12031</v>
      </c>
    </row>
    <row r="7572" spans="2:2" x14ac:dyDescent="0.4">
      <c r="B7572" s="3" t="s">
        <v>6965</v>
      </c>
    </row>
    <row r="7573" spans="2:2" x14ac:dyDescent="0.4">
      <c r="B7573" s="3" t="s">
        <v>12032</v>
      </c>
    </row>
    <row r="7574" spans="2:2" x14ac:dyDescent="0.4">
      <c r="B7574" s="3" t="s">
        <v>6967</v>
      </c>
    </row>
    <row r="7575" spans="2:2" x14ac:dyDescent="0.4">
      <c r="B7575" s="3" t="s">
        <v>6969</v>
      </c>
    </row>
    <row r="7576" spans="2:2" x14ac:dyDescent="0.4">
      <c r="B7576" s="3" t="s">
        <v>12033</v>
      </c>
    </row>
    <row r="7577" spans="2:2" x14ac:dyDescent="0.4">
      <c r="B7577" s="3" t="s">
        <v>6971</v>
      </c>
    </row>
    <row r="7578" spans="2:2" x14ac:dyDescent="0.4">
      <c r="B7578" s="3" t="s">
        <v>12034</v>
      </c>
    </row>
    <row r="7579" spans="2:2" x14ac:dyDescent="0.4">
      <c r="B7579" s="3" t="s">
        <v>12035</v>
      </c>
    </row>
    <row r="7580" spans="2:2" x14ac:dyDescent="0.4">
      <c r="B7580" s="3" t="s">
        <v>6973</v>
      </c>
    </row>
    <row r="7581" spans="2:2" x14ac:dyDescent="0.4">
      <c r="B7581" s="3" t="s">
        <v>12036</v>
      </c>
    </row>
    <row r="7582" spans="2:2" x14ac:dyDescent="0.4">
      <c r="B7582" s="3" t="s">
        <v>6975</v>
      </c>
    </row>
    <row r="7583" spans="2:2" x14ac:dyDescent="0.4">
      <c r="B7583" s="3" t="s">
        <v>12037</v>
      </c>
    </row>
    <row r="7584" spans="2:2" x14ac:dyDescent="0.4">
      <c r="B7584" s="3" t="s">
        <v>6977</v>
      </c>
    </row>
    <row r="7585" spans="2:2" x14ac:dyDescent="0.4">
      <c r="B7585" s="3" t="s">
        <v>12038</v>
      </c>
    </row>
    <row r="7586" spans="2:2" x14ac:dyDescent="0.4">
      <c r="B7586" s="3" t="s">
        <v>6979</v>
      </c>
    </row>
    <row r="7587" spans="2:2" x14ac:dyDescent="0.4">
      <c r="B7587" s="3" t="s">
        <v>6981</v>
      </c>
    </row>
    <row r="7588" spans="2:2" x14ac:dyDescent="0.4">
      <c r="B7588" s="3" t="s">
        <v>12039</v>
      </c>
    </row>
    <row r="7589" spans="2:2" x14ac:dyDescent="0.4">
      <c r="B7589" s="3" t="s">
        <v>12040</v>
      </c>
    </row>
    <row r="7590" spans="2:2" x14ac:dyDescent="0.4">
      <c r="B7590" s="3" t="s">
        <v>12041</v>
      </c>
    </row>
    <row r="7591" spans="2:2" x14ac:dyDescent="0.4">
      <c r="B7591" s="3" t="s">
        <v>6983</v>
      </c>
    </row>
    <row r="7592" spans="2:2" x14ac:dyDescent="0.4">
      <c r="B7592" s="3" t="s">
        <v>6985</v>
      </c>
    </row>
    <row r="7593" spans="2:2" x14ac:dyDescent="0.4">
      <c r="B7593" s="3" t="s">
        <v>6987</v>
      </c>
    </row>
    <row r="7594" spans="2:2" x14ac:dyDescent="0.4">
      <c r="B7594" s="3" t="s">
        <v>6989</v>
      </c>
    </row>
    <row r="7595" spans="2:2" x14ac:dyDescent="0.4">
      <c r="B7595" s="3" t="s">
        <v>12042</v>
      </c>
    </row>
    <row r="7596" spans="2:2" x14ac:dyDescent="0.4">
      <c r="B7596" s="3" t="s">
        <v>6991</v>
      </c>
    </row>
    <row r="7597" spans="2:2" x14ac:dyDescent="0.4">
      <c r="B7597" s="3" t="s">
        <v>6993</v>
      </c>
    </row>
    <row r="7598" spans="2:2" x14ac:dyDescent="0.4">
      <c r="B7598" s="3" t="s">
        <v>12043</v>
      </c>
    </row>
    <row r="7599" spans="2:2" x14ac:dyDescent="0.4">
      <c r="B7599" s="3" t="s">
        <v>6995</v>
      </c>
    </row>
    <row r="7600" spans="2:2" x14ac:dyDescent="0.4">
      <c r="B7600" s="3" t="s">
        <v>6997</v>
      </c>
    </row>
    <row r="7601" spans="2:2" x14ac:dyDescent="0.4">
      <c r="B7601" s="3" t="s">
        <v>12044</v>
      </c>
    </row>
    <row r="7602" spans="2:2" x14ac:dyDescent="0.4">
      <c r="B7602" s="3" t="s">
        <v>12045</v>
      </c>
    </row>
    <row r="7603" spans="2:2" x14ac:dyDescent="0.4">
      <c r="B7603" s="3" t="s">
        <v>12046</v>
      </c>
    </row>
    <row r="7604" spans="2:2" x14ac:dyDescent="0.4">
      <c r="B7604" s="3" t="s">
        <v>12047</v>
      </c>
    </row>
    <row r="7605" spans="2:2" x14ac:dyDescent="0.4">
      <c r="B7605" s="3" t="s">
        <v>6999</v>
      </c>
    </row>
    <row r="7606" spans="2:2" x14ac:dyDescent="0.4">
      <c r="B7606" s="3" t="s">
        <v>7001</v>
      </c>
    </row>
    <row r="7607" spans="2:2" x14ac:dyDescent="0.4">
      <c r="B7607" s="3" t="s">
        <v>12048</v>
      </c>
    </row>
    <row r="7608" spans="2:2" x14ac:dyDescent="0.4">
      <c r="B7608" s="3" t="s">
        <v>12049</v>
      </c>
    </row>
    <row r="7609" spans="2:2" x14ac:dyDescent="0.4">
      <c r="B7609" s="3" t="s">
        <v>12050</v>
      </c>
    </row>
    <row r="7610" spans="2:2" x14ac:dyDescent="0.4">
      <c r="B7610" s="3" t="s">
        <v>12051</v>
      </c>
    </row>
    <row r="7611" spans="2:2" x14ac:dyDescent="0.4">
      <c r="B7611" s="3" t="s">
        <v>7003</v>
      </c>
    </row>
    <row r="7612" spans="2:2" x14ac:dyDescent="0.4">
      <c r="B7612" s="3" t="s">
        <v>7005</v>
      </c>
    </row>
    <row r="7613" spans="2:2" x14ac:dyDescent="0.4">
      <c r="B7613" s="3" t="s">
        <v>7007</v>
      </c>
    </row>
    <row r="7614" spans="2:2" x14ac:dyDescent="0.4">
      <c r="B7614" s="3" t="s">
        <v>7009</v>
      </c>
    </row>
    <row r="7615" spans="2:2" x14ac:dyDescent="0.4">
      <c r="B7615" s="3" t="s">
        <v>12052</v>
      </c>
    </row>
    <row r="7616" spans="2:2" x14ac:dyDescent="0.4">
      <c r="B7616" s="3" t="s">
        <v>12053</v>
      </c>
    </row>
    <row r="7617" spans="2:2" x14ac:dyDescent="0.4">
      <c r="B7617" s="3" t="s">
        <v>7011</v>
      </c>
    </row>
    <row r="7618" spans="2:2" x14ac:dyDescent="0.4">
      <c r="B7618" s="3" t="s">
        <v>7013</v>
      </c>
    </row>
    <row r="7619" spans="2:2" x14ac:dyDescent="0.4">
      <c r="B7619" s="3" t="s">
        <v>12054</v>
      </c>
    </row>
    <row r="7620" spans="2:2" x14ac:dyDescent="0.4">
      <c r="B7620" s="3" t="s">
        <v>12055</v>
      </c>
    </row>
    <row r="7621" spans="2:2" x14ac:dyDescent="0.4">
      <c r="B7621" s="3" t="s">
        <v>7015</v>
      </c>
    </row>
    <row r="7622" spans="2:2" x14ac:dyDescent="0.4">
      <c r="B7622" s="3" t="s">
        <v>7017</v>
      </c>
    </row>
    <row r="7623" spans="2:2" x14ac:dyDescent="0.4">
      <c r="B7623" s="3" t="s">
        <v>7019</v>
      </c>
    </row>
    <row r="7624" spans="2:2" x14ac:dyDescent="0.4">
      <c r="B7624" s="3" t="s">
        <v>12056</v>
      </c>
    </row>
    <row r="7625" spans="2:2" x14ac:dyDescent="0.4">
      <c r="B7625" s="3" t="s">
        <v>12057</v>
      </c>
    </row>
    <row r="7626" spans="2:2" x14ac:dyDescent="0.4">
      <c r="B7626" s="3" t="s">
        <v>7021</v>
      </c>
    </row>
    <row r="7627" spans="2:2" x14ac:dyDescent="0.4">
      <c r="B7627" s="3" t="s">
        <v>12058</v>
      </c>
    </row>
    <row r="7628" spans="2:2" x14ac:dyDescent="0.4">
      <c r="B7628" s="3" t="s">
        <v>12059</v>
      </c>
    </row>
    <row r="7629" spans="2:2" x14ac:dyDescent="0.4">
      <c r="B7629" s="3" t="s">
        <v>7023</v>
      </c>
    </row>
    <row r="7630" spans="2:2" x14ac:dyDescent="0.4">
      <c r="B7630" s="3" t="s">
        <v>12060</v>
      </c>
    </row>
    <row r="7631" spans="2:2" x14ac:dyDescent="0.4">
      <c r="B7631" s="3" t="s">
        <v>7025</v>
      </c>
    </row>
    <row r="7632" spans="2:2" x14ac:dyDescent="0.4">
      <c r="B7632" s="3" t="s">
        <v>7027</v>
      </c>
    </row>
    <row r="7633" spans="2:2" x14ac:dyDescent="0.4">
      <c r="B7633" s="3" t="s">
        <v>12061</v>
      </c>
    </row>
    <row r="7634" spans="2:2" x14ac:dyDescent="0.4">
      <c r="B7634" s="3" t="s">
        <v>7029</v>
      </c>
    </row>
    <row r="7635" spans="2:2" x14ac:dyDescent="0.4">
      <c r="B7635" s="3" t="s">
        <v>7031</v>
      </c>
    </row>
    <row r="7636" spans="2:2" x14ac:dyDescent="0.4">
      <c r="B7636" s="3" t="s">
        <v>12062</v>
      </c>
    </row>
    <row r="7637" spans="2:2" x14ac:dyDescent="0.4">
      <c r="B7637" s="3" t="s">
        <v>12063</v>
      </c>
    </row>
    <row r="7638" spans="2:2" x14ac:dyDescent="0.4">
      <c r="B7638" s="3" t="s">
        <v>7033</v>
      </c>
    </row>
    <row r="7639" spans="2:2" x14ac:dyDescent="0.4">
      <c r="B7639" s="3" t="s">
        <v>12064</v>
      </c>
    </row>
    <row r="7640" spans="2:2" x14ac:dyDescent="0.4">
      <c r="B7640" s="3" t="s">
        <v>7035</v>
      </c>
    </row>
    <row r="7641" spans="2:2" x14ac:dyDescent="0.4">
      <c r="B7641" s="3" t="s">
        <v>12065</v>
      </c>
    </row>
    <row r="7642" spans="2:2" x14ac:dyDescent="0.4">
      <c r="B7642" s="3" t="s">
        <v>7037</v>
      </c>
    </row>
    <row r="7643" spans="2:2" x14ac:dyDescent="0.4">
      <c r="B7643" s="3" t="s">
        <v>12066</v>
      </c>
    </row>
    <row r="7644" spans="2:2" x14ac:dyDescent="0.4">
      <c r="B7644" s="3" t="s">
        <v>7039</v>
      </c>
    </row>
    <row r="7645" spans="2:2" x14ac:dyDescent="0.4">
      <c r="B7645" s="3" t="s">
        <v>7041</v>
      </c>
    </row>
    <row r="7646" spans="2:2" x14ac:dyDescent="0.4">
      <c r="B7646" s="3" t="s">
        <v>12067</v>
      </c>
    </row>
    <row r="7647" spans="2:2" x14ac:dyDescent="0.4">
      <c r="B7647" s="3" t="s">
        <v>7043</v>
      </c>
    </row>
    <row r="7648" spans="2:2" x14ac:dyDescent="0.4">
      <c r="B7648" s="3" t="s">
        <v>7045</v>
      </c>
    </row>
    <row r="7649" spans="2:2" x14ac:dyDescent="0.4">
      <c r="B7649" s="3" t="s">
        <v>7047</v>
      </c>
    </row>
    <row r="7650" spans="2:2" x14ac:dyDescent="0.4">
      <c r="B7650" s="3" t="s">
        <v>7049</v>
      </c>
    </row>
    <row r="7651" spans="2:2" x14ac:dyDescent="0.4">
      <c r="B7651" s="3" t="s">
        <v>12068</v>
      </c>
    </row>
    <row r="7652" spans="2:2" x14ac:dyDescent="0.4">
      <c r="B7652" s="3" t="s">
        <v>7051</v>
      </c>
    </row>
    <row r="7653" spans="2:2" x14ac:dyDescent="0.4">
      <c r="B7653" s="3" t="s">
        <v>7053</v>
      </c>
    </row>
    <row r="7654" spans="2:2" x14ac:dyDescent="0.4">
      <c r="B7654" s="3" t="s">
        <v>12069</v>
      </c>
    </row>
    <row r="7655" spans="2:2" x14ac:dyDescent="0.4">
      <c r="B7655" s="3" t="s">
        <v>12070</v>
      </c>
    </row>
    <row r="7656" spans="2:2" x14ac:dyDescent="0.4">
      <c r="B7656" s="3" t="s">
        <v>12071</v>
      </c>
    </row>
    <row r="7657" spans="2:2" x14ac:dyDescent="0.4">
      <c r="B7657" s="3" t="s">
        <v>7055</v>
      </c>
    </row>
    <row r="7658" spans="2:2" x14ac:dyDescent="0.4">
      <c r="B7658" s="3" t="s">
        <v>12072</v>
      </c>
    </row>
    <row r="7659" spans="2:2" x14ac:dyDescent="0.4">
      <c r="B7659" s="3" t="s">
        <v>12073</v>
      </c>
    </row>
    <row r="7660" spans="2:2" x14ac:dyDescent="0.4">
      <c r="B7660" s="3" t="s">
        <v>7057</v>
      </c>
    </row>
    <row r="7661" spans="2:2" x14ac:dyDescent="0.4">
      <c r="B7661" s="3" t="s">
        <v>12074</v>
      </c>
    </row>
    <row r="7662" spans="2:2" x14ac:dyDescent="0.4">
      <c r="B7662" s="3" t="s">
        <v>7059</v>
      </c>
    </row>
    <row r="7663" spans="2:2" x14ac:dyDescent="0.4">
      <c r="B7663" s="3" t="s">
        <v>7061</v>
      </c>
    </row>
    <row r="7664" spans="2:2" x14ac:dyDescent="0.4">
      <c r="B7664" s="3" t="s">
        <v>7063</v>
      </c>
    </row>
    <row r="7665" spans="2:2" x14ac:dyDescent="0.4">
      <c r="B7665" s="3" t="s">
        <v>7063</v>
      </c>
    </row>
    <row r="7666" spans="2:2" x14ac:dyDescent="0.4">
      <c r="B7666" s="3" t="s">
        <v>12075</v>
      </c>
    </row>
    <row r="7667" spans="2:2" x14ac:dyDescent="0.4">
      <c r="B7667" s="3" t="s">
        <v>12076</v>
      </c>
    </row>
    <row r="7668" spans="2:2" x14ac:dyDescent="0.4">
      <c r="B7668" s="3" t="s">
        <v>7065</v>
      </c>
    </row>
    <row r="7669" spans="2:2" x14ac:dyDescent="0.4">
      <c r="B7669" s="3" t="s">
        <v>7067</v>
      </c>
    </row>
    <row r="7670" spans="2:2" x14ac:dyDescent="0.4">
      <c r="B7670" s="3" t="s">
        <v>12077</v>
      </c>
    </row>
    <row r="7671" spans="2:2" x14ac:dyDescent="0.4">
      <c r="B7671" s="3" t="s">
        <v>7069</v>
      </c>
    </row>
    <row r="7672" spans="2:2" x14ac:dyDescent="0.4">
      <c r="B7672" s="3" t="s">
        <v>7071</v>
      </c>
    </row>
    <row r="7673" spans="2:2" x14ac:dyDescent="0.4">
      <c r="B7673" s="3" t="s">
        <v>7073</v>
      </c>
    </row>
    <row r="7674" spans="2:2" x14ac:dyDescent="0.4">
      <c r="B7674" s="3" t="s">
        <v>7075</v>
      </c>
    </row>
    <row r="7675" spans="2:2" x14ac:dyDescent="0.4">
      <c r="B7675" s="3" t="s">
        <v>12078</v>
      </c>
    </row>
    <row r="7676" spans="2:2" x14ac:dyDescent="0.4">
      <c r="B7676" s="3" t="s">
        <v>12079</v>
      </c>
    </row>
    <row r="7677" spans="2:2" x14ac:dyDescent="0.4">
      <c r="B7677" s="3" t="s">
        <v>12080</v>
      </c>
    </row>
    <row r="7678" spans="2:2" x14ac:dyDescent="0.4">
      <c r="B7678" s="3" t="s">
        <v>12081</v>
      </c>
    </row>
    <row r="7679" spans="2:2" x14ac:dyDescent="0.4">
      <c r="B7679" s="3" t="s">
        <v>12082</v>
      </c>
    </row>
    <row r="7680" spans="2:2" x14ac:dyDescent="0.4">
      <c r="B7680" s="3" t="s">
        <v>7077</v>
      </c>
    </row>
    <row r="7681" spans="2:2" x14ac:dyDescent="0.4">
      <c r="B7681" s="3" t="s">
        <v>7079</v>
      </c>
    </row>
    <row r="7682" spans="2:2" x14ac:dyDescent="0.4">
      <c r="B7682" s="3" t="s">
        <v>12083</v>
      </c>
    </row>
    <row r="7683" spans="2:2" x14ac:dyDescent="0.4">
      <c r="B7683" s="3" t="s">
        <v>7081</v>
      </c>
    </row>
    <row r="7684" spans="2:2" x14ac:dyDescent="0.4">
      <c r="B7684" s="3" t="s">
        <v>7083</v>
      </c>
    </row>
    <row r="7685" spans="2:2" x14ac:dyDescent="0.4">
      <c r="B7685" s="3" t="s">
        <v>7085</v>
      </c>
    </row>
    <row r="7686" spans="2:2" x14ac:dyDescent="0.4">
      <c r="B7686" s="3" t="s">
        <v>12084</v>
      </c>
    </row>
    <row r="7687" spans="2:2" x14ac:dyDescent="0.4">
      <c r="B7687" s="3" t="s">
        <v>7087</v>
      </c>
    </row>
    <row r="7688" spans="2:2" x14ac:dyDescent="0.4">
      <c r="B7688" s="3" t="s">
        <v>12085</v>
      </c>
    </row>
    <row r="7689" spans="2:2" x14ac:dyDescent="0.4">
      <c r="B7689" s="3" t="s">
        <v>7089</v>
      </c>
    </row>
    <row r="7690" spans="2:2" x14ac:dyDescent="0.4">
      <c r="B7690" s="3" t="s">
        <v>7091</v>
      </c>
    </row>
    <row r="7691" spans="2:2" x14ac:dyDescent="0.4">
      <c r="B7691" s="3" t="s">
        <v>7093</v>
      </c>
    </row>
    <row r="7692" spans="2:2" x14ac:dyDescent="0.4">
      <c r="B7692" s="3" t="s">
        <v>12086</v>
      </c>
    </row>
    <row r="7693" spans="2:2" x14ac:dyDescent="0.4">
      <c r="B7693" s="3" t="s">
        <v>12087</v>
      </c>
    </row>
    <row r="7694" spans="2:2" x14ac:dyDescent="0.4">
      <c r="B7694" s="3" t="s">
        <v>7095</v>
      </c>
    </row>
    <row r="7695" spans="2:2" x14ac:dyDescent="0.4">
      <c r="B7695" s="3" t="s">
        <v>7097</v>
      </c>
    </row>
    <row r="7696" spans="2:2" x14ac:dyDescent="0.4">
      <c r="B7696" s="3" t="s">
        <v>7099</v>
      </c>
    </row>
    <row r="7697" spans="2:2" x14ac:dyDescent="0.4">
      <c r="B7697" s="3" t="s">
        <v>7101</v>
      </c>
    </row>
    <row r="7698" spans="2:2" x14ac:dyDescent="0.4">
      <c r="B7698" s="3" t="s">
        <v>7103</v>
      </c>
    </row>
    <row r="7699" spans="2:2" x14ac:dyDescent="0.4">
      <c r="B7699" s="3" t="s">
        <v>12088</v>
      </c>
    </row>
    <row r="7700" spans="2:2" x14ac:dyDescent="0.4">
      <c r="B7700" s="3" t="s">
        <v>12089</v>
      </c>
    </row>
    <row r="7701" spans="2:2" x14ac:dyDescent="0.4">
      <c r="B7701" s="3" t="s">
        <v>12090</v>
      </c>
    </row>
    <row r="7702" spans="2:2" x14ac:dyDescent="0.4">
      <c r="B7702" s="3" t="s">
        <v>7105</v>
      </c>
    </row>
    <row r="7703" spans="2:2" x14ac:dyDescent="0.4">
      <c r="B7703" s="3" t="s">
        <v>12091</v>
      </c>
    </row>
    <row r="7704" spans="2:2" x14ac:dyDescent="0.4">
      <c r="B7704" s="3" t="s">
        <v>12092</v>
      </c>
    </row>
    <row r="7705" spans="2:2" x14ac:dyDescent="0.4">
      <c r="B7705" s="3" t="s">
        <v>7107</v>
      </c>
    </row>
    <row r="7706" spans="2:2" x14ac:dyDescent="0.4">
      <c r="B7706" s="3" t="s">
        <v>7109</v>
      </c>
    </row>
    <row r="7707" spans="2:2" x14ac:dyDescent="0.4">
      <c r="B7707" s="3" t="s">
        <v>12093</v>
      </c>
    </row>
    <row r="7708" spans="2:2" x14ac:dyDescent="0.4">
      <c r="B7708" s="3" t="s">
        <v>12094</v>
      </c>
    </row>
    <row r="7709" spans="2:2" x14ac:dyDescent="0.4">
      <c r="B7709" s="3" t="s">
        <v>12095</v>
      </c>
    </row>
    <row r="7710" spans="2:2" x14ac:dyDescent="0.4">
      <c r="B7710" s="3" t="s">
        <v>12096</v>
      </c>
    </row>
    <row r="7711" spans="2:2" x14ac:dyDescent="0.4">
      <c r="B7711" s="3" t="s">
        <v>7111</v>
      </c>
    </row>
    <row r="7712" spans="2:2" x14ac:dyDescent="0.4">
      <c r="B7712" s="3" t="s">
        <v>7113</v>
      </c>
    </row>
    <row r="7713" spans="2:2" x14ac:dyDescent="0.4">
      <c r="B7713" s="3" t="s">
        <v>7115</v>
      </c>
    </row>
    <row r="7714" spans="2:2" x14ac:dyDescent="0.4">
      <c r="B7714" s="3" t="s">
        <v>12097</v>
      </c>
    </row>
    <row r="7715" spans="2:2" x14ac:dyDescent="0.4">
      <c r="B7715" s="3" t="s">
        <v>12098</v>
      </c>
    </row>
    <row r="7716" spans="2:2" x14ac:dyDescent="0.4">
      <c r="B7716" s="3" t="s">
        <v>7117</v>
      </c>
    </row>
    <row r="7717" spans="2:2" x14ac:dyDescent="0.4">
      <c r="B7717" s="3" t="s">
        <v>7119</v>
      </c>
    </row>
    <row r="7718" spans="2:2" x14ac:dyDescent="0.4">
      <c r="B7718" s="3" t="s">
        <v>7121</v>
      </c>
    </row>
    <row r="7719" spans="2:2" x14ac:dyDescent="0.4">
      <c r="B7719" s="3" t="s">
        <v>12099</v>
      </c>
    </row>
    <row r="7720" spans="2:2" x14ac:dyDescent="0.4">
      <c r="B7720" s="3" t="s">
        <v>7123</v>
      </c>
    </row>
    <row r="7721" spans="2:2" x14ac:dyDescent="0.4">
      <c r="B7721" s="3" t="s">
        <v>7125</v>
      </c>
    </row>
    <row r="7722" spans="2:2" x14ac:dyDescent="0.4">
      <c r="B7722" s="3" t="s">
        <v>12100</v>
      </c>
    </row>
    <row r="7723" spans="2:2" x14ac:dyDescent="0.4">
      <c r="B7723" s="3" t="s">
        <v>12101</v>
      </c>
    </row>
    <row r="7724" spans="2:2" x14ac:dyDescent="0.4">
      <c r="B7724" s="3" t="s">
        <v>7127</v>
      </c>
    </row>
    <row r="7725" spans="2:2" x14ac:dyDescent="0.4">
      <c r="B7725" s="3" t="s">
        <v>12102</v>
      </c>
    </row>
    <row r="7726" spans="2:2" x14ac:dyDescent="0.4">
      <c r="B7726" s="3" t="s">
        <v>12103</v>
      </c>
    </row>
    <row r="7727" spans="2:2" x14ac:dyDescent="0.4">
      <c r="B7727" s="3" t="s">
        <v>12104</v>
      </c>
    </row>
    <row r="7728" spans="2:2" x14ac:dyDescent="0.4">
      <c r="B7728" s="3" t="s">
        <v>7129</v>
      </c>
    </row>
    <row r="7729" spans="2:2" x14ac:dyDescent="0.4">
      <c r="B7729" s="3" t="s">
        <v>12105</v>
      </c>
    </row>
    <row r="7730" spans="2:2" x14ac:dyDescent="0.4">
      <c r="B7730" s="3" t="s">
        <v>12106</v>
      </c>
    </row>
    <row r="7731" spans="2:2" x14ac:dyDescent="0.4">
      <c r="B7731" s="3" t="s">
        <v>7131</v>
      </c>
    </row>
    <row r="7732" spans="2:2" x14ac:dyDescent="0.4">
      <c r="B7732" s="3" t="s">
        <v>12107</v>
      </c>
    </row>
    <row r="7733" spans="2:2" x14ac:dyDescent="0.4">
      <c r="B7733" s="3" t="s">
        <v>12108</v>
      </c>
    </row>
    <row r="7734" spans="2:2" x14ac:dyDescent="0.4">
      <c r="B7734" s="3" t="s">
        <v>10103</v>
      </c>
    </row>
    <row r="7735" spans="2:2" x14ac:dyDescent="0.4">
      <c r="B7735" s="3" t="s">
        <v>12109</v>
      </c>
    </row>
    <row r="7736" spans="2:2" x14ac:dyDescent="0.4">
      <c r="B7736" s="3" t="s">
        <v>12110</v>
      </c>
    </row>
    <row r="7737" spans="2:2" x14ac:dyDescent="0.4">
      <c r="B7737" s="3" t="s">
        <v>7133</v>
      </c>
    </row>
    <row r="7738" spans="2:2" x14ac:dyDescent="0.4">
      <c r="B7738" s="3" t="s">
        <v>12111</v>
      </c>
    </row>
    <row r="7739" spans="2:2" x14ac:dyDescent="0.4">
      <c r="B7739" s="3" t="s">
        <v>12112</v>
      </c>
    </row>
    <row r="7740" spans="2:2" x14ac:dyDescent="0.4">
      <c r="B7740" s="3" t="s">
        <v>12113</v>
      </c>
    </row>
    <row r="7741" spans="2:2" x14ac:dyDescent="0.4">
      <c r="B7741" s="3" t="s">
        <v>12114</v>
      </c>
    </row>
    <row r="7742" spans="2:2" x14ac:dyDescent="0.4">
      <c r="B7742" s="3" t="s">
        <v>7135</v>
      </c>
    </row>
    <row r="7743" spans="2:2" x14ac:dyDescent="0.4">
      <c r="B7743" s="3" t="s">
        <v>12115</v>
      </c>
    </row>
    <row r="7744" spans="2:2" x14ac:dyDescent="0.4">
      <c r="B7744" s="3" t="s">
        <v>12116</v>
      </c>
    </row>
    <row r="7745" spans="2:2" x14ac:dyDescent="0.4">
      <c r="B7745" s="3" t="s">
        <v>12117</v>
      </c>
    </row>
    <row r="7746" spans="2:2" x14ac:dyDescent="0.4">
      <c r="B7746" s="3" t="s">
        <v>7137</v>
      </c>
    </row>
    <row r="7747" spans="2:2" x14ac:dyDescent="0.4">
      <c r="B7747" s="3" t="s">
        <v>12118</v>
      </c>
    </row>
    <row r="7748" spans="2:2" x14ac:dyDescent="0.4">
      <c r="B7748" s="3" t="s">
        <v>7139</v>
      </c>
    </row>
    <row r="7749" spans="2:2" x14ac:dyDescent="0.4">
      <c r="B7749" s="3" t="s">
        <v>12119</v>
      </c>
    </row>
    <row r="7750" spans="2:2" x14ac:dyDescent="0.4">
      <c r="B7750" s="3" t="s">
        <v>7141</v>
      </c>
    </row>
    <row r="7751" spans="2:2" x14ac:dyDescent="0.4">
      <c r="B7751" s="3" t="s">
        <v>7143</v>
      </c>
    </row>
    <row r="7752" spans="2:2" x14ac:dyDescent="0.4">
      <c r="B7752" s="3" t="s">
        <v>12120</v>
      </c>
    </row>
    <row r="7753" spans="2:2" x14ac:dyDescent="0.4">
      <c r="B7753" s="3" t="s">
        <v>7145</v>
      </c>
    </row>
    <row r="7754" spans="2:2" x14ac:dyDescent="0.4">
      <c r="B7754" s="3" t="s">
        <v>7147</v>
      </c>
    </row>
    <row r="7755" spans="2:2" x14ac:dyDescent="0.4">
      <c r="B7755" s="3" t="s">
        <v>12121</v>
      </c>
    </row>
    <row r="7756" spans="2:2" x14ac:dyDescent="0.4">
      <c r="B7756" s="3" t="s">
        <v>12122</v>
      </c>
    </row>
    <row r="7757" spans="2:2" x14ac:dyDescent="0.4">
      <c r="B7757" s="3" t="s">
        <v>12123</v>
      </c>
    </row>
    <row r="7758" spans="2:2" x14ac:dyDescent="0.4">
      <c r="B7758" s="3" t="s">
        <v>12124</v>
      </c>
    </row>
    <row r="7759" spans="2:2" x14ac:dyDescent="0.4">
      <c r="B7759" s="3" t="s">
        <v>7149</v>
      </c>
    </row>
    <row r="7760" spans="2:2" x14ac:dyDescent="0.4">
      <c r="B7760" s="3" t="s">
        <v>12125</v>
      </c>
    </row>
    <row r="7761" spans="2:2" x14ac:dyDescent="0.4">
      <c r="B7761" s="3" t="s">
        <v>7151</v>
      </c>
    </row>
    <row r="7762" spans="2:2" x14ac:dyDescent="0.4">
      <c r="B7762" s="3" t="s">
        <v>7153</v>
      </c>
    </row>
    <row r="7763" spans="2:2" x14ac:dyDescent="0.4">
      <c r="B7763" s="3" t="s">
        <v>7155</v>
      </c>
    </row>
    <row r="7764" spans="2:2" x14ac:dyDescent="0.4">
      <c r="B7764" s="3" t="s">
        <v>12126</v>
      </c>
    </row>
    <row r="7765" spans="2:2" x14ac:dyDescent="0.4">
      <c r="B7765" s="3" t="s">
        <v>12127</v>
      </c>
    </row>
    <row r="7766" spans="2:2" x14ac:dyDescent="0.4">
      <c r="B7766" s="3" t="s">
        <v>7157</v>
      </c>
    </row>
    <row r="7767" spans="2:2" x14ac:dyDescent="0.4">
      <c r="B7767" s="3" t="s">
        <v>7159</v>
      </c>
    </row>
    <row r="7768" spans="2:2" x14ac:dyDescent="0.4">
      <c r="B7768" s="3" t="s">
        <v>7161</v>
      </c>
    </row>
    <row r="7769" spans="2:2" x14ac:dyDescent="0.4">
      <c r="B7769" s="3" t="s">
        <v>7163</v>
      </c>
    </row>
    <row r="7770" spans="2:2" x14ac:dyDescent="0.4">
      <c r="B7770" s="3" t="s">
        <v>7165</v>
      </c>
    </row>
    <row r="7771" spans="2:2" x14ac:dyDescent="0.4">
      <c r="B7771" s="3" t="s">
        <v>12128</v>
      </c>
    </row>
    <row r="7772" spans="2:2" x14ac:dyDescent="0.4">
      <c r="B7772" s="3" t="s">
        <v>12129</v>
      </c>
    </row>
    <row r="7773" spans="2:2" x14ac:dyDescent="0.4">
      <c r="B7773" s="3" t="s">
        <v>12130</v>
      </c>
    </row>
    <row r="7774" spans="2:2" x14ac:dyDescent="0.4">
      <c r="B7774" s="3" t="s">
        <v>7167</v>
      </c>
    </row>
    <row r="7775" spans="2:2" x14ac:dyDescent="0.4">
      <c r="B7775" s="3" t="s">
        <v>7169</v>
      </c>
    </row>
    <row r="7776" spans="2:2" x14ac:dyDescent="0.4">
      <c r="B7776" s="3" t="s">
        <v>7171</v>
      </c>
    </row>
    <row r="7777" spans="2:2" x14ac:dyDescent="0.4">
      <c r="B7777" s="3" t="s">
        <v>7173</v>
      </c>
    </row>
    <row r="7778" spans="2:2" x14ac:dyDescent="0.4">
      <c r="B7778" s="3" t="s">
        <v>7175</v>
      </c>
    </row>
    <row r="7779" spans="2:2" x14ac:dyDescent="0.4">
      <c r="B7779" s="3" t="s">
        <v>7177</v>
      </c>
    </row>
    <row r="7780" spans="2:2" x14ac:dyDescent="0.4">
      <c r="B7780" s="3" t="s">
        <v>7179</v>
      </c>
    </row>
    <row r="7781" spans="2:2" x14ac:dyDescent="0.4">
      <c r="B7781" s="3" t="s">
        <v>12131</v>
      </c>
    </row>
    <row r="7782" spans="2:2" x14ac:dyDescent="0.4">
      <c r="B7782" s="3" t="s">
        <v>12132</v>
      </c>
    </row>
    <row r="7783" spans="2:2" x14ac:dyDescent="0.4">
      <c r="B7783" s="3" t="s">
        <v>12133</v>
      </c>
    </row>
    <row r="7784" spans="2:2" x14ac:dyDescent="0.4">
      <c r="B7784" s="3" t="s">
        <v>7181</v>
      </c>
    </row>
    <row r="7785" spans="2:2" x14ac:dyDescent="0.4">
      <c r="B7785" s="3" t="s">
        <v>7183</v>
      </c>
    </row>
    <row r="7786" spans="2:2" x14ac:dyDescent="0.4">
      <c r="B7786" s="3" t="s">
        <v>7185</v>
      </c>
    </row>
    <row r="7787" spans="2:2" x14ac:dyDescent="0.4">
      <c r="B7787" s="3" t="s">
        <v>7187</v>
      </c>
    </row>
    <row r="7788" spans="2:2" x14ac:dyDescent="0.4">
      <c r="B7788" s="3" t="s">
        <v>7189</v>
      </c>
    </row>
    <row r="7789" spans="2:2" x14ac:dyDescent="0.4">
      <c r="B7789" s="3" t="s">
        <v>12134</v>
      </c>
    </row>
    <row r="7790" spans="2:2" x14ac:dyDescent="0.4">
      <c r="B7790" s="3" t="s">
        <v>7191</v>
      </c>
    </row>
    <row r="7791" spans="2:2" x14ac:dyDescent="0.4">
      <c r="B7791" s="3" t="s">
        <v>12135</v>
      </c>
    </row>
    <row r="7792" spans="2:2" x14ac:dyDescent="0.4">
      <c r="B7792" s="3" t="s">
        <v>7193</v>
      </c>
    </row>
    <row r="7793" spans="2:2" x14ac:dyDescent="0.4">
      <c r="B7793" s="3" t="s">
        <v>12136</v>
      </c>
    </row>
    <row r="7794" spans="2:2" x14ac:dyDescent="0.4">
      <c r="B7794" s="3" t="s">
        <v>7196</v>
      </c>
    </row>
    <row r="7795" spans="2:2" x14ac:dyDescent="0.4">
      <c r="B7795" s="3" t="s">
        <v>12137</v>
      </c>
    </row>
    <row r="7796" spans="2:2" x14ac:dyDescent="0.4">
      <c r="B7796" s="3" t="s">
        <v>12138</v>
      </c>
    </row>
    <row r="7797" spans="2:2" x14ac:dyDescent="0.4">
      <c r="B7797" s="3" t="s">
        <v>12139</v>
      </c>
    </row>
    <row r="7798" spans="2:2" x14ac:dyDescent="0.4">
      <c r="B7798" s="3" t="s">
        <v>12140</v>
      </c>
    </row>
    <row r="7799" spans="2:2" x14ac:dyDescent="0.4">
      <c r="B7799" s="3" t="s">
        <v>7198</v>
      </c>
    </row>
    <row r="7800" spans="2:2" x14ac:dyDescent="0.4">
      <c r="B7800" s="3" t="s">
        <v>12141</v>
      </c>
    </row>
    <row r="7801" spans="2:2" x14ac:dyDescent="0.4">
      <c r="B7801" s="3" t="s">
        <v>12142</v>
      </c>
    </row>
    <row r="7802" spans="2:2" x14ac:dyDescent="0.4">
      <c r="B7802" s="3" t="s">
        <v>7200</v>
      </c>
    </row>
    <row r="7803" spans="2:2" x14ac:dyDescent="0.4">
      <c r="B7803" s="3" t="s">
        <v>7202</v>
      </c>
    </row>
    <row r="7804" spans="2:2" x14ac:dyDescent="0.4">
      <c r="B7804" s="3" t="s">
        <v>12143</v>
      </c>
    </row>
    <row r="7805" spans="2:2" x14ac:dyDescent="0.4">
      <c r="B7805" s="3" t="s">
        <v>7204</v>
      </c>
    </row>
    <row r="7806" spans="2:2" x14ac:dyDescent="0.4">
      <c r="B7806" s="3" t="s">
        <v>12144</v>
      </c>
    </row>
    <row r="7807" spans="2:2" x14ac:dyDescent="0.4">
      <c r="B7807" s="3" t="s">
        <v>12145</v>
      </c>
    </row>
    <row r="7808" spans="2:2" x14ac:dyDescent="0.4">
      <c r="B7808" s="3" t="s">
        <v>12146</v>
      </c>
    </row>
    <row r="7809" spans="2:2" x14ac:dyDescent="0.4">
      <c r="B7809" s="3" t="s">
        <v>12147</v>
      </c>
    </row>
    <row r="7810" spans="2:2" x14ac:dyDescent="0.4">
      <c r="B7810" s="3" t="s">
        <v>12148</v>
      </c>
    </row>
    <row r="7811" spans="2:2" x14ac:dyDescent="0.4">
      <c r="B7811" s="3" t="s">
        <v>7206</v>
      </c>
    </row>
    <row r="7812" spans="2:2" x14ac:dyDescent="0.4">
      <c r="B7812" s="3" t="s">
        <v>12149</v>
      </c>
    </row>
    <row r="7813" spans="2:2" x14ac:dyDescent="0.4">
      <c r="B7813" s="3" t="s">
        <v>12150</v>
      </c>
    </row>
    <row r="7814" spans="2:2" x14ac:dyDescent="0.4">
      <c r="B7814" s="3" t="s">
        <v>12151</v>
      </c>
    </row>
    <row r="7815" spans="2:2" x14ac:dyDescent="0.4">
      <c r="B7815" s="3" t="s">
        <v>7208</v>
      </c>
    </row>
    <row r="7816" spans="2:2" x14ac:dyDescent="0.4">
      <c r="B7816" s="3" t="s">
        <v>12152</v>
      </c>
    </row>
    <row r="7817" spans="2:2" x14ac:dyDescent="0.4">
      <c r="B7817" s="3" t="s">
        <v>12153</v>
      </c>
    </row>
    <row r="7818" spans="2:2" x14ac:dyDescent="0.4">
      <c r="B7818" s="3" t="s">
        <v>7210</v>
      </c>
    </row>
    <row r="7819" spans="2:2" x14ac:dyDescent="0.4">
      <c r="B7819" s="3" t="s">
        <v>12154</v>
      </c>
    </row>
    <row r="7820" spans="2:2" x14ac:dyDescent="0.4">
      <c r="B7820" s="3" t="s">
        <v>12155</v>
      </c>
    </row>
    <row r="7821" spans="2:2" x14ac:dyDescent="0.4">
      <c r="B7821" s="3" t="s">
        <v>7212</v>
      </c>
    </row>
    <row r="7822" spans="2:2" x14ac:dyDescent="0.4">
      <c r="B7822" s="3" t="s">
        <v>12156</v>
      </c>
    </row>
    <row r="7823" spans="2:2" x14ac:dyDescent="0.4">
      <c r="B7823" s="3" t="s">
        <v>12157</v>
      </c>
    </row>
    <row r="7824" spans="2:2" x14ac:dyDescent="0.4">
      <c r="B7824" s="3" t="s">
        <v>12158</v>
      </c>
    </row>
    <row r="7825" spans="2:2" x14ac:dyDescent="0.4">
      <c r="B7825" s="3" t="s">
        <v>12159</v>
      </c>
    </row>
    <row r="7826" spans="2:2" x14ac:dyDescent="0.4">
      <c r="B7826" s="3" t="s">
        <v>7214</v>
      </c>
    </row>
    <row r="7827" spans="2:2" x14ac:dyDescent="0.4">
      <c r="B7827" s="3" t="s">
        <v>7216</v>
      </c>
    </row>
    <row r="7828" spans="2:2" x14ac:dyDescent="0.4">
      <c r="B7828" s="3" t="s">
        <v>7218</v>
      </c>
    </row>
    <row r="7829" spans="2:2" x14ac:dyDescent="0.4">
      <c r="B7829" s="3" t="s">
        <v>7220</v>
      </c>
    </row>
    <row r="7830" spans="2:2" x14ac:dyDescent="0.4">
      <c r="B7830" s="3" t="s">
        <v>7222</v>
      </c>
    </row>
    <row r="7831" spans="2:2" x14ac:dyDescent="0.4">
      <c r="B7831" s="3" t="s">
        <v>12160</v>
      </c>
    </row>
    <row r="7832" spans="2:2" x14ac:dyDescent="0.4">
      <c r="B7832" s="3" t="s">
        <v>7225</v>
      </c>
    </row>
    <row r="7833" spans="2:2" x14ac:dyDescent="0.4">
      <c r="B7833" s="3" t="s">
        <v>12161</v>
      </c>
    </row>
    <row r="7834" spans="2:2" x14ac:dyDescent="0.4">
      <c r="B7834" s="3" t="s">
        <v>12162</v>
      </c>
    </row>
    <row r="7835" spans="2:2" x14ac:dyDescent="0.4">
      <c r="B7835" s="3" t="s">
        <v>12163</v>
      </c>
    </row>
    <row r="7836" spans="2:2" x14ac:dyDescent="0.4">
      <c r="B7836" s="3" t="s">
        <v>12164</v>
      </c>
    </row>
    <row r="7837" spans="2:2" x14ac:dyDescent="0.4">
      <c r="B7837" s="3" t="s">
        <v>7227</v>
      </c>
    </row>
    <row r="7838" spans="2:2" x14ac:dyDescent="0.4">
      <c r="B7838" s="3" t="s">
        <v>12165</v>
      </c>
    </row>
    <row r="7839" spans="2:2" x14ac:dyDescent="0.4">
      <c r="B7839" s="3" t="s">
        <v>7229</v>
      </c>
    </row>
    <row r="7840" spans="2:2" x14ac:dyDescent="0.4">
      <c r="B7840" s="3" t="s">
        <v>7231</v>
      </c>
    </row>
    <row r="7841" spans="2:2" x14ac:dyDescent="0.4">
      <c r="B7841" s="3" t="s">
        <v>12166</v>
      </c>
    </row>
    <row r="7842" spans="2:2" x14ac:dyDescent="0.4">
      <c r="B7842" s="3" t="s">
        <v>7234</v>
      </c>
    </row>
    <row r="7843" spans="2:2" x14ac:dyDescent="0.4">
      <c r="B7843" s="3" t="s">
        <v>7236</v>
      </c>
    </row>
    <row r="7844" spans="2:2" x14ac:dyDescent="0.4">
      <c r="B7844" s="3" t="s">
        <v>7238</v>
      </c>
    </row>
    <row r="7845" spans="2:2" x14ac:dyDescent="0.4">
      <c r="B7845" s="3" t="s">
        <v>12167</v>
      </c>
    </row>
    <row r="7846" spans="2:2" x14ac:dyDescent="0.4">
      <c r="B7846" s="3" t="s">
        <v>12168</v>
      </c>
    </row>
    <row r="7847" spans="2:2" x14ac:dyDescent="0.4">
      <c r="B7847" s="3" t="s">
        <v>12169</v>
      </c>
    </row>
    <row r="7848" spans="2:2" x14ac:dyDescent="0.4">
      <c r="B7848" s="3" t="s">
        <v>12170</v>
      </c>
    </row>
    <row r="7849" spans="2:2" x14ac:dyDescent="0.4">
      <c r="B7849" s="3" t="s">
        <v>12171</v>
      </c>
    </row>
    <row r="7850" spans="2:2" x14ac:dyDescent="0.4">
      <c r="B7850" s="3" t="s">
        <v>7240</v>
      </c>
    </row>
    <row r="7851" spans="2:2" x14ac:dyDescent="0.4">
      <c r="B7851" s="3" t="s">
        <v>7242</v>
      </c>
    </row>
    <row r="7852" spans="2:2" x14ac:dyDescent="0.4">
      <c r="B7852" s="3" t="s">
        <v>12172</v>
      </c>
    </row>
    <row r="7853" spans="2:2" x14ac:dyDescent="0.4">
      <c r="B7853" s="3" t="s">
        <v>7244</v>
      </c>
    </row>
    <row r="7854" spans="2:2" x14ac:dyDescent="0.4">
      <c r="B7854" s="3" t="s">
        <v>7246</v>
      </c>
    </row>
    <row r="7855" spans="2:2" x14ac:dyDescent="0.4">
      <c r="B7855" s="3" t="s">
        <v>12173</v>
      </c>
    </row>
    <row r="7856" spans="2:2" x14ac:dyDescent="0.4">
      <c r="B7856" s="3" t="s">
        <v>7248</v>
      </c>
    </row>
    <row r="7857" spans="2:2" x14ac:dyDescent="0.4">
      <c r="B7857" s="3" t="s">
        <v>12174</v>
      </c>
    </row>
    <row r="7858" spans="2:2" x14ac:dyDescent="0.4">
      <c r="B7858" s="3" t="s">
        <v>7250</v>
      </c>
    </row>
    <row r="7859" spans="2:2" x14ac:dyDescent="0.4">
      <c r="B7859" s="3" t="s">
        <v>7252</v>
      </c>
    </row>
    <row r="7860" spans="2:2" x14ac:dyDescent="0.4">
      <c r="B7860" s="3" t="s">
        <v>7254</v>
      </c>
    </row>
    <row r="7861" spans="2:2" x14ac:dyDescent="0.4">
      <c r="B7861" s="3" t="s">
        <v>12175</v>
      </c>
    </row>
    <row r="7862" spans="2:2" x14ac:dyDescent="0.4">
      <c r="B7862" s="3" t="s">
        <v>7256</v>
      </c>
    </row>
    <row r="7863" spans="2:2" x14ac:dyDescent="0.4">
      <c r="B7863" s="3" t="s">
        <v>12176</v>
      </c>
    </row>
    <row r="7864" spans="2:2" x14ac:dyDescent="0.4">
      <c r="B7864" s="3" t="s">
        <v>12177</v>
      </c>
    </row>
    <row r="7865" spans="2:2" x14ac:dyDescent="0.4">
      <c r="B7865" s="3" t="s">
        <v>12178</v>
      </c>
    </row>
    <row r="7866" spans="2:2" x14ac:dyDescent="0.4">
      <c r="B7866" s="3" t="s">
        <v>12179</v>
      </c>
    </row>
    <row r="7867" spans="2:2" x14ac:dyDescent="0.4">
      <c r="B7867" s="3" t="s">
        <v>12180</v>
      </c>
    </row>
    <row r="7868" spans="2:2" x14ac:dyDescent="0.4">
      <c r="B7868" s="3" t="s">
        <v>7258</v>
      </c>
    </row>
    <row r="7869" spans="2:2" x14ac:dyDescent="0.4">
      <c r="B7869" s="3" t="s">
        <v>12181</v>
      </c>
    </row>
    <row r="7870" spans="2:2" x14ac:dyDescent="0.4">
      <c r="B7870" s="3" t="s">
        <v>12182</v>
      </c>
    </row>
    <row r="7871" spans="2:2" x14ac:dyDescent="0.4">
      <c r="B7871" s="3" t="s">
        <v>12183</v>
      </c>
    </row>
    <row r="7872" spans="2:2" x14ac:dyDescent="0.4">
      <c r="B7872" s="3" t="s">
        <v>12184</v>
      </c>
    </row>
    <row r="7873" spans="2:2" x14ac:dyDescent="0.4">
      <c r="B7873" s="3" t="s">
        <v>7260</v>
      </c>
    </row>
    <row r="7874" spans="2:2" x14ac:dyDescent="0.4">
      <c r="B7874" s="3" t="s">
        <v>12185</v>
      </c>
    </row>
    <row r="7875" spans="2:2" x14ac:dyDescent="0.4">
      <c r="B7875" s="3" t="s">
        <v>7262</v>
      </c>
    </row>
    <row r="7876" spans="2:2" x14ac:dyDescent="0.4">
      <c r="B7876" s="3" t="s">
        <v>12186</v>
      </c>
    </row>
    <row r="7877" spans="2:2" x14ac:dyDescent="0.4">
      <c r="B7877" s="3" t="s">
        <v>12187</v>
      </c>
    </row>
    <row r="7878" spans="2:2" x14ac:dyDescent="0.4">
      <c r="B7878" s="3" t="s">
        <v>12188</v>
      </c>
    </row>
    <row r="7879" spans="2:2" x14ac:dyDescent="0.4">
      <c r="B7879" s="3" t="s">
        <v>12189</v>
      </c>
    </row>
    <row r="7880" spans="2:2" x14ac:dyDescent="0.4">
      <c r="B7880" s="3" t="s">
        <v>12190</v>
      </c>
    </row>
    <row r="7881" spans="2:2" x14ac:dyDescent="0.4">
      <c r="B7881" s="3" t="s">
        <v>12183</v>
      </c>
    </row>
    <row r="7882" spans="2:2" x14ac:dyDescent="0.4">
      <c r="B7882" s="3" t="s">
        <v>12191</v>
      </c>
    </row>
    <row r="7883" spans="2:2" x14ac:dyDescent="0.4">
      <c r="B7883" s="3" t="s">
        <v>7264</v>
      </c>
    </row>
    <row r="7884" spans="2:2" x14ac:dyDescent="0.4">
      <c r="B7884" s="3" t="s">
        <v>7266</v>
      </c>
    </row>
    <row r="7885" spans="2:2" x14ac:dyDescent="0.4">
      <c r="B7885" s="3" t="s">
        <v>7268</v>
      </c>
    </row>
    <row r="7886" spans="2:2" x14ac:dyDescent="0.4">
      <c r="B7886" s="3" t="s">
        <v>7270</v>
      </c>
    </row>
    <row r="7887" spans="2:2" x14ac:dyDescent="0.4">
      <c r="B7887" s="3" t="s">
        <v>12192</v>
      </c>
    </row>
    <row r="7888" spans="2:2" x14ac:dyDescent="0.4">
      <c r="B7888" s="3" t="s">
        <v>12193</v>
      </c>
    </row>
    <row r="7889" spans="2:2" x14ac:dyDescent="0.4">
      <c r="B7889" s="3" t="s">
        <v>12194</v>
      </c>
    </row>
    <row r="7890" spans="2:2" x14ac:dyDescent="0.4">
      <c r="B7890" s="3" t="s">
        <v>12195</v>
      </c>
    </row>
    <row r="7891" spans="2:2" x14ac:dyDescent="0.4">
      <c r="B7891" s="3" t="s">
        <v>7272</v>
      </c>
    </row>
    <row r="7892" spans="2:2" x14ac:dyDescent="0.4">
      <c r="B7892" s="3" t="s">
        <v>7274</v>
      </c>
    </row>
    <row r="7893" spans="2:2" x14ac:dyDescent="0.4">
      <c r="B7893" s="3" t="s">
        <v>7276</v>
      </c>
    </row>
    <row r="7894" spans="2:2" x14ac:dyDescent="0.4">
      <c r="B7894" s="3" t="s">
        <v>7278</v>
      </c>
    </row>
    <row r="7895" spans="2:2" x14ac:dyDescent="0.4">
      <c r="B7895" s="3" t="s">
        <v>12196</v>
      </c>
    </row>
    <row r="7896" spans="2:2" x14ac:dyDescent="0.4">
      <c r="B7896" s="3" t="s">
        <v>7280</v>
      </c>
    </row>
    <row r="7897" spans="2:2" x14ac:dyDescent="0.4">
      <c r="B7897" s="3" t="s">
        <v>7282</v>
      </c>
    </row>
    <row r="7898" spans="2:2" x14ac:dyDescent="0.4">
      <c r="B7898" s="3" t="s">
        <v>7284</v>
      </c>
    </row>
    <row r="7899" spans="2:2" x14ac:dyDescent="0.4">
      <c r="B7899" s="3" t="s">
        <v>7286</v>
      </c>
    </row>
    <row r="7900" spans="2:2" x14ac:dyDescent="0.4">
      <c r="B7900" s="3" t="s">
        <v>12197</v>
      </c>
    </row>
    <row r="7901" spans="2:2" x14ac:dyDescent="0.4">
      <c r="B7901" s="3" t="s">
        <v>7288</v>
      </c>
    </row>
    <row r="7902" spans="2:2" x14ac:dyDescent="0.4">
      <c r="B7902" s="3" t="s">
        <v>7290</v>
      </c>
    </row>
    <row r="7903" spans="2:2" x14ac:dyDescent="0.4">
      <c r="B7903" s="3" t="s">
        <v>12198</v>
      </c>
    </row>
    <row r="7904" spans="2:2" x14ac:dyDescent="0.4">
      <c r="B7904" s="3" t="s">
        <v>12199</v>
      </c>
    </row>
    <row r="7905" spans="2:2" x14ac:dyDescent="0.4">
      <c r="B7905" s="3" t="s">
        <v>12200</v>
      </c>
    </row>
    <row r="7906" spans="2:2" x14ac:dyDescent="0.4">
      <c r="B7906" s="3" t="s">
        <v>12201</v>
      </c>
    </row>
    <row r="7907" spans="2:2" x14ac:dyDescent="0.4">
      <c r="B7907" s="3" t="s">
        <v>12202</v>
      </c>
    </row>
    <row r="7908" spans="2:2" x14ac:dyDescent="0.4">
      <c r="B7908" s="3" t="s">
        <v>7292</v>
      </c>
    </row>
    <row r="7909" spans="2:2" x14ac:dyDescent="0.4">
      <c r="B7909" s="3" t="s">
        <v>12203</v>
      </c>
    </row>
    <row r="7910" spans="2:2" x14ac:dyDescent="0.4">
      <c r="B7910" s="3" t="s">
        <v>12204</v>
      </c>
    </row>
    <row r="7911" spans="2:2" x14ac:dyDescent="0.4">
      <c r="B7911" s="3" t="s">
        <v>7294</v>
      </c>
    </row>
    <row r="7912" spans="2:2" x14ac:dyDescent="0.4">
      <c r="B7912" s="3" t="s">
        <v>7296</v>
      </c>
    </row>
    <row r="7913" spans="2:2" x14ac:dyDescent="0.4">
      <c r="B7913" s="3" t="s">
        <v>12205</v>
      </c>
    </row>
    <row r="7914" spans="2:2" x14ac:dyDescent="0.4">
      <c r="B7914" s="3" t="s">
        <v>7298</v>
      </c>
    </row>
    <row r="7915" spans="2:2" x14ac:dyDescent="0.4">
      <c r="B7915" s="3" t="s">
        <v>12206</v>
      </c>
    </row>
    <row r="7916" spans="2:2" x14ac:dyDescent="0.4">
      <c r="B7916" s="3" t="s">
        <v>12207</v>
      </c>
    </row>
    <row r="7917" spans="2:2" x14ac:dyDescent="0.4">
      <c r="B7917" s="3" t="s">
        <v>12208</v>
      </c>
    </row>
    <row r="7918" spans="2:2" x14ac:dyDescent="0.4">
      <c r="B7918" s="3" t="s">
        <v>7300</v>
      </c>
    </row>
    <row r="7919" spans="2:2" x14ac:dyDescent="0.4">
      <c r="B7919" s="3" t="s">
        <v>7302</v>
      </c>
    </row>
    <row r="7920" spans="2:2" x14ac:dyDescent="0.4">
      <c r="B7920" s="3" t="s">
        <v>7304</v>
      </c>
    </row>
    <row r="7921" spans="2:2" x14ac:dyDescent="0.4">
      <c r="B7921" s="3" t="s">
        <v>10465</v>
      </c>
    </row>
    <row r="7922" spans="2:2" x14ac:dyDescent="0.4">
      <c r="B7922" s="3" t="s">
        <v>12209</v>
      </c>
    </row>
    <row r="7923" spans="2:2" x14ac:dyDescent="0.4">
      <c r="B7923" s="3" t="s">
        <v>12210</v>
      </c>
    </row>
    <row r="7924" spans="2:2" x14ac:dyDescent="0.4">
      <c r="B7924" s="3" t="s">
        <v>7306</v>
      </c>
    </row>
    <row r="7925" spans="2:2" x14ac:dyDescent="0.4">
      <c r="B7925" s="3" t="s">
        <v>12211</v>
      </c>
    </row>
    <row r="7926" spans="2:2" x14ac:dyDescent="0.4">
      <c r="B7926" s="3" t="s">
        <v>7308</v>
      </c>
    </row>
    <row r="7927" spans="2:2" x14ac:dyDescent="0.4">
      <c r="B7927" s="3" t="s">
        <v>12212</v>
      </c>
    </row>
    <row r="7928" spans="2:2" x14ac:dyDescent="0.4">
      <c r="B7928" s="3" t="s">
        <v>7310</v>
      </c>
    </row>
    <row r="7929" spans="2:2" x14ac:dyDescent="0.4">
      <c r="B7929" s="3" t="s">
        <v>12213</v>
      </c>
    </row>
    <row r="7930" spans="2:2" x14ac:dyDescent="0.4">
      <c r="B7930" s="3" t="s">
        <v>12214</v>
      </c>
    </row>
    <row r="7931" spans="2:2" x14ac:dyDescent="0.4">
      <c r="B7931" s="3" t="s">
        <v>12215</v>
      </c>
    </row>
    <row r="7932" spans="2:2" x14ac:dyDescent="0.4">
      <c r="B7932" s="3" t="s">
        <v>12216</v>
      </c>
    </row>
    <row r="7933" spans="2:2" x14ac:dyDescent="0.4">
      <c r="B7933" s="3" t="s">
        <v>12217</v>
      </c>
    </row>
    <row r="7934" spans="2:2" x14ac:dyDescent="0.4">
      <c r="B7934" s="3" t="s">
        <v>12218</v>
      </c>
    </row>
    <row r="7935" spans="2:2" x14ac:dyDescent="0.4">
      <c r="B7935" s="3" t="s">
        <v>12219</v>
      </c>
    </row>
    <row r="7936" spans="2:2" x14ac:dyDescent="0.4">
      <c r="B7936" s="3" t="s">
        <v>7312</v>
      </c>
    </row>
    <row r="7937" spans="2:2" x14ac:dyDescent="0.4">
      <c r="B7937" s="3" t="s">
        <v>12220</v>
      </c>
    </row>
    <row r="7938" spans="2:2" x14ac:dyDescent="0.4">
      <c r="B7938" s="3" t="s">
        <v>12221</v>
      </c>
    </row>
    <row r="7939" spans="2:2" x14ac:dyDescent="0.4">
      <c r="B7939" s="3" t="s">
        <v>12222</v>
      </c>
    </row>
    <row r="7940" spans="2:2" x14ac:dyDescent="0.4">
      <c r="B7940" s="3" t="s">
        <v>7314</v>
      </c>
    </row>
    <row r="7941" spans="2:2" x14ac:dyDescent="0.4">
      <c r="B7941" s="3" t="s">
        <v>7316</v>
      </c>
    </row>
    <row r="7942" spans="2:2" x14ac:dyDescent="0.4">
      <c r="B7942" s="3" t="s">
        <v>7318</v>
      </c>
    </row>
    <row r="7943" spans="2:2" x14ac:dyDescent="0.4">
      <c r="B7943" s="3" t="s">
        <v>12223</v>
      </c>
    </row>
    <row r="7944" spans="2:2" x14ac:dyDescent="0.4">
      <c r="B7944" s="3" t="s">
        <v>7320</v>
      </c>
    </row>
    <row r="7945" spans="2:2" x14ac:dyDescent="0.4">
      <c r="B7945" s="3" t="s">
        <v>7322</v>
      </c>
    </row>
    <row r="7946" spans="2:2" x14ac:dyDescent="0.4">
      <c r="B7946" s="3" t="s">
        <v>7324</v>
      </c>
    </row>
    <row r="7947" spans="2:2" x14ac:dyDescent="0.4">
      <c r="B7947" s="3" t="s">
        <v>7326</v>
      </c>
    </row>
    <row r="7948" spans="2:2" x14ac:dyDescent="0.4">
      <c r="B7948" s="3" t="s">
        <v>12224</v>
      </c>
    </row>
    <row r="7949" spans="2:2" x14ac:dyDescent="0.4">
      <c r="B7949" s="3" t="s">
        <v>7328</v>
      </c>
    </row>
    <row r="7950" spans="2:2" x14ac:dyDescent="0.4">
      <c r="B7950" s="3" t="s">
        <v>12225</v>
      </c>
    </row>
    <row r="7951" spans="2:2" x14ac:dyDescent="0.4">
      <c r="B7951" s="3" t="s">
        <v>12226</v>
      </c>
    </row>
    <row r="7952" spans="2:2" x14ac:dyDescent="0.4">
      <c r="B7952" s="3" t="s">
        <v>12227</v>
      </c>
    </row>
    <row r="7953" spans="2:2" x14ac:dyDescent="0.4">
      <c r="B7953" s="3" t="s">
        <v>12228</v>
      </c>
    </row>
    <row r="7954" spans="2:2" x14ac:dyDescent="0.4">
      <c r="B7954" s="3" t="s">
        <v>12229</v>
      </c>
    </row>
    <row r="7955" spans="2:2" x14ac:dyDescent="0.4">
      <c r="B7955" s="3" t="s">
        <v>12230</v>
      </c>
    </row>
    <row r="7956" spans="2:2" x14ac:dyDescent="0.4">
      <c r="B7956" s="3" t="s">
        <v>7330</v>
      </c>
    </row>
    <row r="7957" spans="2:2" x14ac:dyDescent="0.4">
      <c r="B7957" s="3" t="s">
        <v>12231</v>
      </c>
    </row>
    <row r="7958" spans="2:2" x14ac:dyDescent="0.4">
      <c r="B7958" s="3" t="s">
        <v>12232</v>
      </c>
    </row>
    <row r="7959" spans="2:2" x14ac:dyDescent="0.4">
      <c r="B7959" s="3" t="s">
        <v>12233</v>
      </c>
    </row>
    <row r="7960" spans="2:2" x14ac:dyDescent="0.4">
      <c r="B7960" s="3" t="s">
        <v>12234</v>
      </c>
    </row>
    <row r="7961" spans="2:2" x14ac:dyDescent="0.4">
      <c r="B7961" s="3" t="s">
        <v>7332</v>
      </c>
    </row>
    <row r="7962" spans="2:2" x14ac:dyDescent="0.4">
      <c r="B7962" s="3" t="s">
        <v>7334</v>
      </c>
    </row>
    <row r="7963" spans="2:2" x14ac:dyDescent="0.4">
      <c r="B7963" s="3" t="s">
        <v>7336</v>
      </c>
    </row>
    <row r="7964" spans="2:2" x14ac:dyDescent="0.4">
      <c r="B7964" s="3" t="s">
        <v>12235</v>
      </c>
    </row>
    <row r="7965" spans="2:2" x14ac:dyDescent="0.4">
      <c r="B7965" s="3" t="s">
        <v>12236</v>
      </c>
    </row>
    <row r="7966" spans="2:2" x14ac:dyDescent="0.4">
      <c r="B7966" s="3" t="s">
        <v>12237</v>
      </c>
    </row>
    <row r="7967" spans="2:2" x14ac:dyDescent="0.4">
      <c r="B7967" s="3" t="s">
        <v>7338</v>
      </c>
    </row>
    <row r="7968" spans="2:2" x14ac:dyDescent="0.4">
      <c r="B7968" s="3" t="s">
        <v>12238</v>
      </c>
    </row>
    <row r="7969" spans="2:2" x14ac:dyDescent="0.4">
      <c r="B7969" s="3" t="s">
        <v>12239</v>
      </c>
    </row>
    <row r="7970" spans="2:2" x14ac:dyDescent="0.4">
      <c r="B7970" s="3" t="s">
        <v>12240</v>
      </c>
    </row>
    <row r="7971" spans="2:2" x14ac:dyDescent="0.4">
      <c r="B7971" s="3" t="s">
        <v>12241</v>
      </c>
    </row>
    <row r="7972" spans="2:2" x14ac:dyDescent="0.4">
      <c r="B7972" s="3" t="s">
        <v>12242</v>
      </c>
    </row>
    <row r="7973" spans="2:2" x14ac:dyDescent="0.4">
      <c r="B7973" s="3" t="s">
        <v>7340</v>
      </c>
    </row>
    <row r="7974" spans="2:2" x14ac:dyDescent="0.4">
      <c r="B7974" s="3" t="s">
        <v>7342</v>
      </c>
    </row>
    <row r="7975" spans="2:2" x14ac:dyDescent="0.4">
      <c r="B7975" s="3" t="s">
        <v>7344</v>
      </c>
    </row>
    <row r="7976" spans="2:2" x14ac:dyDescent="0.4">
      <c r="B7976" s="3" t="s">
        <v>1734</v>
      </c>
    </row>
    <row r="7977" spans="2:2" x14ac:dyDescent="0.4">
      <c r="B7977" s="3" t="s">
        <v>12243</v>
      </c>
    </row>
    <row r="7978" spans="2:2" x14ac:dyDescent="0.4">
      <c r="B7978" s="3" t="s">
        <v>7347</v>
      </c>
    </row>
    <row r="7979" spans="2:2" x14ac:dyDescent="0.4">
      <c r="B7979" s="3" t="s">
        <v>12244</v>
      </c>
    </row>
    <row r="7980" spans="2:2" x14ac:dyDescent="0.4">
      <c r="B7980" s="3" t="s">
        <v>7349</v>
      </c>
    </row>
    <row r="7981" spans="2:2" x14ac:dyDescent="0.4">
      <c r="B7981" s="3" t="s">
        <v>7351</v>
      </c>
    </row>
    <row r="7982" spans="2:2" x14ac:dyDescent="0.4">
      <c r="B7982" s="3" t="s">
        <v>12245</v>
      </c>
    </row>
    <row r="7983" spans="2:2" x14ac:dyDescent="0.4">
      <c r="B7983" s="3" t="s">
        <v>12245</v>
      </c>
    </row>
    <row r="7984" spans="2:2" x14ac:dyDescent="0.4">
      <c r="B7984" s="3" t="s">
        <v>7353</v>
      </c>
    </row>
    <row r="7985" spans="2:2" x14ac:dyDescent="0.4">
      <c r="B7985" s="3" t="s">
        <v>7355</v>
      </c>
    </row>
    <row r="7986" spans="2:2" x14ac:dyDescent="0.4">
      <c r="B7986" s="3" t="s">
        <v>12246</v>
      </c>
    </row>
    <row r="7987" spans="2:2" x14ac:dyDescent="0.4">
      <c r="B7987" s="3" t="s">
        <v>7357</v>
      </c>
    </row>
    <row r="7988" spans="2:2" x14ac:dyDescent="0.4">
      <c r="B7988" s="3" t="s">
        <v>7359</v>
      </c>
    </row>
    <row r="7989" spans="2:2" x14ac:dyDescent="0.4">
      <c r="B7989" s="3" t="s">
        <v>7361</v>
      </c>
    </row>
    <row r="7990" spans="2:2" x14ac:dyDescent="0.4">
      <c r="B7990" s="3" t="s">
        <v>7363</v>
      </c>
    </row>
    <row r="7991" spans="2:2" x14ac:dyDescent="0.4">
      <c r="B7991" s="3" t="s">
        <v>12247</v>
      </c>
    </row>
    <row r="7992" spans="2:2" x14ac:dyDescent="0.4">
      <c r="B7992" s="3" t="s">
        <v>12248</v>
      </c>
    </row>
    <row r="7993" spans="2:2" x14ac:dyDescent="0.4">
      <c r="B7993" s="3" t="s">
        <v>12249</v>
      </c>
    </row>
    <row r="7994" spans="2:2" x14ac:dyDescent="0.4">
      <c r="B7994" s="3" t="s">
        <v>12250</v>
      </c>
    </row>
    <row r="7995" spans="2:2" x14ac:dyDescent="0.4">
      <c r="B7995" s="3" t="s">
        <v>7365</v>
      </c>
    </row>
    <row r="7996" spans="2:2" x14ac:dyDescent="0.4">
      <c r="B7996" s="3" t="s">
        <v>7367</v>
      </c>
    </row>
    <row r="7997" spans="2:2" x14ac:dyDescent="0.4">
      <c r="B7997" s="3" t="s">
        <v>12251</v>
      </c>
    </row>
    <row r="7998" spans="2:2" x14ac:dyDescent="0.4">
      <c r="B7998" s="3" t="s">
        <v>12252</v>
      </c>
    </row>
    <row r="7999" spans="2:2" x14ac:dyDescent="0.4">
      <c r="B7999" s="3" t="s">
        <v>7369</v>
      </c>
    </row>
    <row r="8000" spans="2:2" x14ac:dyDescent="0.4">
      <c r="B8000" s="3" t="s">
        <v>7371</v>
      </c>
    </row>
    <row r="8001" spans="2:2" x14ac:dyDescent="0.4">
      <c r="B8001" s="3" t="s">
        <v>12253</v>
      </c>
    </row>
    <row r="8002" spans="2:2" x14ac:dyDescent="0.4">
      <c r="B8002" s="3" t="s">
        <v>12254</v>
      </c>
    </row>
    <row r="8003" spans="2:2" x14ac:dyDescent="0.4">
      <c r="B8003" s="3" t="s">
        <v>1693</v>
      </c>
    </row>
    <row r="8004" spans="2:2" x14ac:dyDescent="0.4">
      <c r="B8004" s="3" t="s">
        <v>12255</v>
      </c>
    </row>
    <row r="8005" spans="2:2" x14ac:dyDescent="0.4">
      <c r="B8005" s="3" t="s">
        <v>7374</v>
      </c>
    </row>
    <row r="8006" spans="2:2" x14ac:dyDescent="0.4">
      <c r="B8006" s="3" t="s">
        <v>12256</v>
      </c>
    </row>
    <row r="8007" spans="2:2" x14ac:dyDescent="0.4">
      <c r="B8007" s="3" t="s">
        <v>12257</v>
      </c>
    </row>
    <row r="8008" spans="2:2" x14ac:dyDescent="0.4">
      <c r="B8008" s="3" t="s">
        <v>12258</v>
      </c>
    </row>
    <row r="8009" spans="2:2" x14ac:dyDescent="0.4">
      <c r="B8009" s="3" t="s">
        <v>7376</v>
      </c>
    </row>
    <row r="8010" spans="2:2" x14ac:dyDescent="0.4">
      <c r="B8010" s="3" t="s">
        <v>12259</v>
      </c>
    </row>
    <row r="8011" spans="2:2" x14ac:dyDescent="0.4">
      <c r="B8011" s="3" t="s">
        <v>12260</v>
      </c>
    </row>
    <row r="8012" spans="2:2" x14ac:dyDescent="0.4">
      <c r="B8012" s="3" t="s">
        <v>7378</v>
      </c>
    </row>
    <row r="8013" spans="2:2" x14ac:dyDescent="0.4">
      <c r="B8013" s="3" t="s">
        <v>12261</v>
      </c>
    </row>
    <row r="8014" spans="2:2" x14ac:dyDescent="0.4">
      <c r="B8014" s="3" t="s">
        <v>7380</v>
      </c>
    </row>
    <row r="8015" spans="2:2" x14ac:dyDescent="0.4">
      <c r="B8015" s="3" t="s">
        <v>12262</v>
      </c>
    </row>
    <row r="8016" spans="2:2" x14ac:dyDescent="0.4">
      <c r="B8016" s="3" t="s">
        <v>12263</v>
      </c>
    </row>
    <row r="8017" spans="2:2" x14ac:dyDescent="0.4">
      <c r="B8017" s="3" t="s">
        <v>7382</v>
      </c>
    </row>
    <row r="8018" spans="2:2" x14ac:dyDescent="0.4">
      <c r="B8018" s="3" t="s">
        <v>12264</v>
      </c>
    </row>
    <row r="8019" spans="2:2" x14ac:dyDescent="0.4">
      <c r="B8019" s="3" t="s">
        <v>12265</v>
      </c>
    </row>
    <row r="8020" spans="2:2" x14ac:dyDescent="0.4">
      <c r="B8020" s="3" t="s">
        <v>12266</v>
      </c>
    </row>
    <row r="8021" spans="2:2" x14ac:dyDescent="0.4">
      <c r="B8021" s="3" t="s">
        <v>12267</v>
      </c>
    </row>
    <row r="8022" spans="2:2" x14ac:dyDescent="0.4">
      <c r="B8022" s="3" t="s">
        <v>7384</v>
      </c>
    </row>
    <row r="8023" spans="2:2" x14ac:dyDescent="0.4">
      <c r="B8023" s="3" t="s">
        <v>12268</v>
      </c>
    </row>
    <row r="8024" spans="2:2" x14ac:dyDescent="0.4">
      <c r="B8024" s="3" t="s">
        <v>7386</v>
      </c>
    </row>
    <row r="8025" spans="2:2" x14ac:dyDescent="0.4">
      <c r="B8025" s="3" t="s">
        <v>12269</v>
      </c>
    </row>
    <row r="8026" spans="2:2" x14ac:dyDescent="0.4">
      <c r="B8026" s="3" t="s">
        <v>7388</v>
      </c>
    </row>
    <row r="8027" spans="2:2" x14ac:dyDescent="0.4">
      <c r="B8027" s="3" t="s">
        <v>12270</v>
      </c>
    </row>
    <row r="8028" spans="2:2" x14ac:dyDescent="0.4">
      <c r="B8028" s="3" t="s">
        <v>12271</v>
      </c>
    </row>
    <row r="8029" spans="2:2" x14ac:dyDescent="0.4">
      <c r="B8029" s="3" t="s">
        <v>7390</v>
      </c>
    </row>
    <row r="8030" spans="2:2" x14ac:dyDescent="0.4">
      <c r="B8030" s="3" t="s">
        <v>12272</v>
      </c>
    </row>
    <row r="8031" spans="2:2" x14ac:dyDescent="0.4">
      <c r="B8031" s="3" t="s">
        <v>12273</v>
      </c>
    </row>
    <row r="8032" spans="2:2" x14ac:dyDescent="0.4">
      <c r="B8032" s="3" t="s">
        <v>12274</v>
      </c>
    </row>
    <row r="8033" spans="2:2" x14ac:dyDescent="0.4">
      <c r="B8033" s="3" t="s">
        <v>7392</v>
      </c>
    </row>
    <row r="8034" spans="2:2" x14ac:dyDescent="0.4">
      <c r="B8034" s="3" t="s">
        <v>12275</v>
      </c>
    </row>
    <row r="8035" spans="2:2" x14ac:dyDescent="0.4">
      <c r="B8035" s="3" t="s">
        <v>7394</v>
      </c>
    </row>
    <row r="8036" spans="2:2" x14ac:dyDescent="0.4">
      <c r="B8036" s="3" t="s">
        <v>12276</v>
      </c>
    </row>
    <row r="8037" spans="2:2" x14ac:dyDescent="0.4">
      <c r="B8037" s="3" t="s">
        <v>7396</v>
      </c>
    </row>
    <row r="8038" spans="2:2" x14ac:dyDescent="0.4">
      <c r="B8038" s="3" t="s">
        <v>7398</v>
      </c>
    </row>
    <row r="8039" spans="2:2" x14ac:dyDescent="0.4">
      <c r="B8039" s="3" t="s">
        <v>12277</v>
      </c>
    </row>
    <row r="8040" spans="2:2" x14ac:dyDescent="0.4">
      <c r="B8040" s="3" t="s">
        <v>7400</v>
      </c>
    </row>
    <row r="8041" spans="2:2" x14ac:dyDescent="0.4">
      <c r="B8041" s="3" t="s">
        <v>7402</v>
      </c>
    </row>
    <row r="8042" spans="2:2" x14ac:dyDescent="0.4">
      <c r="B8042" s="3" t="s">
        <v>7402</v>
      </c>
    </row>
    <row r="8043" spans="2:2" x14ac:dyDescent="0.4">
      <c r="B8043" s="3" t="s">
        <v>7404</v>
      </c>
    </row>
    <row r="8044" spans="2:2" x14ac:dyDescent="0.4">
      <c r="B8044" s="3" t="s">
        <v>12278</v>
      </c>
    </row>
    <row r="8045" spans="2:2" x14ac:dyDescent="0.4">
      <c r="B8045" s="3" t="s">
        <v>12279</v>
      </c>
    </row>
    <row r="8046" spans="2:2" x14ac:dyDescent="0.4">
      <c r="B8046" s="3" t="s">
        <v>7406</v>
      </c>
    </row>
    <row r="8047" spans="2:2" x14ac:dyDescent="0.4">
      <c r="B8047" s="3" t="s">
        <v>12280</v>
      </c>
    </row>
    <row r="8048" spans="2:2" x14ac:dyDescent="0.4">
      <c r="B8048" s="3" t="s">
        <v>7408</v>
      </c>
    </row>
    <row r="8049" spans="2:2" x14ac:dyDescent="0.4">
      <c r="B8049" s="3" t="s">
        <v>12281</v>
      </c>
    </row>
    <row r="8050" spans="2:2" x14ac:dyDescent="0.4">
      <c r="B8050" s="3" t="s">
        <v>7410</v>
      </c>
    </row>
    <row r="8051" spans="2:2" x14ac:dyDescent="0.4">
      <c r="B8051" s="3" t="s">
        <v>7412</v>
      </c>
    </row>
    <row r="8052" spans="2:2" x14ac:dyDescent="0.4">
      <c r="B8052" s="3" t="s">
        <v>12282</v>
      </c>
    </row>
    <row r="8053" spans="2:2" x14ac:dyDescent="0.4">
      <c r="B8053" s="3" t="s">
        <v>7415</v>
      </c>
    </row>
    <row r="8054" spans="2:2" x14ac:dyDescent="0.4">
      <c r="B8054" s="3" t="s">
        <v>12283</v>
      </c>
    </row>
    <row r="8055" spans="2:2" x14ac:dyDescent="0.4">
      <c r="B8055" s="3" t="s">
        <v>7417</v>
      </c>
    </row>
    <row r="8056" spans="2:2" x14ac:dyDescent="0.4">
      <c r="B8056" s="3" t="s">
        <v>7419</v>
      </c>
    </row>
    <row r="8057" spans="2:2" x14ac:dyDescent="0.4">
      <c r="B8057" s="3" t="s">
        <v>7421</v>
      </c>
    </row>
    <row r="8058" spans="2:2" x14ac:dyDescent="0.4">
      <c r="B8058" s="3" t="s">
        <v>7423</v>
      </c>
    </row>
    <row r="8059" spans="2:2" x14ac:dyDescent="0.4">
      <c r="B8059" s="3" t="s">
        <v>12284</v>
      </c>
    </row>
    <row r="8060" spans="2:2" x14ac:dyDescent="0.4">
      <c r="B8060" s="3" t="s">
        <v>7425</v>
      </c>
    </row>
    <row r="8061" spans="2:2" x14ac:dyDescent="0.4">
      <c r="B8061" s="3" t="s">
        <v>7427</v>
      </c>
    </row>
    <row r="8062" spans="2:2" x14ac:dyDescent="0.4">
      <c r="B8062" s="3" t="s">
        <v>12285</v>
      </c>
    </row>
    <row r="8063" spans="2:2" x14ac:dyDescent="0.4">
      <c r="B8063" s="3" t="s">
        <v>12286</v>
      </c>
    </row>
    <row r="8064" spans="2:2" x14ac:dyDescent="0.4">
      <c r="B8064" s="3" t="s">
        <v>7429</v>
      </c>
    </row>
    <row r="8065" spans="2:2" x14ac:dyDescent="0.4">
      <c r="B8065" s="3" t="s">
        <v>7431</v>
      </c>
    </row>
    <row r="8066" spans="2:2" x14ac:dyDescent="0.4">
      <c r="B8066" s="3" t="s">
        <v>7433</v>
      </c>
    </row>
    <row r="8067" spans="2:2" x14ac:dyDescent="0.4">
      <c r="B8067" s="3" t="s">
        <v>7435</v>
      </c>
    </row>
    <row r="8068" spans="2:2" x14ac:dyDescent="0.4">
      <c r="B8068" s="3" t="s">
        <v>7437</v>
      </c>
    </row>
    <row r="8069" spans="2:2" x14ac:dyDescent="0.4">
      <c r="B8069" s="3" t="s">
        <v>7439</v>
      </c>
    </row>
    <row r="8070" spans="2:2" x14ac:dyDescent="0.4">
      <c r="B8070" s="3" t="s">
        <v>12287</v>
      </c>
    </row>
    <row r="8071" spans="2:2" x14ac:dyDescent="0.4">
      <c r="B8071" s="3" t="s">
        <v>7441</v>
      </c>
    </row>
    <row r="8072" spans="2:2" x14ac:dyDescent="0.4">
      <c r="B8072" s="3" t="s">
        <v>7443</v>
      </c>
    </row>
    <row r="8073" spans="2:2" x14ac:dyDescent="0.4">
      <c r="B8073" s="3" t="s">
        <v>12288</v>
      </c>
    </row>
    <row r="8074" spans="2:2" x14ac:dyDescent="0.4">
      <c r="B8074" s="3" t="s">
        <v>12289</v>
      </c>
    </row>
    <row r="8075" spans="2:2" x14ac:dyDescent="0.4">
      <c r="B8075" s="3" t="s">
        <v>7445</v>
      </c>
    </row>
    <row r="8076" spans="2:2" x14ac:dyDescent="0.4">
      <c r="B8076" s="3" t="s">
        <v>7447</v>
      </c>
    </row>
    <row r="8077" spans="2:2" x14ac:dyDescent="0.4">
      <c r="B8077" s="3" t="s">
        <v>12290</v>
      </c>
    </row>
    <row r="8078" spans="2:2" x14ac:dyDescent="0.4">
      <c r="B8078" s="3" t="s">
        <v>12291</v>
      </c>
    </row>
    <row r="8079" spans="2:2" x14ac:dyDescent="0.4">
      <c r="B8079" s="3" t="s">
        <v>7449</v>
      </c>
    </row>
    <row r="8080" spans="2:2" x14ac:dyDescent="0.4">
      <c r="B8080" s="3" t="s">
        <v>7451</v>
      </c>
    </row>
    <row r="8081" spans="2:2" x14ac:dyDescent="0.4">
      <c r="B8081" s="3" t="s">
        <v>7453</v>
      </c>
    </row>
    <row r="8082" spans="2:2" x14ac:dyDescent="0.4">
      <c r="B8082" s="3" t="s">
        <v>7455</v>
      </c>
    </row>
    <row r="8083" spans="2:2" x14ac:dyDescent="0.4">
      <c r="B8083" s="3" t="s">
        <v>12292</v>
      </c>
    </row>
    <row r="8084" spans="2:2" x14ac:dyDescent="0.4">
      <c r="B8084" s="3" t="s">
        <v>12293</v>
      </c>
    </row>
    <row r="8085" spans="2:2" x14ac:dyDescent="0.4">
      <c r="B8085" s="3" t="s">
        <v>7457</v>
      </c>
    </row>
    <row r="8086" spans="2:2" x14ac:dyDescent="0.4">
      <c r="B8086" s="3" t="s">
        <v>7459</v>
      </c>
    </row>
    <row r="8087" spans="2:2" x14ac:dyDescent="0.4">
      <c r="B8087" s="3" t="s">
        <v>7461</v>
      </c>
    </row>
    <row r="8088" spans="2:2" x14ac:dyDescent="0.4">
      <c r="B8088" s="3" t="s">
        <v>7463</v>
      </c>
    </row>
    <row r="8089" spans="2:2" x14ac:dyDescent="0.4">
      <c r="B8089" s="3" t="s">
        <v>12294</v>
      </c>
    </row>
    <row r="8090" spans="2:2" x14ac:dyDescent="0.4">
      <c r="B8090" s="3" t="s">
        <v>12295</v>
      </c>
    </row>
    <row r="8091" spans="2:2" x14ac:dyDescent="0.4">
      <c r="B8091" s="3" t="s">
        <v>12296</v>
      </c>
    </row>
    <row r="8092" spans="2:2" x14ac:dyDescent="0.4">
      <c r="B8092" s="3" t="s">
        <v>12297</v>
      </c>
    </row>
    <row r="8093" spans="2:2" x14ac:dyDescent="0.4">
      <c r="B8093" s="3" t="s">
        <v>12298</v>
      </c>
    </row>
    <row r="8094" spans="2:2" x14ac:dyDescent="0.4">
      <c r="B8094" s="3" t="s">
        <v>12299</v>
      </c>
    </row>
    <row r="8095" spans="2:2" x14ac:dyDescent="0.4">
      <c r="B8095" s="3" t="s">
        <v>12300</v>
      </c>
    </row>
    <row r="8096" spans="2:2" x14ac:dyDescent="0.4">
      <c r="B8096" s="3" t="s">
        <v>12301</v>
      </c>
    </row>
    <row r="8097" spans="2:2" x14ac:dyDescent="0.4">
      <c r="B8097" s="3" t="s">
        <v>12302</v>
      </c>
    </row>
    <row r="8098" spans="2:2" x14ac:dyDescent="0.4">
      <c r="B8098" s="3" t="s">
        <v>12303</v>
      </c>
    </row>
    <row r="8099" spans="2:2" x14ac:dyDescent="0.4">
      <c r="B8099" s="3" t="s">
        <v>7465</v>
      </c>
    </row>
    <row r="8100" spans="2:2" x14ac:dyDescent="0.4">
      <c r="B8100" s="3" t="s">
        <v>12304</v>
      </c>
    </row>
    <row r="8101" spans="2:2" x14ac:dyDescent="0.4">
      <c r="B8101" s="3" t="s">
        <v>7467</v>
      </c>
    </row>
    <row r="8102" spans="2:2" x14ac:dyDescent="0.4">
      <c r="B8102" s="3" t="s">
        <v>12305</v>
      </c>
    </row>
    <row r="8103" spans="2:2" x14ac:dyDescent="0.4">
      <c r="B8103" s="3" t="s">
        <v>12306</v>
      </c>
    </row>
    <row r="8104" spans="2:2" x14ac:dyDescent="0.4">
      <c r="B8104" s="3" t="s">
        <v>12307</v>
      </c>
    </row>
    <row r="8105" spans="2:2" x14ac:dyDescent="0.4">
      <c r="B8105" s="3" t="s">
        <v>12308</v>
      </c>
    </row>
    <row r="8106" spans="2:2" x14ac:dyDescent="0.4">
      <c r="B8106" s="3" t="s">
        <v>12309</v>
      </c>
    </row>
    <row r="8107" spans="2:2" x14ac:dyDescent="0.4">
      <c r="B8107" s="3" t="s">
        <v>12310</v>
      </c>
    </row>
    <row r="8108" spans="2:2" x14ac:dyDescent="0.4">
      <c r="B8108" s="3" t="s">
        <v>12311</v>
      </c>
    </row>
    <row r="8109" spans="2:2" x14ac:dyDescent="0.4">
      <c r="B8109" s="3" t="s">
        <v>12312</v>
      </c>
    </row>
    <row r="8110" spans="2:2" x14ac:dyDescent="0.4">
      <c r="B8110" s="3" t="s">
        <v>12313</v>
      </c>
    </row>
    <row r="8111" spans="2:2" x14ac:dyDescent="0.4">
      <c r="B8111" s="3" t="s">
        <v>12314</v>
      </c>
    </row>
    <row r="8112" spans="2:2" x14ac:dyDescent="0.4">
      <c r="B8112" s="3" t="s">
        <v>7469</v>
      </c>
    </row>
    <row r="8113" spans="2:2" x14ac:dyDescent="0.4">
      <c r="B8113" s="3" t="s">
        <v>12315</v>
      </c>
    </row>
    <row r="8114" spans="2:2" x14ac:dyDescent="0.4">
      <c r="B8114" s="3" t="s">
        <v>7471</v>
      </c>
    </row>
    <row r="8115" spans="2:2" x14ac:dyDescent="0.4">
      <c r="B8115" s="3" t="s">
        <v>12316</v>
      </c>
    </row>
    <row r="8116" spans="2:2" x14ac:dyDescent="0.4">
      <c r="B8116" s="3" t="s">
        <v>12317</v>
      </c>
    </row>
    <row r="8117" spans="2:2" x14ac:dyDescent="0.4">
      <c r="B8117" s="3" t="s">
        <v>12318</v>
      </c>
    </row>
    <row r="8118" spans="2:2" x14ac:dyDescent="0.4">
      <c r="B8118" s="3" t="s">
        <v>12319</v>
      </c>
    </row>
    <row r="8119" spans="2:2" x14ac:dyDescent="0.4">
      <c r="B8119" s="3" t="s">
        <v>7473</v>
      </c>
    </row>
    <row r="8120" spans="2:2" x14ac:dyDescent="0.4">
      <c r="B8120" s="3" t="s">
        <v>7475</v>
      </c>
    </row>
    <row r="8121" spans="2:2" x14ac:dyDescent="0.4">
      <c r="B8121" s="3" t="s">
        <v>7477</v>
      </c>
    </row>
    <row r="8122" spans="2:2" x14ac:dyDescent="0.4">
      <c r="B8122" s="3" t="s">
        <v>12320</v>
      </c>
    </row>
    <row r="8123" spans="2:2" x14ac:dyDescent="0.4">
      <c r="B8123" s="3" t="s">
        <v>12321</v>
      </c>
    </row>
    <row r="8124" spans="2:2" x14ac:dyDescent="0.4">
      <c r="B8124" s="3" t="s">
        <v>7479</v>
      </c>
    </row>
    <row r="8125" spans="2:2" x14ac:dyDescent="0.4">
      <c r="B8125" s="3" t="s">
        <v>12322</v>
      </c>
    </row>
    <row r="8126" spans="2:2" x14ac:dyDescent="0.4">
      <c r="B8126" s="3" t="s">
        <v>12323</v>
      </c>
    </row>
    <row r="8127" spans="2:2" x14ac:dyDescent="0.4">
      <c r="B8127" s="3" t="s">
        <v>7481</v>
      </c>
    </row>
    <row r="8128" spans="2:2" x14ac:dyDescent="0.4">
      <c r="B8128" s="3" t="s">
        <v>12324</v>
      </c>
    </row>
    <row r="8129" spans="2:2" x14ac:dyDescent="0.4">
      <c r="B8129" s="3" t="s">
        <v>12325</v>
      </c>
    </row>
    <row r="8130" spans="2:2" x14ac:dyDescent="0.4">
      <c r="B8130" s="3" t="s">
        <v>7483</v>
      </c>
    </row>
    <row r="8131" spans="2:2" x14ac:dyDescent="0.4">
      <c r="B8131" s="3" t="s">
        <v>12326</v>
      </c>
    </row>
    <row r="8132" spans="2:2" x14ac:dyDescent="0.4">
      <c r="B8132" s="3" t="s">
        <v>7485</v>
      </c>
    </row>
    <row r="8133" spans="2:2" x14ac:dyDescent="0.4">
      <c r="B8133" s="3" t="s">
        <v>12327</v>
      </c>
    </row>
    <row r="8134" spans="2:2" x14ac:dyDescent="0.4">
      <c r="B8134" s="3" t="s">
        <v>7487</v>
      </c>
    </row>
    <row r="8135" spans="2:2" x14ac:dyDescent="0.4">
      <c r="B8135" s="3" t="s">
        <v>7489</v>
      </c>
    </row>
    <row r="8136" spans="2:2" x14ac:dyDescent="0.4">
      <c r="B8136" s="3" t="s">
        <v>12328</v>
      </c>
    </row>
    <row r="8137" spans="2:2" x14ac:dyDescent="0.4">
      <c r="B8137" s="3" t="s">
        <v>12329</v>
      </c>
    </row>
    <row r="8138" spans="2:2" x14ac:dyDescent="0.4">
      <c r="B8138" s="3" t="s">
        <v>12330</v>
      </c>
    </row>
    <row r="8139" spans="2:2" x14ac:dyDescent="0.4">
      <c r="B8139" s="3" t="s">
        <v>12331</v>
      </c>
    </row>
    <row r="8140" spans="2:2" x14ac:dyDescent="0.4">
      <c r="B8140" s="3" t="s">
        <v>12332</v>
      </c>
    </row>
    <row r="8141" spans="2:2" x14ac:dyDescent="0.4">
      <c r="B8141" s="3" t="s">
        <v>12333</v>
      </c>
    </row>
    <row r="8142" spans="2:2" x14ac:dyDescent="0.4">
      <c r="B8142" s="3" t="s">
        <v>12334</v>
      </c>
    </row>
    <row r="8143" spans="2:2" x14ac:dyDescent="0.4">
      <c r="B8143" s="3" t="s">
        <v>12335</v>
      </c>
    </row>
    <row r="8144" spans="2:2" x14ac:dyDescent="0.4">
      <c r="B8144" s="3" t="s">
        <v>12336</v>
      </c>
    </row>
    <row r="8145" spans="2:2" x14ac:dyDescent="0.4">
      <c r="B8145" s="3" t="s">
        <v>12337</v>
      </c>
    </row>
    <row r="8146" spans="2:2" x14ac:dyDescent="0.4">
      <c r="B8146" s="3" t="s">
        <v>12338</v>
      </c>
    </row>
    <row r="8147" spans="2:2" x14ac:dyDescent="0.4">
      <c r="B8147" s="3" t="s">
        <v>12339</v>
      </c>
    </row>
    <row r="8148" spans="2:2" x14ac:dyDescent="0.4">
      <c r="B8148" s="3" t="s">
        <v>12340</v>
      </c>
    </row>
    <row r="8149" spans="2:2" x14ac:dyDescent="0.4">
      <c r="B8149" s="3" t="s">
        <v>12341</v>
      </c>
    </row>
    <row r="8150" spans="2:2" x14ac:dyDescent="0.4">
      <c r="B8150" s="3" t="s">
        <v>12342</v>
      </c>
    </row>
    <row r="8151" spans="2:2" x14ac:dyDescent="0.4">
      <c r="B8151" s="3" t="s">
        <v>12343</v>
      </c>
    </row>
    <row r="8152" spans="2:2" x14ac:dyDescent="0.4">
      <c r="B8152" s="3" t="s">
        <v>12344</v>
      </c>
    </row>
    <row r="8153" spans="2:2" x14ac:dyDescent="0.4">
      <c r="B8153" s="3" t="s">
        <v>7492</v>
      </c>
    </row>
    <row r="8154" spans="2:2" x14ac:dyDescent="0.4">
      <c r="B8154" s="3" t="s">
        <v>12345</v>
      </c>
    </row>
    <row r="8155" spans="2:2" x14ac:dyDescent="0.4">
      <c r="B8155" s="3" t="s">
        <v>7494</v>
      </c>
    </row>
    <row r="8156" spans="2:2" x14ac:dyDescent="0.4">
      <c r="B8156" s="3" t="s">
        <v>7496</v>
      </c>
    </row>
    <row r="8157" spans="2:2" x14ac:dyDescent="0.4">
      <c r="B8157" s="3" t="s">
        <v>12346</v>
      </c>
    </row>
    <row r="8158" spans="2:2" x14ac:dyDescent="0.4">
      <c r="B8158" s="3" t="s">
        <v>12347</v>
      </c>
    </row>
    <row r="8159" spans="2:2" x14ac:dyDescent="0.4">
      <c r="B8159" s="3" t="s">
        <v>7498</v>
      </c>
    </row>
    <row r="8160" spans="2:2" x14ac:dyDescent="0.4">
      <c r="B8160" s="3" t="s">
        <v>7500</v>
      </c>
    </row>
    <row r="8161" spans="2:2" x14ac:dyDescent="0.4">
      <c r="B8161" s="3" t="s">
        <v>7502</v>
      </c>
    </row>
    <row r="8162" spans="2:2" x14ac:dyDescent="0.4">
      <c r="B8162" s="3" t="s">
        <v>7504</v>
      </c>
    </row>
    <row r="8163" spans="2:2" x14ac:dyDescent="0.4">
      <c r="B8163" s="3" t="s">
        <v>12348</v>
      </c>
    </row>
    <row r="8164" spans="2:2" x14ac:dyDescent="0.4">
      <c r="B8164" s="3" t="s">
        <v>12349</v>
      </c>
    </row>
    <row r="8165" spans="2:2" x14ac:dyDescent="0.4">
      <c r="B8165" s="3" t="s">
        <v>12350</v>
      </c>
    </row>
    <row r="8166" spans="2:2" x14ac:dyDescent="0.4">
      <c r="B8166" s="3" t="s">
        <v>7506</v>
      </c>
    </row>
    <row r="8167" spans="2:2" x14ac:dyDescent="0.4">
      <c r="B8167" s="3" t="s">
        <v>7508</v>
      </c>
    </row>
    <row r="8168" spans="2:2" x14ac:dyDescent="0.4">
      <c r="B8168" s="3" t="s">
        <v>12351</v>
      </c>
    </row>
    <row r="8169" spans="2:2" x14ac:dyDescent="0.4">
      <c r="B8169" s="3" t="s">
        <v>12352</v>
      </c>
    </row>
    <row r="8170" spans="2:2" x14ac:dyDescent="0.4">
      <c r="B8170" s="3" t="s">
        <v>12353</v>
      </c>
    </row>
    <row r="8171" spans="2:2" x14ac:dyDescent="0.4">
      <c r="B8171" s="3" t="s">
        <v>12354</v>
      </c>
    </row>
    <row r="8172" spans="2:2" x14ac:dyDescent="0.4">
      <c r="B8172" s="3" t="s">
        <v>7511</v>
      </c>
    </row>
    <row r="8173" spans="2:2" x14ac:dyDescent="0.4">
      <c r="B8173" s="3" t="s">
        <v>7513</v>
      </c>
    </row>
    <row r="8174" spans="2:2" x14ac:dyDescent="0.4">
      <c r="B8174" s="3" t="s">
        <v>12355</v>
      </c>
    </row>
    <row r="8175" spans="2:2" x14ac:dyDescent="0.4">
      <c r="B8175" s="3" t="s">
        <v>7515</v>
      </c>
    </row>
    <row r="8176" spans="2:2" x14ac:dyDescent="0.4">
      <c r="B8176" s="3" t="s">
        <v>12356</v>
      </c>
    </row>
    <row r="8177" spans="2:2" x14ac:dyDescent="0.4">
      <c r="B8177" s="3" t="s">
        <v>7517</v>
      </c>
    </row>
    <row r="8178" spans="2:2" x14ac:dyDescent="0.4">
      <c r="B8178" s="3" t="s">
        <v>12357</v>
      </c>
    </row>
    <row r="8179" spans="2:2" x14ac:dyDescent="0.4">
      <c r="B8179" s="3" t="s">
        <v>12358</v>
      </c>
    </row>
    <row r="8180" spans="2:2" x14ac:dyDescent="0.4">
      <c r="B8180" s="3" t="s">
        <v>7519</v>
      </c>
    </row>
    <row r="8181" spans="2:2" x14ac:dyDescent="0.4">
      <c r="B8181" s="3" t="s">
        <v>7521</v>
      </c>
    </row>
    <row r="8182" spans="2:2" x14ac:dyDescent="0.4">
      <c r="B8182" s="3" t="s">
        <v>12359</v>
      </c>
    </row>
    <row r="8183" spans="2:2" x14ac:dyDescent="0.4">
      <c r="B8183" s="3" t="s">
        <v>12360</v>
      </c>
    </row>
    <row r="8184" spans="2:2" x14ac:dyDescent="0.4">
      <c r="B8184" s="3" t="s">
        <v>7523</v>
      </c>
    </row>
    <row r="8185" spans="2:2" x14ac:dyDescent="0.4">
      <c r="B8185" s="3" t="s">
        <v>7525</v>
      </c>
    </row>
    <row r="8186" spans="2:2" x14ac:dyDescent="0.4">
      <c r="B8186" s="3" t="s">
        <v>12361</v>
      </c>
    </row>
    <row r="8187" spans="2:2" x14ac:dyDescent="0.4">
      <c r="B8187" s="3" t="s">
        <v>12362</v>
      </c>
    </row>
    <row r="8188" spans="2:2" x14ac:dyDescent="0.4">
      <c r="B8188" s="3" t="s">
        <v>7527</v>
      </c>
    </row>
    <row r="8189" spans="2:2" x14ac:dyDescent="0.4">
      <c r="B8189" s="3" t="s">
        <v>12363</v>
      </c>
    </row>
    <row r="8190" spans="2:2" x14ac:dyDescent="0.4">
      <c r="B8190" s="3" t="s">
        <v>7529</v>
      </c>
    </row>
    <row r="8191" spans="2:2" x14ac:dyDescent="0.4">
      <c r="B8191" s="3" t="s">
        <v>7531</v>
      </c>
    </row>
    <row r="8192" spans="2:2" x14ac:dyDescent="0.4">
      <c r="B8192" s="3" t="s">
        <v>7533</v>
      </c>
    </row>
    <row r="8193" spans="2:2" x14ac:dyDescent="0.4">
      <c r="B8193" s="3" t="s">
        <v>12364</v>
      </c>
    </row>
    <row r="8194" spans="2:2" x14ac:dyDescent="0.4">
      <c r="B8194" s="3" t="s">
        <v>12365</v>
      </c>
    </row>
    <row r="8195" spans="2:2" x14ac:dyDescent="0.4">
      <c r="B8195" s="3" t="s">
        <v>12366</v>
      </c>
    </row>
    <row r="8196" spans="2:2" x14ac:dyDescent="0.4">
      <c r="B8196" s="3" t="s">
        <v>12367</v>
      </c>
    </row>
    <row r="8197" spans="2:2" x14ac:dyDescent="0.4">
      <c r="B8197" s="3" t="s">
        <v>12368</v>
      </c>
    </row>
    <row r="8198" spans="2:2" x14ac:dyDescent="0.4">
      <c r="B8198" s="3" t="s">
        <v>7535</v>
      </c>
    </row>
    <row r="8199" spans="2:2" x14ac:dyDescent="0.4">
      <c r="B8199" s="3" t="s">
        <v>12369</v>
      </c>
    </row>
    <row r="8200" spans="2:2" x14ac:dyDescent="0.4">
      <c r="B8200" s="3" t="s">
        <v>7537</v>
      </c>
    </row>
    <row r="8201" spans="2:2" x14ac:dyDescent="0.4">
      <c r="B8201" s="3" t="s">
        <v>12370</v>
      </c>
    </row>
    <row r="8202" spans="2:2" x14ac:dyDescent="0.4">
      <c r="B8202" s="3" t="s">
        <v>12371</v>
      </c>
    </row>
    <row r="8203" spans="2:2" x14ac:dyDescent="0.4">
      <c r="B8203" s="3" t="s">
        <v>12372</v>
      </c>
    </row>
    <row r="8204" spans="2:2" x14ac:dyDescent="0.4">
      <c r="B8204" s="3" t="s">
        <v>12373</v>
      </c>
    </row>
    <row r="8205" spans="2:2" x14ac:dyDescent="0.4">
      <c r="B8205" s="3" t="s">
        <v>7539</v>
      </c>
    </row>
    <row r="8206" spans="2:2" x14ac:dyDescent="0.4">
      <c r="B8206" s="3" t="s">
        <v>12374</v>
      </c>
    </row>
    <row r="8207" spans="2:2" x14ac:dyDescent="0.4">
      <c r="B8207" s="3" t="s">
        <v>7541</v>
      </c>
    </row>
    <row r="8208" spans="2:2" x14ac:dyDescent="0.4">
      <c r="B8208" s="3" t="s">
        <v>7543</v>
      </c>
    </row>
    <row r="8209" spans="2:2" x14ac:dyDescent="0.4">
      <c r="B8209" s="3" t="s">
        <v>12375</v>
      </c>
    </row>
    <row r="8210" spans="2:2" x14ac:dyDescent="0.4">
      <c r="B8210" s="3" t="s">
        <v>12376</v>
      </c>
    </row>
    <row r="8211" spans="2:2" x14ac:dyDescent="0.4">
      <c r="B8211" s="3" t="s">
        <v>12377</v>
      </c>
    </row>
    <row r="8212" spans="2:2" x14ac:dyDescent="0.4">
      <c r="B8212" s="3" t="s">
        <v>7545</v>
      </c>
    </row>
    <row r="8213" spans="2:2" x14ac:dyDescent="0.4">
      <c r="B8213" s="3" t="s">
        <v>7547</v>
      </c>
    </row>
    <row r="8214" spans="2:2" x14ac:dyDescent="0.4">
      <c r="B8214" s="3" t="s">
        <v>7549</v>
      </c>
    </row>
    <row r="8215" spans="2:2" x14ac:dyDescent="0.4">
      <c r="B8215" s="3" t="s">
        <v>12378</v>
      </c>
    </row>
    <row r="8216" spans="2:2" x14ac:dyDescent="0.4">
      <c r="B8216" s="3" t="s">
        <v>12379</v>
      </c>
    </row>
    <row r="8217" spans="2:2" x14ac:dyDescent="0.4">
      <c r="B8217" s="3" t="s">
        <v>12380</v>
      </c>
    </row>
    <row r="8218" spans="2:2" x14ac:dyDescent="0.4">
      <c r="B8218" s="3" t="s">
        <v>12381</v>
      </c>
    </row>
    <row r="8219" spans="2:2" x14ac:dyDescent="0.4">
      <c r="B8219" s="3" t="s">
        <v>7551</v>
      </c>
    </row>
    <row r="8220" spans="2:2" x14ac:dyDescent="0.4">
      <c r="B8220" s="3" t="s">
        <v>12382</v>
      </c>
    </row>
    <row r="8221" spans="2:2" x14ac:dyDescent="0.4">
      <c r="B8221" s="3" t="s">
        <v>12383</v>
      </c>
    </row>
    <row r="8222" spans="2:2" x14ac:dyDescent="0.4">
      <c r="B8222" s="3" t="s">
        <v>12384</v>
      </c>
    </row>
    <row r="8223" spans="2:2" x14ac:dyDescent="0.4">
      <c r="B8223" s="3" t="s">
        <v>7553</v>
      </c>
    </row>
    <row r="8224" spans="2:2" x14ac:dyDescent="0.4">
      <c r="B8224" s="3" t="s">
        <v>7555</v>
      </c>
    </row>
    <row r="8225" spans="2:2" x14ac:dyDescent="0.4">
      <c r="B8225" s="3" t="s">
        <v>7557</v>
      </c>
    </row>
    <row r="8226" spans="2:2" x14ac:dyDescent="0.4">
      <c r="B8226" s="3" t="s">
        <v>7559</v>
      </c>
    </row>
    <row r="8227" spans="2:2" x14ac:dyDescent="0.4">
      <c r="B8227" s="3" t="s">
        <v>7561</v>
      </c>
    </row>
    <row r="8228" spans="2:2" x14ac:dyDescent="0.4">
      <c r="B8228" s="3" t="s">
        <v>7563</v>
      </c>
    </row>
    <row r="8229" spans="2:2" x14ac:dyDescent="0.4">
      <c r="B8229" s="3" t="s">
        <v>12385</v>
      </c>
    </row>
    <row r="8230" spans="2:2" x14ac:dyDescent="0.4">
      <c r="B8230" s="3" t="s">
        <v>12386</v>
      </c>
    </row>
    <row r="8231" spans="2:2" x14ac:dyDescent="0.4">
      <c r="B8231" s="3" t="s">
        <v>12387</v>
      </c>
    </row>
    <row r="8232" spans="2:2" x14ac:dyDescent="0.4">
      <c r="B8232" s="3" t="s">
        <v>12388</v>
      </c>
    </row>
    <row r="8233" spans="2:2" x14ac:dyDescent="0.4">
      <c r="B8233" s="3" t="s">
        <v>12389</v>
      </c>
    </row>
    <row r="8234" spans="2:2" x14ac:dyDescent="0.4">
      <c r="B8234" s="3" t="s">
        <v>12390</v>
      </c>
    </row>
    <row r="8235" spans="2:2" x14ac:dyDescent="0.4">
      <c r="B8235" s="3" t="s">
        <v>7565</v>
      </c>
    </row>
    <row r="8236" spans="2:2" x14ac:dyDescent="0.4">
      <c r="B8236" s="3" t="s">
        <v>7567</v>
      </c>
    </row>
    <row r="8237" spans="2:2" x14ac:dyDescent="0.4">
      <c r="B8237" s="3" t="s">
        <v>7569</v>
      </c>
    </row>
    <row r="8238" spans="2:2" x14ac:dyDescent="0.4">
      <c r="B8238" s="3" t="s">
        <v>12391</v>
      </c>
    </row>
    <row r="8239" spans="2:2" x14ac:dyDescent="0.4">
      <c r="B8239" s="3" t="s">
        <v>12392</v>
      </c>
    </row>
    <row r="8240" spans="2:2" x14ac:dyDescent="0.4">
      <c r="B8240" s="3" t="s">
        <v>12393</v>
      </c>
    </row>
    <row r="8241" spans="2:2" x14ac:dyDescent="0.4">
      <c r="B8241" s="3" t="s">
        <v>12394</v>
      </c>
    </row>
    <row r="8242" spans="2:2" x14ac:dyDescent="0.4">
      <c r="B8242" s="3" t="s">
        <v>12395</v>
      </c>
    </row>
    <row r="8243" spans="2:2" x14ac:dyDescent="0.4">
      <c r="B8243" s="3" t="s">
        <v>12395</v>
      </c>
    </row>
    <row r="8244" spans="2:2" x14ac:dyDescent="0.4">
      <c r="B8244" s="3" t="s">
        <v>7571</v>
      </c>
    </row>
    <row r="8245" spans="2:2" x14ac:dyDescent="0.4">
      <c r="B8245" s="3" t="s">
        <v>12396</v>
      </c>
    </row>
    <row r="8246" spans="2:2" x14ac:dyDescent="0.4">
      <c r="B8246" s="3" t="s">
        <v>7573</v>
      </c>
    </row>
    <row r="8247" spans="2:2" x14ac:dyDescent="0.4">
      <c r="B8247" s="3" t="s">
        <v>7575</v>
      </c>
    </row>
    <row r="8248" spans="2:2" x14ac:dyDescent="0.4">
      <c r="B8248" s="3" t="s">
        <v>12397</v>
      </c>
    </row>
    <row r="8249" spans="2:2" x14ac:dyDescent="0.4">
      <c r="B8249" s="3" t="s">
        <v>7577</v>
      </c>
    </row>
    <row r="8250" spans="2:2" x14ac:dyDescent="0.4">
      <c r="B8250" s="3" t="s">
        <v>7579</v>
      </c>
    </row>
    <row r="8251" spans="2:2" x14ac:dyDescent="0.4">
      <c r="B8251" s="3" t="s">
        <v>12398</v>
      </c>
    </row>
    <row r="8252" spans="2:2" x14ac:dyDescent="0.4">
      <c r="B8252" s="3" t="s">
        <v>12399</v>
      </c>
    </row>
    <row r="8253" spans="2:2" x14ac:dyDescent="0.4">
      <c r="B8253" s="3" t="s">
        <v>7581</v>
      </c>
    </row>
    <row r="8254" spans="2:2" x14ac:dyDescent="0.4">
      <c r="B8254" s="3" t="s">
        <v>12400</v>
      </c>
    </row>
    <row r="8255" spans="2:2" x14ac:dyDescent="0.4">
      <c r="B8255" s="3" t="s">
        <v>12401</v>
      </c>
    </row>
    <row r="8256" spans="2:2" x14ac:dyDescent="0.4">
      <c r="B8256" s="3" t="s">
        <v>7583</v>
      </c>
    </row>
    <row r="8257" spans="2:2" x14ac:dyDescent="0.4">
      <c r="B8257" s="3" t="s">
        <v>7585</v>
      </c>
    </row>
    <row r="8258" spans="2:2" x14ac:dyDescent="0.4">
      <c r="B8258" s="3" t="s">
        <v>12402</v>
      </c>
    </row>
    <row r="8259" spans="2:2" x14ac:dyDescent="0.4">
      <c r="B8259" s="3" t="s">
        <v>7587</v>
      </c>
    </row>
    <row r="8260" spans="2:2" x14ac:dyDescent="0.4">
      <c r="B8260" s="3" t="s">
        <v>12403</v>
      </c>
    </row>
    <row r="8261" spans="2:2" x14ac:dyDescent="0.4">
      <c r="B8261" s="3" t="s">
        <v>7589</v>
      </c>
    </row>
    <row r="8262" spans="2:2" x14ac:dyDescent="0.4">
      <c r="B8262" s="3" t="s">
        <v>12404</v>
      </c>
    </row>
    <row r="8263" spans="2:2" x14ac:dyDescent="0.4">
      <c r="B8263" s="3" t="s">
        <v>12405</v>
      </c>
    </row>
    <row r="8264" spans="2:2" x14ac:dyDescent="0.4">
      <c r="B8264" s="3" t="s">
        <v>12406</v>
      </c>
    </row>
    <row r="8265" spans="2:2" x14ac:dyDescent="0.4">
      <c r="B8265" s="3" t="s">
        <v>12407</v>
      </c>
    </row>
    <row r="8266" spans="2:2" x14ac:dyDescent="0.4">
      <c r="B8266" s="3" t="s">
        <v>12408</v>
      </c>
    </row>
    <row r="8267" spans="2:2" x14ac:dyDescent="0.4">
      <c r="B8267" s="3" t="s">
        <v>12409</v>
      </c>
    </row>
    <row r="8268" spans="2:2" x14ac:dyDescent="0.4">
      <c r="B8268" s="3" t="s">
        <v>12410</v>
      </c>
    </row>
    <row r="8269" spans="2:2" x14ac:dyDescent="0.4">
      <c r="B8269" s="3" t="s">
        <v>7591</v>
      </c>
    </row>
    <row r="8270" spans="2:2" x14ac:dyDescent="0.4">
      <c r="B8270" s="3" t="s">
        <v>12411</v>
      </c>
    </row>
    <row r="8271" spans="2:2" x14ac:dyDescent="0.4">
      <c r="B8271" s="3" t="s">
        <v>12412</v>
      </c>
    </row>
    <row r="8272" spans="2:2" x14ac:dyDescent="0.4">
      <c r="B8272" s="3" t="s">
        <v>7593</v>
      </c>
    </row>
    <row r="8273" spans="2:2" x14ac:dyDescent="0.4">
      <c r="B8273" s="3" t="s">
        <v>12413</v>
      </c>
    </row>
    <row r="8274" spans="2:2" x14ac:dyDescent="0.4">
      <c r="B8274" s="3" t="s">
        <v>12414</v>
      </c>
    </row>
    <row r="8275" spans="2:2" x14ac:dyDescent="0.4">
      <c r="B8275" s="3" t="s">
        <v>12415</v>
      </c>
    </row>
    <row r="8276" spans="2:2" x14ac:dyDescent="0.4">
      <c r="B8276" s="3" t="s">
        <v>12416</v>
      </c>
    </row>
    <row r="8277" spans="2:2" x14ac:dyDescent="0.4">
      <c r="B8277" s="3" t="s">
        <v>12417</v>
      </c>
    </row>
    <row r="8278" spans="2:2" x14ac:dyDescent="0.4">
      <c r="B8278" s="3" t="s">
        <v>7595</v>
      </c>
    </row>
    <row r="8279" spans="2:2" x14ac:dyDescent="0.4">
      <c r="B8279" s="3" t="s">
        <v>12418</v>
      </c>
    </row>
    <row r="8280" spans="2:2" x14ac:dyDescent="0.4">
      <c r="B8280" s="3" t="s">
        <v>7597</v>
      </c>
    </row>
    <row r="8281" spans="2:2" x14ac:dyDescent="0.4">
      <c r="B8281" s="3" t="s">
        <v>12419</v>
      </c>
    </row>
    <row r="8282" spans="2:2" x14ac:dyDescent="0.4">
      <c r="B8282" s="3" t="s">
        <v>12420</v>
      </c>
    </row>
    <row r="8283" spans="2:2" x14ac:dyDescent="0.4">
      <c r="B8283" s="3" t="s">
        <v>12421</v>
      </c>
    </row>
    <row r="8284" spans="2:2" x14ac:dyDescent="0.4">
      <c r="B8284" s="3" t="s">
        <v>7599</v>
      </c>
    </row>
    <row r="8285" spans="2:2" x14ac:dyDescent="0.4">
      <c r="B8285" s="3" t="s">
        <v>7601</v>
      </c>
    </row>
    <row r="8286" spans="2:2" x14ac:dyDescent="0.4">
      <c r="B8286" s="3" t="s">
        <v>12422</v>
      </c>
    </row>
    <row r="8287" spans="2:2" x14ac:dyDescent="0.4">
      <c r="B8287" s="3" t="s">
        <v>7603</v>
      </c>
    </row>
    <row r="8288" spans="2:2" x14ac:dyDescent="0.4">
      <c r="B8288" s="3" t="s">
        <v>12423</v>
      </c>
    </row>
    <row r="8289" spans="2:2" x14ac:dyDescent="0.4">
      <c r="B8289" s="3" t="s">
        <v>12424</v>
      </c>
    </row>
    <row r="8290" spans="2:2" x14ac:dyDescent="0.4">
      <c r="B8290" s="3" t="s">
        <v>12425</v>
      </c>
    </row>
    <row r="8291" spans="2:2" x14ac:dyDescent="0.4">
      <c r="B8291" s="3" t="s">
        <v>7605</v>
      </c>
    </row>
    <row r="8292" spans="2:2" x14ac:dyDescent="0.4">
      <c r="B8292" s="3" t="s">
        <v>7607</v>
      </c>
    </row>
    <row r="8293" spans="2:2" x14ac:dyDescent="0.4">
      <c r="B8293" s="3" t="s">
        <v>12426</v>
      </c>
    </row>
    <row r="8294" spans="2:2" x14ac:dyDescent="0.4">
      <c r="B8294" s="3" t="s">
        <v>7609</v>
      </c>
    </row>
    <row r="8295" spans="2:2" x14ac:dyDescent="0.4">
      <c r="B8295" s="3" t="s">
        <v>7611</v>
      </c>
    </row>
    <row r="8296" spans="2:2" x14ac:dyDescent="0.4">
      <c r="B8296" s="3" t="s">
        <v>7613</v>
      </c>
    </row>
    <row r="8297" spans="2:2" x14ac:dyDescent="0.4">
      <c r="B8297" s="3" t="s">
        <v>12427</v>
      </c>
    </row>
    <row r="8298" spans="2:2" x14ac:dyDescent="0.4">
      <c r="B8298" s="3" t="s">
        <v>12428</v>
      </c>
    </row>
    <row r="8299" spans="2:2" x14ac:dyDescent="0.4">
      <c r="B8299" s="3" t="s">
        <v>12429</v>
      </c>
    </row>
    <row r="8300" spans="2:2" x14ac:dyDescent="0.4">
      <c r="B8300" s="3" t="s">
        <v>7615</v>
      </c>
    </row>
    <row r="8301" spans="2:2" x14ac:dyDescent="0.4">
      <c r="B8301" s="3" t="s">
        <v>7617</v>
      </c>
    </row>
    <row r="8302" spans="2:2" x14ac:dyDescent="0.4">
      <c r="B8302" s="3" t="s">
        <v>12430</v>
      </c>
    </row>
    <row r="8303" spans="2:2" x14ac:dyDescent="0.4">
      <c r="B8303" s="3" t="s">
        <v>12431</v>
      </c>
    </row>
    <row r="8304" spans="2:2" x14ac:dyDescent="0.4">
      <c r="B8304" s="3" t="s">
        <v>7619</v>
      </c>
    </row>
    <row r="8305" spans="2:2" x14ac:dyDescent="0.4">
      <c r="B8305" s="3" t="s">
        <v>12432</v>
      </c>
    </row>
    <row r="8306" spans="2:2" x14ac:dyDescent="0.4">
      <c r="B8306" s="3" t="s">
        <v>12433</v>
      </c>
    </row>
    <row r="8307" spans="2:2" x14ac:dyDescent="0.4">
      <c r="B8307" s="3" t="s">
        <v>12434</v>
      </c>
    </row>
    <row r="8308" spans="2:2" x14ac:dyDescent="0.4">
      <c r="B8308" s="3" t="s">
        <v>12434</v>
      </c>
    </row>
    <row r="8309" spans="2:2" x14ac:dyDescent="0.4">
      <c r="B8309" s="3" t="s">
        <v>7621</v>
      </c>
    </row>
    <row r="8310" spans="2:2" x14ac:dyDescent="0.4">
      <c r="B8310" s="3" t="s">
        <v>12435</v>
      </c>
    </row>
    <row r="8311" spans="2:2" x14ac:dyDescent="0.4">
      <c r="B8311" s="3" t="s">
        <v>12436</v>
      </c>
    </row>
    <row r="8312" spans="2:2" x14ac:dyDescent="0.4">
      <c r="B8312" s="3" t="s">
        <v>12437</v>
      </c>
    </row>
    <row r="8313" spans="2:2" x14ac:dyDescent="0.4">
      <c r="B8313" s="3" t="s">
        <v>12438</v>
      </c>
    </row>
    <row r="8314" spans="2:2" x14ac:dyDescent="0.4">
      <c r="B8314" s="3" t="s">
        <v>12439</v>
      </c>
    </row>
    <row r="8315" spans="2:2" x14ac:dyDescent="0.4">
      <c r="B8315" s="3" t="s">
        <v>12440</v>
      </c>
    </row>
    <row r="8316" spans="2:2" x14ac:dyDescent="0.4">
      <c r="B8316" s="3" t="s">
        <v>7623</v>
      </c>
    </row>
    <row r="8317" spans="2:2" x14ac:dyDescent="0.4">
      <c r="B8317" s="3" t="s">
        <v>12441</v>
      </c>
    </row>
    <row r="8318" spans="2:2" x14ac:dyDescent="0.4">
      <c r="B8318" s="3" t="s">
        <v>12442</v>
      </c>
    </row>
    <row r="8319" spans="2:2" x14ac:dyDescent="0.4">
      <c r="B8319" s="3" t="s">
        <v>7625</v>
      </c>
    </row>
    <row r="8320" spans="2:2" x14ac:dyDescent="0.4">
      <c r="B8320" s="3" t="s">
        <v>12443</v>
      </c>
    </row>
    <row r="8321" spans="2:2" x14ac:dyDescent="0.4">
      <c r="B8321" s="3" t="s">
        <v>7627</v>
      </c>
    </row>
    <row r="8322" spans="2:2" x14ac:dyDescent="0.4">
      <c r="B8322" s="3" t="s">
        <v>7629</v>
      </c>
    </row>
    <row r="8323" spans="2:2" x14ac:dyDescent="0.4">
      <c r="B8323" s="3" t="s">
        <v>7631</v>
      </c>
    </row>
    <row r="8324" spans="2:2" x14ac:dyDescent="0.4">
      <c r="B8324" s="3" t="s">
        <v>12444</v>
      </c>
    </row>
    <row r="8325" spans="2:2" x14ac:dyDescent="0.4">
      <c r="B8325" s="3" t="s">
        <v>7633</v>
      </c>
    </row>
    <row r="8326" spans="2:2" x14ac:dyDescent="0.4">
      <c r="B8326" s="3" t="s">
        <v>7635</v>
      </c>
    </row>
    <row r="8327" spans="2:2" x14ac:dyDescent="0.4">
      <c r="B8327" s="3" t="s">
        <v>12445</v>
      </c>
    </row>
    <row r="8328" spans="2:2" x14ac:dyDescent="0.4">
      <c r="B8328" s="3" t="s">
        <v>7637</v>
      </c>
    </row>
    <row r="8329" spans="2:2" x14ac:dyDescent="0.4">
      <c r="B8329" s="3" t="s">
        <v>12446</v>
      </c>
    </row>
    <row r="8330" spans="2:2" x14ac:dyDescent="0.4">
      <c r="B8330" s="3" t="s">
        <v>7639</v>
      </c>
    </row>
    <row r="8331" spans="2:2" x14ac:dyDescent="0.4">
      <c r="B8331" s="3" t="s">
        <v>12447</v>
      </c>
    </row>
    <row r="8332" spans="2:2" x14ac:dyDescent="0.4">
      <c r="B8332" s="3" t="s">
        <v>12448</v>
      </c>
    </row>
    <row r="8333" spans="2:2" x14ac:dyDescent="0.4">
      <c r="B8333" s="3" t="s">
        <v>7641</v>
      </c>
    </row>
    <row r="8334" spans="2:2" x14ac:dyDescent="0.4">
      <c r="B8334" s="3" t="s">
        <v>12449</v>
      </c>
    </row>
    <row r="8335" spans="2:2" x14ac:dyDescent="0.4">
      <c r="B8335" s="3" t="s">
        <v>7643</v>
      </c>
    </row>
    <row r="8336" spans="2:2" x14ac:dyDescent="0.4">
      <c r="B8336" s="3" t="s">
        <v>7645</v>
      </c>
    </row>
    <row r="8337" spans="2:2" x14ac:dyDescent="0.4">
      <c r="B8337" s="3" t="s">
        <v>12450</v>
      </c>
    </row>
    <row r="8338" spans="2:2" x14ac:dyDescent="0.4">
      <c r="B8338" s="3" t="s">
        <v>7647</v>
      </c>
    </row>
    <row r="8339" spans="2:2" x14ac:dyDescent="0.4">
      <c r="B8339" s="3" t="s">
        <v>7649</v>
      </c>
    </row>
    <row r="8340" spans="2:2" x14ac:dyDescent="0.4">
      <c r="B8340" s="3" t="s">
        <v>12451</v>
      </c>
    </row>
    <row r="8341" spans="2:2" x14ac:dyDescent="0.4">
      <c r="B8341" s="3" t="s">
        <v>7651</v>
      </c>
    </row>
    <row r="8342" spans="2:2" x14ac:dyDescent="0.4">
      <c r="B8342" s="3" t="s">
        <v>12452</v>
      </c>
    </row>
    <row r="8343" spans="2:2" x14ac:dyDescent="0.4">
      <c r="B8343" s="3" t="s">
        <v>12453</v>
      </c>
    </row>
    <row r="8344" spans="2:2" x14ac:dyDescent="0.4">
      <c r="B8344" s="3" t="s">
        <v>12454</v>
      </c>
    </row>
    <row r="8345" spans="2:2" x14ac:dyDescent="0.4">
      <c r="B8345" s="3" t="s">
        <v>12455</v>
      </c>
    </row>
    <row r="8346" spans="2:2" x14ac:dyDescent="0.4">
      <c r="B8346" s="3" t="s">
        <v>12456</v>
      </c>
    </row>
    <row r="8347" spans="2:2" x14ac:dyDescent="0.4">
      <c r="B8347" s="3" t="s">
        <v>7653</v>
      </c>
    </row>
    <row r="8348" spans="2:2" x14ac:dyDescent="0.4">
      <c r="B8348" s="3" t="s">
        <v>12457</v>
      </c>
    </row>
    <row r="8349" spans="2:2" x14ac:dyDescent="0.4">
      <c r="B8349" s="3" t="s">
        <v>7655</v>
      </c>
    </row>
    <row r="8350" spans="2:2" x14ac:dyDescent="0.4">
      <c r="B8350" s="3" t="s">
        <v>12458</v>
      </c>
    </row>
    <row r="8351" spans="2:2" x14ac:dyDescent="0.4">
      <c r="B8351" s="3" t="s">
        <v>12459</v>
      </c>
    </row>
    <row r="8352" spans="2:2" x14ac:dyDescent="0.4">
      <c r="B8352" s="3" t="s">
        <v>12460</v>
      </c>
    </row>
    <row r="8353" spans="2:2" x14ac:dyDescent="0.4">
      <c r="B8353" s="3" t="s">
        <v>12461</v>
      </c>
    </row>
    <row r="8354" spans="2:2" x14ac:dyDescent="0.4">
      <c r="B8354" s="3" t="s">
        <v>12462</v>
      </c>
    </row>
    <row r="8355" spans="2:2" x14ac:dyDescent="0.4">
      <c r="B8355" s="3" t="s">
        <v>7658</v>
      </c>
    </row>
    <row r="8356" spans="2:2" x14ac:dyDescent="0.4">
      <c r="B8356" s="3" t="s">
        <v>12463</v>
      </c>
    </row>
    <row r="8357" spans="2:2" x14ac:dyDescent="0.4">
      <c r="B8357" s="3" t="s">
        <v>12464</v>
      </c>
    </row>
    <row r="8358" spans="2:2" x14ac:dyDescent="0.4">
      <c r="B8358" s="3" t="s">
        <v>12465</v>
      </c>
    </row>
    <row r="8359" spans="2:2" x14ac:dyDescent="0.4">
      <c r="B8359" s="3" t="s">
        <v>7660</v>
      </c>
    </row>
    <row r="8360" spans="2:2" x14ac:dyDescent="0.4">
      <c r="B8360" s="3" t="s">
        <v>12466</v>
      </c>
    </row>
    <row r="8361" spans="2:2" x14ac:dyDescent="0.4">
      <c r="B8361" s="3" t="s">
        <v>7662</v>
      </c>
    </row>
    <row r="8362" spans="2:2" x14ac:dyDescent="0.4">
      <c r="B8362" s="3" t="s">
        <v>12467</v>
      </c>
    </row>
    <row r="8363" spans="2:2" x14ac:dyDescent="0.4">
      <c r="B8363" s="3" t="s">
        <v>7664</v>
      </c>
    </row>
    <row r="8364" spans="2:2" x14ac:dyDescent="0.4">
      <c r="B8364" s="3" t="s">
        <v>7666</v>
      </c>
    </row>
    <row r="8365" spans="2:2" x14ac:dyDescent="0.4">
      <c r="B8365" s="3" t="s">
        <v>12468</v>
      </c>
    </row>
    <row r="8366" spans="2:2" x14ac:dyDescent="0.4">
      <c r="B8366" s="3" t="s">
        <v>7668</v>
      </c>
    </row>
    <row r="8367" spans="2:2" x14ac:dyDescent="0.4">
      <c r="B8367" s="3" t="s">
        <v>12469</v>
      </c>
    </row>
    <row r="8368" spans="2:2" x14ac:dyDescent="0.4">
      <c r="B8368" s="3" t="s">
        <v>12470</v>
      </c>
    </row>
    <row r="8369" spans="2:2" x14ac:dyDescent="0.4">
      <c r="B8369" s="3" t="s">
        <v>7670</v>
      </c>
    </row>
    <row r="8370" spans="2:2" x14ac:dyDescent="0.4">
      <c r="B8370" s="3" t="s">
        <v>12471</v>
      </c>
    </row>
    <row r="8371" spans="2:2" x14ac:dyDescent="0.4">
      <c r="B8371" s="3" t="s">
        <v>7672</v>
      </c>
    </row>
    <row r="8372" spans="2:2" x14ac:dyDescent="0.4">
      <c r="B8372" s="3" t="s">
        <v>7674</v>
      </c>
    </row>
    <row r="8373" spans="2:2" x14ac:dyDescent="0.4">
      <c r="B8373" s="3" t="s">
        <v>7676</v>
      </c>
    </row>
    <row r="8374" spans="2:2" x14ac:dyDescent="0.4">
      <c r="B8374" s="3" t="s">
        <v>7678</v>
      </c>
    </row>
    <row r="8375" spans="2:2" x14ac:dyDescent="0.4">
      <c r="B8375" s="3" t="s">
        <v>7680</v>
      </c>
    </row>
    <row r="8376" spans="2:2" x14ac:dyDescent="0.4">
      <c r="B8376" s="3" t="s">
        <v>7682</v>
      </c>
    </row>
    <row r="8377" spans="2:2" x14ac:dyDescent="0.4">
      <c r="B8377" s="3" t="s">
        <v>7684</v>
      </c>
    </row>
    <row r="8378" spans="2:2" x14ac:dyDescent="0.4">
      <c r="B8378" s="3" t="s">
        <v>7686</v>
      </c>
    </row>
    <row r="8379" spans="2:2" x14ac:dyDescent="0.4">
      <c r="B8379" s="3" t="s">
        <v>12472</v>
      </c>
    </row>
    <row r="8380" spans="2:2" x14ac:dyDescent="0.4">
      <c r="B8380" s="3" t="s">
        <v>7688</v>
      </c>
    </row>
    <row r="8381" spans="2:2" x14ac:dyDescent="0.4">
      <c r="B8381" s="3" t="s">
        <v>7690</v>
      </c>
    </row>
    <row r="8382" spans="2:2" x14ac:dyDescent="0.4">
      <c r="B8382" s="3" t="s">
        <v>12473</v>
      </c>
    </row>
    <row r="8383" spans="2:2" x14ac:dyDescent="0.4">
      <c r="B8383" s="3" t="s">
        <v>12474</v>
      </c>
    </row>
    <row r="8384" spans="2:2" x14ac:dyDescent="0.4">
      <c r="B8384" s="3" t="s">
        <v>12475</v>
      </c>
    </row>
    <row r="8385" spans="2:2" x14ac:dyDescent="0.4">
      <c r="B8385" s="3" t="s">
        <v>7692</v>
      </c>
    </row>
    <row r="8386" spans="2:2" x14ac:dyDescent="0.4">
      <c r="B8386" s="3" t="s">
        <v>12476</v>
      </c>
    </row>
    <row r="8387" spans="2:2" x14ac:dyDescent="0.4">
      <c r="B8387" s="3" t="s">
        <v>7694</v>
      </c>
    </row>
    <row r="8388" spans="2:2" x14ac:dyDescent="0.4">
      <c r="B8388" s="3" t="s">
        <v>7696</v>
      </c>
    </row>
    <row r="8389" spans="2:2" x14ac:dyDescent="0.4">
      <c r="B8389" s="3" t="s">
        <v>7698</v>
      </c>
    </row>
    <row r="8390" spans="2:2" x14ac:dyDescent="0.4">
      <c r="B8390" s="3" t="s">
        <v>7700</v>
      </c>
    </row>
    <row r="8391" spans="2:2" x14ac:dyDescent="0.4">
      <c r="B8391" s="3" t="s">
        <v>7702</v>
      </c>
    </row>
    <row r="8392" spans="2:2" x14ac:dyDescent="0.4">
      <c r="B8392" s="3" t="s">
        <v>12477</v>
      </c>
    </row>
    <row r="8393" spans="2:2" x14ac:dyDescent="0.4">
      <c r="B8393" s="3" t="s">
        <v>7704</v>
      </c>
    </row>
    <row r="8394" spans="2:2" x14ac:dyDescent="0.4">
      <c r="B8394" s="3" t="s">
        <v>12478</v>
      </c>
    </row>
    <row r="8395" spans="2:2" x14ac:dyDescent="0.4">
      <c r="B8395" s="3" t="s">
        <v>12479</v>
      </c>
    </row>
    <row r="8396" spans="2:2" x14ac:dyDescent="0.4">
      <c r="B8396" s="3" t="s">
        <v>12480</v>
      </c>
    </row>
    <row r="8397" spans="2:2" x14ac:dyDescent="0.4">
      <c r="B8397" s="3" t="s">
        <v>7706</v>
      </c>
    </row>
    <row r="8398" spans="2:2" x14ac:dyDescent="0.4">
      <c r="B8398" s="3" t="s">
        <v>12481</v>
      </c>
    </row>
    <row r="8399" spans="2:2" x14ac:dyDescent="0.4">
      <c r="B8399" s="3" t="s">
        <v>12482</v>
      </c>
    </row>
    <row r="8400" spans="2:2" x14ac:dyDescent="0.4">
      <c r="B8400" s="3" t="s">
        <v>12483</v>
      </c>
    </row>
    <row r="8401" spans="2:2" x14ac:dyDescent="0.4">
      <c r="B8401" s="3" t="s">
        <v>7708</v>
      </c>
    </row>
    <row r="8402" spans="2:2" x14ac:dyDescent="0.4">
      <c r="B8402" s="3" t="s">
        <v>7710</v>
      </c>
    </row>
    <row r="8403" spans="2:2" x14ac:dyDescent="0.4">
      <c r="B8403" s="3" t="s">
        <v>12484</v>
      </c>
    </row>
    <row r="8404" spans="2:2" x14ac:dyDescent="0.4">
      <c r="B8404" s="3" t="s">
        <v>12485</v>
      </c>
    </row>
    <row r="8405" spans="2:2" x14ac:dyDescent="0.4">
      <c r="B8405" s="3" t="s">
        <v>7712</v>
      </c>
    </row>
    <row r="8406" spans="2:2" x14ac:dyDescent="0.4">
      <c r="B8406" s="3" t="s">
        <v>12486</v>
      </c>
    </row>
    <row r="8407" spans="2:2" x14ac:dyDescent="0.4">
      <c r="B8407" s="3" t="s">
        <v>12487</v>
      </c>
    </row>
    <row r="8408" spans="2:2" x14ac:dyDescent="0.4">
      <c r="B8408" s="3" t="s">
        <v>12488</v>
      </c>
    </row>
    <row r="8409" spans="2:2" x14ac:dyDescent="0.4">
      <c r="B8409" s="3" t="s">
        <v>7714</v>
      </c>
    </row>
    <row r="8410" spans="2:2" x14ac:dyDescent="0.4">
      <c r="B8410" s="3" t="s">
        <v>12489</v>
      </c>
    </row>
    <row r="8411" spans="2:2" x14ac:dyDescent="0.4">
      <c r="B8411" s="3" t="s">
        <v>12490</v>
      </c>
    </row>
    <row r="8412" spans="2:2" x14ac:dyDescent="0.4">
      <c r="B8412" s="3" t="s">
        <v>12491</v>
      </c>
    </row>
    <row r="8413" spans="2:2" x14ac:dyDescent="0.4">
      <c r="B8413" s="3" t="s">
        <v>12492</v>
      </c>
    </row>
    <row r="8414" spans="2:2" x14ac:dyDescent="0.4">
      <c r="B8414" s="3" t="s">
        <v>7716</v>
      </c>
    </row>
    <row r="8415" spans="2:2" x14ac:dyDescent="0.4">
      <c r="B8415" s="3" t="s">
        <v>12493</v>
      </c>
    </row>
    <row r="8416" spans="2:2" x14ac:dyDescent="0.4">
      <c r="B8416" s="3" t="s">
        <v>12494</v>
      </c>
    </row>
    <row r="8417" spans="2:2" x14ac:dyDescent="0.4">
      <c r="B8417" s="3" t="s">
        <v>12495</v>
      </c>
    </row>
    <row r="8418" spans="2:2" x14ac:dyDescent="0.4">
      <c r="B8418" s="3" t="s">
        <v>12496</v>
      </c>
    </row>
    <row r="8419" spans="2:2" x14ac:dyDescent="0.4">
      <c r="B8419" s="3" t="s">
        <v>12497</v>
      </c>
    </row>
    <row r="8420" spans="2:2" x14ac:dyDescent="0.4">
      <c r="B8420" s="3" t="s">
        <v>12498</v>
      </c>
    </row>
    <row r="8421" spans="2:2" x14ac:dyDescent="0.4">
      <c r="B8421" s="3" t="s">
        <v>7718</v>
      </c>
    </row>
    <row r="8422" spans="2:2" x14ac:dyDescent="0.4">
      <c r="B8422" s="3" t="s">
        <v>12499</v>
      </c>
    </row>
    <row r="8423" spans="2:2" x14ac:dyDescent="0.4">
      <c r="B8423" s="3" t="s">
        <v>12500</v>
      </c>
    </row>
    <row r="8424" spans="2:2" x14ac:dyDescent="0.4">
      <c r="B8424" s="3" t="s">
        <v>7720</v>
      </c>
    </row>
    <row r="8425" spans="2:2" x14ac:dyDescent="0.4">
      <c r="B8425" s="3" t="s">
        <v>7722</v>
      </c>
    </row>
    <row r="8426" spans="2:2" x14ac:dyDescent="0.4">
      <c r="B8426" s="3" t="s">
        <v>12501</v>
      </c>
    </row>
    <row r="8427" spans="2:2" x14ac:dyDescent="0.4">
      <c r="B8427" s="3" t="s">
        <v>12502</v>
      </c>
    </row>
    <row r="8428" spans="2:2" x14ac:dyDescent="0.4">
      <c r="B8428" s="3" t="s">
        <v>12503</v>
      </c>
    </row>
    <row r="8429" spans="2:2" x14ac:dyDescent="0.4">
      <c r="B8429" s="3" t="s">
        <v>7725</v>
      </c>
    </row>
    <row r="8430" spans="2:2" x14ac:dyDescent="0.4">
      <c r="B8430" s="3" t="s">
        <v>12504</v>
      </c>
    </row>
    <row r="8431" spans="2:2" x14ac:dyDescent="0.4">
      <c r="B8431" s="3" t="s">
        <v>12505</v>
      </c>
    </row>
    <row r="8432" spans="2:2" x14ac:dyDescent="0.4">
      <c r="B8432" s="3" t="s">
        <v>7727</v>
      </c>
    </row>
    <row r="8433" spans="2:2" x14ac:dyDescent="0.4">
      <c r="B8433" s="3" t="s">
        <v>12506</v>
      </c>
    </row>
    <row r="8434" spans="2:2" x14ac:dyDescent="0.4">
      <c r="B8434" s="3" t="s">
        <v>7729</v>
      </c>
    </row>
    <row r="8435" spans="2:2" x14ac:dyDescent="0.4">
      <c r="B8435" s="3" t="s">
        <v>7731</v>
      </c>
    </row>
    <row r="8436" spans="2:2" x14ac:dyDescent="0.4">
      <c r="B8436" s="3" t="s">
        <v>7733</v>
      </c>
    </row>
    <row r="8437" spans="2:2" x14ac:dyDescent="0.4">
      <c r="B8437" s="3" t="s">
        <v>7735</v>
      </c>
    </row>
    <row r="8438" spans="2:2" x14ac:dyDescent="0.4">
      <c r="B8438" s="3" t="s">
        <v>7737</v>
      </c>
    </row>
    <row r="8439" spans="2:2" x14ac:dyDescent="0.4">
      <c r="B8439" s="3" t="s">
        <v>12507</v>
      </c>
    </row>
    <row r="8440" spans="2:2" x14ac:dyDescent="0.4">
      <c r="B8440" s="3" t="s">
        <v>12508</v>
      </c>
    </row>
    <row r="8441" spans="2:2" x14ac:dyDescent="0.4">
      <c r="B8441" s="3" t="s">
        <v>12509</v>
      </c>
    </row>
    <row r="8442" spans="2:2" x14ac:dyDescent="0.4">
      <c r="B8442" s="3" t="s">
        <v>12510</v>
      </c>
    </row>
    <row r="8443" spans="2:2" x14ac:dyDescent="0.4">
      <c r="B8443" s="3" t="s">
        <v>7739</v>
      </c>
    </row>
    <row r="8444" spans="2:2" x14ac:dyDescent="0.4">
      <c r="B8444" s="3" t="s">
        <v>7741</v>
      </c>
    </row>
    <row r="8445" spans="2:2" x14ac:dyDescent="0.4">
      <c r="B8445" s="3" t="s">
        <v>12511</v>
      </c>
    </row>
    <row r="8446" spans="2:2" x14ac:dyDescent="0.4">
      <c r="B8446" s="3" t="s">
        <v>12512</v>
      </c>
    </row>
    <row r="8447" spans="2:2" x14ac:dyDescent="0.4">
      <c r="B8447" s="3" t="s">
        <v>7743</v>
      </c>
    </row>
    <row r="8448" spans="2:2" x14ac:dyDescent="0.4">
      <c r="B8448" s="3" t="s">
        <v>7745</v>
      </c>
    </row>
    <row r="8449" spans="2:2" x14ac:dyDescent="0.4">
      <c r="B8449" s="3" t="s">
        <v>12513</v>
      </c>
    </row>
    <row r="8450" spans="2:2" x14ac:dyDescent="0.4">
      <c r="B8450" s="3" t="s">
        <v>7747</v>
      </c>
    </row>
    <row r="8451" spans="2:2" x14ac:dyDescent="0.4">
      <c r="B8451" s="3" t="s">
        <v>12514</v>
      </c>
    </row>
    <row r="8452" spans="2:2" x14ac:dyDescent="0.4">
      <c r="B8452" s="3" t="s">
        <v>7749</v>
      </c>
    </row>
    <row r="8453" spans="2:2" x14ac:dyDescent="0.4">
      <c r="B8453" s="3" t="s">
        <v>12515</v>
      </c>
    </row>
    <row r="8454" spans="2:2" x14ac:dyDescent="0.4">
      <c r="B8454" s="3" t="s">
        <v>12516</v>
      </c>
    </row>
    <row r="8455" spans="2:2" x14ac:dyDescent="0.4">
      <c r="B8455" s="3" t="s">
        <v>7751</v>
      </c>
    </row>
    <row r="8456" spans="2:2" x14ac:dyDescent="0.4">
      <c r="B8456" s="3" t="s">
        <v>7753</v>
      </c>
    </row>
    <row r="8457" spans="2:2" x14ac:dyDescent="0.4">
      <c r="B8457" s="3" t="s">
        <v>12517</v>
      </c>
    </row>
    <row r="8458" spans="2:2" x14ac:dyDescent="0.4">
      <c r="B8458" s="3" t="s">
        <v>7755</v>
      </c>
    </row>
    <row r="8459" spans="2:2" x14ac:dyDescent="0.4">
      <c r="B8459" s="3" t="s">
        <v>7757</v>
      </c>
    </row>
    <row r="8460" spans="2:2" x14ac:dyDescent="0.4">
      <c r="B8460" s="3" t="s">
        <v>7759</v>
      </c>
    </row>
    <row r="8461" spans="2:2" x14ac:dyDescent="0.4">
      <c r="B8461" s="3" t="s">
        <v>7761</v>
      </c>
    </row>
    <row r="8462" spans="2:2" x14ac:dyDescent="0.4">
      <c r="B8462" s="3" t="s">
        <v>12518</v>
      </c>
    </row>
    <row r="8463" spans="2:2" x14ac:dyDescent="0.4">
      <c r="B8463" s="3" t="s">
        <v>7763</v>
      </c>
    </row>
    <row r="8464" spans="2:2" x14ac:dyDescent="0.4">
      <c r="B8464" s="3" t="s">
        <v>7765</v>
      </c>
    </row>
    <row r="8465" spans="2:2" x14ac:dyDescent="0.4">
      <c r="B8465" s="3" t="s">
        <v>7767</v>
      </c>
    </row>
    <row r="8466" spans="2:2" x14ac:dyDescent="0.4">
      <c r="B8466" s="3" t="s">
        <v>12519</v>
      </c>
    </row>
    <row r="8467" spans="2:2" x14ac:dyDescent="0.4">
      <c r="B8467" s="3" t="s">
        <v>12520</v>
      </c>
    </row>
    <row r="8468" spans="2:2" x14ac:dyDescent="0.4">
      <c r="B8468" s="3" t="s">
        <v>7769</v>
      </c>
    </row>
    <row r="8469" spans="2:2" x14ac:dyDescent="0.4">
      <c r="B8469" s="3" t="s">
        <v>7771</v>
      </c>
    </row>
    <row r="8470" spans="2:2" x14ac:dyDescent="0.4">
      <c r="B8470" s="3" t="s">
        <v>7773</v>
      </c>
    </row>
    <row r="8471" spans="2:2" x14ac:dyDescent="0.4">
      <c r="B8471" s="3" t="s">
        <v>12521</v>
      </c>
    </row>
    <row r="8472" spans="2:2" x14ac:dyDescent="0.4">
      <c r="B8472" s="3" t="s">
        <v>7775</v>
      </c>
    </row>
    <row r="8473" spans="2:2" x14ac:dyDescent="0.4">
      <c r="B8473" s="3" t="s">
        <v>7777</v>
      </c>
    </row>
    <row r="8474" spans="2:2" x14ac:dyDescent="0.4">
      <c r="B8474" s="3" t="s">
        <v>7780</v>
      </c>
    </row>
    <row r="8475" spans="2:2" x14ac:dyDescent="0.4">
      <c r="B8475" s="3" t="s">
        <v>7782</v>
      </c>
    </row>
    <row r="8476" spans="2:2" x14ac:dyDescent="0.4">
      <c r="B8476" s="3" t="s">
        <v>12522</v>
      </c>
    </row>
    <row r="8477" spans="2:2" x14ac:dyDescent="0.4">
      <c r="B8477" s="3" t="s">
        <v>12523</v>
      </c>
    </row>
    <row r="8478" spans="2:2" x14ac:dyDescent="0.4">
      <c r="B8478" s="3" t="s">
        <v>12524</v>
      </c>
    </row>
    <row r="8479" spans="2:2" x14ac:dyDescent="0.4">
      <c r="B8479" s="3" t="s">
        <v>7784</v>
      </c>
    </row>
    <row r="8480" spans="2:2" x14ac:dyDescent="0.4">
      <c r="B8480" s="3" t="s">
        <v>12525</v>
      </c>
    </row>
    <row r="8481" spans="2:2" x14ac:dyDescent="0.4">
      <c r="B8481" s="3" t="s">
        <v>7786</v>
      </c>
    </row>
    <row r="8482" spans="2:2" x14ac:dyDescent="0.4">
      <c r="B8482" s="3" t="s">
        <v>12526</v>
      </c>
    </row>
    <row r="8483" spans="2:2" x14ac:dyDescent="0.4">
      <c r="B8483" s="3" t="s">
        <v>12527</v>
      </c>
    </row>
    <row r="8484" spans="2:2" x14ac:dyDescent="0.4">
      <c r="B8484" s="3" t="s">
        <v>12528</v>
      </c>
    </row>
    <row r="8485" spans="2:2" x14ac:dyDescent="0.4">
      <c r="B8485" s="3" t="s">
        <v>12529</v>
      </c>
    </row>
    <row r="8486" spans="2:2" x14ac:dyDescent="0.4">
      <c r="B8486" s="3" t="s">
        <v>12530</v>
      </c>
    </row>
    <row r="8487" spans="2:2" x14ac:dyDescent="0.4">
      <c r="B8487" s="3" t="s">
        <v>12531</v>
      </c>
    </row>
    <row r="8488" spans="2:2" x14ac:dyDescent="0.4">
      <c r="B8488" s="3" t="s">
        <v>7788</v>
      </c>
    </row>
    <row r="8489" spans="2:2" x14ac:dyDescent="0.4">
      <c r="B8489" s="3" t="s">
        <v>12532</v>
      </c>
    </row>
    <row r="8490" spans="2:2" x14ac:dyDescent="0.4">
      <c r="B8490" s="3" t="s">
        <v>12533</v>
      </c>
    </row>
    <row r="8491" spans="2:2" x14ac:dyDescent="0.4">
      <c r="B8491" s="3" t="s">
        <v>7790</v>
      </c>
    </row>
    <row r="8492" spans="2:2" x14ac:dyDescent="0.4">
      <c r="B8492" s="3" t="s">
        <v>7792</v>
      </c>
    </row>
    <row r="8493" spans="2:2" x14ac:dyDescent="0.4">
      <c r="B8493" s="3" t="s">
        <v>12534</v>
      </c>
    </row>
    <row r="8494" spans="2:2" x14ac:dyDescent="0.4">
      <c r="B8494" s="3" t="s">
        <v>7794</v>
      </c>
    </row>
    <row r="8495" spans="2:2" x14ac:dyDescent="0.4">
      <c r="B8495" s="3" t="s">
        <v>12535</v>
      </c>
    </row>
    <row r="8496" spans="2:2" x14ac:dyDescent="0.4">
      <c r="B8496" s="3" t="s">
        <v>12536</v>
      </c>
    </row>
    <row r="8497" spans="2:2" x14ac:dyDescent="0.4">
      <c r="B8497" s="3" t="s">
        <v>12537</v>
      </c>
    </row>
    <row r="8498" spans="2:2" x14ac:dyDescent="0.4">
      <c r="B8498" s="3" t="s">
        <v>12538</v>
      </c>
    </row>
    <row r="8499" spans="2:2" x14ac:dyDescent="0.4">
      <c r="B8499" s="3" t="s">
        <v>12539</v>
      </c>
    </row>
    <row r="8500" spans="2:2" x14ac:dyDescent="0.4">
      <c r="B8500" s="3" t="s">
        <v>12540</v>
      </c>
    </row>
    <row r="8501" spans="2:2" x14ac:dyDescent="0.4">
      <c r="B8501" s="3" t="s">
        <v>12541</v>
      </c>
    </row>
    <row r="8502" spans="2:2" x14ac:dyDescent="0.4">
      <c r="B8502" s="3" t="s">
        <v>12542</v>
      </c>
    </row>
    <row r="8503" spans="2:2" x14ac:dyDescent="0.4">
      <c r="B8503" s="3" t="s">
        <v>12543</v>
      </c>
    </row>
    <row r="8504" spans="2:2" x14ac:dyDescent="0.4">
      <c r="B8504" s="3" t="s">
        <v>7797</v>
      </c>
    </row>
    <row r="8505" spans="2:2" x14ac:dyDescent="0.4">
      <c r="B8505" s="3" t="s">
        <v>7799</v>
      </c>
    </row>
    <row r="8506" spans="2:2" x14ac:dyDescent="0.4">
      <c r="B8506" s="3" t="s">
        <v>12544</v>
      </c>
    </row>
    <row r="8507" spans="2:2" x14ac:dyDescent="0.4">
      <c r="B8507" s="3" t="s">
        <v>7801</v>
      </c>
    </row>
    <row r="8508" spans="2:2" x14ac:dyDescent="0.4">
      <c r="B8508" s="3" t="s">
        <v>12545</v>
      </c>
    </row>
    <row r="8509" spans="2:2" x14ac:dyDescent="0.4">
      <c r="B8509" s="3" t="s">
        <v>12546</v>
      </c>
    </row>
    <row r="8510" spans="2:2" x14ac:dyDescent="0.4">
      <c r="B8510" s="3" t="s">
        <v>12547</v>
      </c>
    </row>
    <row r="8511" spans="2:2" x14ac:dyDescent="0.4">
      <c r="B8511" s="3" t="s">
        <v>7803</v>
      </c>
    </row>
    <row r="8512" spans="2:2" x14ac:dyDescent="0.4">
      <c r="B8512" s="3" t="s">
        <v>12548</v>
      </c>
    </row>
    <row r="8513" spans="2:2" x14ac:dyDescent="0.4">
      <c r="B8513" s="3" t="s">
        <v>12549</v>
      </c>
    </row>
    <row r="8514" spans="2:2" x14ac:dyDescent="0.4">
      <c r="B8514" s="3" t="s">
        <v>12550</v>
      </c>
    </row>
    <row r="8515" spans="2:2" x14ac:dyDescent="0.4">
      <c r="B8515" s="3" t="s">
        <v>7805</v>
      </c>
    </row>
    <row r="8516" spans="2:2" x14ac:dyDescent="0.4">
      <c r="B8516" s="3" t="s">
        <v>7807</v>
      </c>
    </row>
    <row r="8517" spans="2:2" x14ac:dyDescent="0.4">
      <c r="B8517" s="3" t="s">
        <v>12551</v>
      </c>
    </row>
    <row r="8518" spans="2:2" x14ac:dyDescent="0.4">
      <c r="B8518" s="3" t="s">
        <v>12552</v>
      </c>
    </row>
    <row r="8519" spans="2:2" x14ac:dyDescent="0.4">
      <c r="B8519" s="3" t="s">
        <v>7809</v>
      </c>
    </row>
    <row r="8520" spans="2:2" x14ac:dyDescent="0.4">
      <c r="B8520" s="3" t="s">
        <v>12553</v>
      </c>
    </row>
    <row r="8521" spans="2:2" x14ac:dyDescent="0.4">
      <c r="B8521" s="3" t="s">
        <v>7811</v>
      </c>
    </row>
    <row r="8522" spans="2:2" x14ac:dyDescent="0.4">
      <c r="B8522" s="3" t="s">
        <v>7813</v>
      </c>
    </row>
    <row r="8523" spans="2:2" x14ac:dyDescent="0.4">
      <c r="B8523" s="3" t="s">
        <v>12554</v>
      </c>
    </row>
    <row r="8524" spans="2:2" x14ac:dyDescent="0.4">
      <c r="B8524" s="3" t="s">
        <v>12554</v>
      </c>
    </row>
    <row r="8525" spans="2:2" x14ac:dyDescent="0.4">
      <c r="B8525" s="3" t="s">
        <v>12555</v>
      </c>
    </row>
    <row r="8526" spans="2:2" x14ac:dyDescent="0.4">
      <c r="B8526" s="3" t="s">
        <v>12556</v>
      </c>
    </row>
    <row r="8527" spans="2:2" x14ac:dyDescent="0.4">
      <c r="B8527" s="3" t="s">
        <v>7815</v>
      </c>
    </row>
    <row r="8528" spans="2:2" x14ac:dyDescent="0.4">
      <c r="B8528" s="3" t="s">
        <v>12557</v>
      </c>
    </row>
    <row r="8529" spans="2:2" x14ac:dyDescent="0.4">
      <c r="B8529" s="3" t="s">
        <v>12558</v>
      </c>
    </row>
    <row r="8530" spans="2:2" x14ac:dyDescent="0.4">
      <c r="B8530" s="3" t="s">
        <v>12559</v>
      </c>
    </row>
    <row r="8531" spans="2:2" x14ac:dyDescent="0.4">
      <c r="B8531" s="3" t="s">
        <v>12560</v>
      </c>
    </row>
    <row r="8532" spans="2:2" x14ac:dyDescent="0.4">
      <c r="B8532" s="3" t="s">
        <v>7817</v>
      </c>
    </row>
    <row r="8533" spans="2:2" x14ac:dyDescent="0.4">
      <c r="B8533" s="3" t="s">
        <v>7819</v>
      </c>
    </row>
    <row r="8534" spans="2:2" x14ac:dyDescent="0.4">
      <c r="B8534" s="3" t="s">
        <v>12561</v>
      </c>
    </row>
    <row r="8535" spans="2:2" x14ac:dyDescent="0.4">
      <c r="B8535" s="3" t="s">
        <v>12562</v>
      </c>
    </row>
    <row r="8536" spans="2:2" x14ac:dyDescent="0.4">
      <c r="B8536" s="3" t="s">
        <v>7821</v>
      </c>
    </row>
    <row r="8537" spans="2:2" x14ac:dyDescent="0.4">
      <c r="B8537" s="3" t="s">
        <v>12563</v>
      </c>
    </row>
    <row r="8538" spans="2:2" x14ac:dyDescent="0.4">
      <c r="B8538" s="3" t="s">
        <v>7823</v>
      </c>
    </row>
    <row r="8539" spans="2:2" x14ac:dyDescent="0.4">
      <c r="B8539" s="3" t="s">
        <v>7825</v>
      </c>
    </row>
    <row r="8540" spans="2:2" x14ac:dyDescent="0.4">
      <c r="B8540" s="3" t="s">
        <v>7827</v>
      </c>
    </row>
    <row r="8541" spans="2:2" x14ac:dyDescent="0.4">
      <c r="B8541" s="3" t="s">
        <v>12564</v>
      </c>
    </row>
    <row r="8542" spans="2:2" x14ac:dyDescent="0.4">
      <c r="B8542" s="3" t="s">
        <v>7829</v>
      </c>
    </row>
    <row r="8543" spans="2:2" x14ac:dyDescent="0.4">
      <c r="B8543" s="3" t="s">
        <v>7831</v>
      </c>
    </row>
    <row r="8544" spans="2:2" x14ac:dyDescent="0.4">
      <c r="B8544" s="3" t="s">
        <v>12565</v>
      </c>
    </row>
    <row r="8545" spans="2:2" x14ac:dyDescent="0.4">
      <c r="B8545" s="3" t="s">
        <v>12566</v>
      </c>
    </row>
    <row r="8546" spans="2:2" x14ac:dyDescent="0.4">
      <c r="B8546" s="3" t="s">
        <v>7833</v>
      </c>
    </row>
    <row r="8547" spans="2:2" x14ac:dyDescent="0.4">
      <c r="B8547" s="3" t="s">
        <v>12567</v>
      </c>
    </row>
    <row r="8548" spans="2:2" x14ac:dyDescent="0.4">
      <c r="B8548" s="3" t="s">
        <v>12568</v>
      </c>
    </row>
    <row r="8549" spans="2:2" x14ac:dyDescent="0.4">
      <c r="B8549" s="3" t="s">
        <v>12569</v>
      </c>
    </row>
    <row r="8550" spans="2:2" x14ac:dyDescent="0.4">
      <c r="B8550" s="3" t="s">
        <v>12570</v>
      </c>
    </row>
    <row r="8551" spans="2:2" x14ac:dyDescent="0.4">
      <c r="B8551" s="3" t="s">
        <v>12571</v>
      </c>
    </row>
    <row r="8552" spans="2:2" x14ac:dyDescent="0.4">
      <c r="B8552" s="3" t="s">
        <v>12572</v>
      </c>
    </row>
    <row r="8553" spans="2:2" x14ac:dyDescent="0.4">
      <c r="B8553" s="3" t="s">
        <v>12573</v>
      </c>
    </row>
    <row r="8554" spans="2:2" x14ac:dyDescent="0.4">
      <c r="B8554" s="3" t="s">
        <v>12574</v>
      </c>
    </row>
    <row r="8555" spans="2:2" x14ac:dyDescent="0.4">
      <c r="B8555" s="3" t="s">
        <v>12575</v>
      </c>
    </row>
    <row r="8556" spans="2:2" x14ac:dyDescent="0.4">
      <c r="B8556" s="3" t="s">
        <v>12576</v>
      </c>
    </row>
    <row r="8557" spans="2:2" x14ac:dyDescent="0.4">
      <c r="B8557" s="3" t="s">
        <v>12577</v>
      </c>
    </row>
    <row r="8558" spans="2:2" x14ac:dyDescent="0.4">
      <c r="B8558" s="3" t="s">
        <v>12578</v>
      </c>
    </row>
    <row r="8559" spans="2:2" x14ac:dyDescent="0.4">
      <c r="B8559" s="3" t="s">
        <v>12579</v>
      </c>
    </row>
    <row r="8560" spans="2:2" x14ac:dyDescent="0.4">
      <c r="B8560" s="3" t="s">
        <v>12580</v>
      </c>
    </row>
    <row r="8561" spans="2:2" x14ac:dyDescent="0.4">
      <c r="B8561" s="3" t="s">
        <v>12581</v>
      </c>
    </row>
    <row r="8562" spans="2:2" x14ac:dyDescent="0.4">
      <c r="B8562" s="3" t="s">
        <v>12582</v>
      </c>
    </row>
    <row r="8563" spans="2:2" x14ac:dyDescent="0.4">
      <c r="B8563" s="3" t="s">
        <v>12583</v>
      </c>
    </row>
    <row r="8564" spans="2:2" x14ac:dyDescent="0.4">
      <c r="B8564" s="3" t="s">
        <v>7835</v>
      </c>
    </row>
    <row r="8565" spans="2:2" x14ac:dyDescent="0.4">
      <c r="B8565" s="3" t="s">
        <v>12584</v>
      </c>
    </row>
    <row r="8566" spans="2:2" x14ac:dyDescent="0.4">
      <c r="B8566" s="3" t="s">
        <v>7837</v>
      </c>
    </row>
    <row r="8567" spans="2:2" x14ac:dyDescent="0.4">
      <c r="B8567" s="3" t="s">
        <v>7839</v>
      </c>
    </row>
    <row r="8568" spans="2:2" x14ac:dyDescent="0.4">
      <c r="B8568" s="3" t="s">
        <v>7841</v>
      </c>
    </row>
    <row r="8569" spans="2:2" x14ac:dyDescent="0.4">
      <c r="B8569" s="3" t="s">
        <v>12585</v>
      </c>
    </row>
    <row r="8570" spans="2:2" x14ac:dyDescent="0.4">
      <c r="B8570" s="3" t="s">
        <v>7843</v>
      </c>
    </row>
    <row r="8571" spans="2:2" x14ac:dyDescent="0.4">
      <c r="B8571" s="3" t="s">
        <v>12586</v>
      </c>
    </row>
    <row r="8572" spans="2:2" x14ac:dyDescent="0.4">
      <c r="B8572" s="3" t="s">
        <v>12587</v>
      </c>
    </row>
    <row r="8573" spans="2:2" x14ac:dyDescent="0.4">
      <c r="B8573" s="3" t="s">
        <v>7845</v>
      </c>
    </row>
    <row r="8574" spans="2:2" x14ac:dyDescent="0.4">
      <c r="B8574" s="3" t="s">
        <v>12588</v>
      </c>
    </row>
    <row r="8575" spans="2:2" x14ac:dyDescent="0.4">
      <c r="B8575" s="3" t="s">
        <v>12589</v>
      </c>
    </row>
    <row r="8576" spans="2:2" x14ac:dyDescent="0.4">
      <c r="B8576" s="3" t="s">
        <v>12590</v>
      </c>
    </row>
    <row r="8577" spans="2:2" x14ac:dyDescent="0.4">
      <c r="B8577" s="3" t="s">
        <v>7847</v>
      </c>
    </row>
    <row r="8578" spans="2:2" x14ac:dyDescent="0.4">
      <c r="B8578" s="3" t="s">
        <v>12591</v>
      </c>
    </row>
    <row r="8579" spans="2:2" x14ac:dyDescent="0.4">
      <c r="B8579" s="3" t="s">
        <v>7849</v>
      </c>
    </row>
    <row r="8580" spans="2:2" x14ac:dyDescent="0.4">
      <c r="B8580" s="3" t="s">
        <v>7851</v>
      </c>
    </row>
    <row r="8581" spans="2:2" x14ac:dyDescent="0.4">
      <c r="B8581" s="3" t="s">
        <v>7853</v>
      </c>
    </row>
    <row r="8582" spans="2:2" x14ac:dyDescent="0.4">
      <c r="B8582" s="3" t="s">
        <v>7856</v>
      </c>
    </row>
    <row r="8583" spans="2:2" x14ac:dyDescent="0.4">
      <c r="B8583" s="3" t="s">
        <v>7856</v>
      </c>
    </row>
    <row r="8584" spans="2:2" x14ac:dyDescent="0.4">
      <c r="B8584" s="3" t="s">
        <v>12592</v>
      </c>
    </row>
    <row r="8585" spans="2:2" x14ac:dyDescent="0.4">
      <c r="B8585" s="3" t="s">
        <v>12593</v>
      </c>
    </row>
    <row r="8586" spans="2:2" x14ac:dyDescent="0.4">
      <c r="B8586" s="3" t="s">
        <v>12594</v>
      </c>
    </row>
    <row r="8587" spans="2:2" x14ac:dyDescent="0.4">
      <c r="B8587" s="3" t="s">
        <v>12595</v>
      </c>
    </row>
    <row r="8588" spans="2:2" x14ac:dyDescent="0.4">
      <c r="B8588" s="3" t="s">
        <v>12596</v>
      </c>
    </row>
    <row r="8589" spans="2:2" x14ac:dyDescent="0.4">
      <c r="B8589" s="3" t="s">
        <v>7858</v>
      </c>
    </row>
    <row r="8590" spans="2:2" x14ac:dyDescent="0.4">
      <c r="B8590" s="3" t="s">
        <v>7860</v>
      </c>
    </row>
    <row r="8591" spans="2:2" x14ac:dyDescent="0.4">
      <c r="B8591" s="3" t="s">
        <v>7862</v>
      </c>
    </row>
    <row r="8592" spans="2:2" x14ac:dyDescent="0.4">
      <c r="B8592" s="3" t="s">
        <v>12597</v>
      </c>
    </row>
    <row r="8593" spans="2:2" x14ac:dyDescent="0.4">
      <c r="B8593" s="3" t="s">
        <v>12598</v>
      </c>
    </row>
    <row r="8594" spans="2:2" x14ac:dyDescent="0.4">
      <c r="B8594" s="3" t="s">
        <v>12599</v>
      </c>
    </row>
    <row r="8595" spans="2:2" x14ac:dyDescent="0.4">
      <c r="B8595" s="3" t="s">
        <v>7864</v>
      </c>
    </row>
    <row r="8596" spans="2:2" x14ac:dyDescent="0.4">
      <c r="B8596" s="3" t="s">
        <v>12600</v>
      </c>
    </row>
    <row r="8597" spans="2:2" x14ac:dyDescent="0.4">
      <c r="B8597" s="3" t="s">
        <v>7866</v>
      </c>
    </row>
    <row r="8598" spans="2:2" x14ac:dyDescent="0.4">
      <c r="B8598" s="3" t="s">
        <v>7868</v>
      </c>
    </row>
    <row r="8599" spans="2:2" x14ac:dyDescent="0.4">
      <c r="B8599" s="3" t="s">
        <v>7870</v>
      </c>
    </row>
    <row r="8600" spans="2:2" x14ac:dyDescent="0.4">
      <c r="B8600" s="3" t="s">
        <v>7872</v>
      </c>
    </row>
    <row r="8601" spans="2:2" x14ac:dyDescent="0.4">
      <c r="B8601" s="3" t="s">
        <v>12601</v>
      </c>
    </row>
    <row r="8602" spans="2:2" x14ac:dyDescent="0.4">
      <c r="B8602" s="3" t="s">
        <v>12602</v>
      </c>
    </row>
    <row r="8603" spans="2:2" x14ac:dyDescent="0.4">
      <c r="B8603" s="3" t="s">
        <v>7874</v>
      </c>
    </row>
    <row r="8604" spans="2:2" x14ac:dyDescent="0.4">
      <c r="B8604" s="3" t="s">
        <v>7876</v>
      </c>
    </row>
    <row r="8605" spans="2:2" x14ac:dyDescent="0.4">
      <c r="B8605" s="3" t="s">
        <v>12603</v>
      </c>
    </row>
    <row r="8606" spans="2:2" x14ac:dyDescent="0.4">
      <c r="B8606" s="3" t="s">
        <v>7878</v>
      </c>
    </row>
    <row r="8607" spans="2:2" x14ac:dyDescent="0.4">
      <c r="B8607" s="3" t="s">
        <v>12604</v>
      </c>
    </row>
    <row r="8608" spans="2:2" x14ac:dyDescent="0.4">
      <c r="B8608" s="3" t="s">
        <v>7880</v>
      </c>
    </row>
    <row r="8609" spans="2:2" x14ac:dyDescent="0.4">
      <c r="B8609" s="3" t="s">
        <v>12605</v>
      </c>
    </row>
    <row r="8610" spans="2:2" x14ac:dyDescent="0.4">
      <c r="B8610" s="3" t="s">
        <v>7882</v>
      </c>
    </row>
    <row r="8611" spans="2:2" x14ac:dyDescent="0.4">
      <c r="B8611" s="3" t="s">
        <v>12606</v>
      </c>
    </row>
    <row r="8612" spans="2:2" x14ac:dyDescent="0.4">
      <c r="B8612" s="3" t="s">
        <v>12607</v>
      </c>
    </row>
    <row r="8613" spans="2:2" x14ac:dyDescent="0.4">
      <c r="B8613" s="3" t="s">
        <v>12608</v>
      </c>
    </row>
    <row r="8614" spans="2:2" x14ac:dyDescent="0.4">
      <c r="B8614" s="3" t="s">
        <v>7884</v>
      </c>
    </row>
    <row r="8615" spans="2:2" x14ac:dyDescent="0.4">
      <c r="B8615" s="3" t="s">
        <v>7886</v>
      </c>
    </row>
    <row r="8616" spans="2:2" x14ac:dyDescent="0.4">
      <c r="B8616" s="3" t="s">
        <v>12609</v>
      </c>
    </row>
    <row r="8617" spans="2:2" x14ac:dyDescent="0.4">
      <c r="B8617" s="3" t="s">
        <v>12610</v>
      </c>
    </row>
    <row r="8618" spans="2:2" x14ac:dyDescent="0.4">
      <c r="B8618" s="3" t="s">
        <v>12611</v>
      </c>
    </row>
    <row r="8619" spans="2:2" x14ac:dyDescent="0.4">
      <c r="B8619" s="3" t="s">
        <v>12612</v>
      </c>
    </row>
    <row r="8620" spans="2:2" x14ac:dyDescent="0.4">
      <c r="B8620" s="3" t="s">
        <v>7888</v>
      </c>
    </row>
    <row r="8621" spans="2:2" x14ac:dyDescent="0.4">
      <c r="B8621" s="3" t="s">
        <v>7890</v>
      </c>
    </row>
    <row r="8622" spans="2:2" x14ac:dyDescent="0.4">
      <c r="B8622" s="3" t="s">
        <v>12613</v>
      </c>
    </row>
    <row r="8623" spans="2:2" x14ac:dyDescent="0.4">
      <c r="B8623" s="3" t="s">
        <v>12614</v>
      </c>
    </row>
    <row r="8624" spans="2:2" x14ac:dyDescent="0.4">
      <c r="B8624" s="3" t="s">
        <v>12615</v>
      </c>
    </row>
    <row r="8625" spans="2:2" x14ac:dyDescent="0.4">
      <c r="B8625" s="3" t="s">
        <v>7892</v>
      </c>
    </row>
    <row r="8626" spans="2:2" x14ac:dyDescent="0.4">
      <c r="B8626" s="3" t="s">
        <v>12616</v>
      </c>
    </row>
    <row r="8627" spans="2:2" x14ac:dyDescent="0.4">
      <c r="B8627" s="3" t="s">
        <v>12617</v>
      </c>
    </row>
    <row r="8628" spans="2:2" x14ac:dyDescent="0.4">
      <c r="B8628" s="3" t="s">
        <v>12618</v>
      </c>
    </row>
    <row r="8629" spans="2:2" x14ac:dyDescent="0.4">
      <c r="B8629" s="3" t="s">
        <v>12619</v>
      </c>
    </row>
    <row r="8630" spans="2:2" x14ac:dyDescent="0.4">
      <c r="B8630" s="3" t="s">
        <v>12620</v>
      </c>
    </row>
    <row r="8631" spans="2:2" x14ac:dyDescent="0.4">
      <c r="B8631" s="3" t="s">
        <v>12621</v>
      </c>
    </row>
    <row r="8632" spans="2:2" x14ac:dyDescent="0.4">
      <c r="B8632" s="3" t="s">
        <v>12622</v>
      </c>
    </row>
    <row r="8633" spans="2:2" x14ac:dyDescent="0.4">
      <c r="B8633" s="3" t="s">
        <v>12623</v>
      </c>
    </row>
    <row r="8634" spans="2:2" x14ac:dyDescent="0.4">
      <c r="B8634" s="3" t="s">
        <v>7894</v>
      </c>
    </row>
    <row r="8635" spans="2:2" x14ac:dyDescent="0.4">
      <c r="B8635" s="3" t="s">
        <v>12624</v>
      </c>
    </row>
    <row r="8636" spans="2:2" x14ac:dyDescent="0.4">
      <c r="B8636" s="3" t="s">
        <v>7896</v>
      </c>
    </row>
    <row r="8637" spans="2:2" x14ac:dyDescent="0.4">
      <c r="B8637" s="3" t="s">
        <v>7898</v>
      </c>
    </row>
    <row r="8638" spans="2:2" x14ac:dyDescent="0.4">
      <c r="B8638" s="3" t="s">
        <v>12625</v>
      </c>
    </row>
    <row r="8639" spans="2:2" x14ac:dyDescent="0.4">
      <c r="B8639" s="3" t="s">
        <v>12626</v>
      </c>
    </row>
    <row r="8640" spans="2:2" x14ac:dyDescent="0.4">
      <c r="B8640" s="3" t="s">
        <v>12627</v>
      </c>
    </row>
    <row r="8641" spans="2:2" x14ac:dyDescent="0.4">
      <c r="B8641" s="3" t="s">
        <v>7900</v>
      </c>
    </row>
    <row r="8642" spans="2:2" x14ac:dyDescent="0.4">
      <c r="B8642" s="3" t="s">
        <v>12628</v>
      </c>
    </row>
    <row r="8643" spans="2:2" x14ac:dyDescent="0.4">
      <c r="B8643" s="3" t="s">
        <v>7902</v>
      </c>
    </row>
    <row r="8644" spans="2:2" x14ac:dyDescent="0.4">
      <c r="B8644" s="3" t="s">
        <v>7904</v>
      </c>
    </row>
    <row r="8645" spans="2:2" x14ac:dyDescent="0.4">
      <c r="B8645" s="3" t="s">
        <v>7906</v>
      </c>
    </row>
    <row r="8646" spans="2:2" x14ac:dyDescent="0.4">
      <c r="B8646" s="3" t="s">
        <v>12629</v>
      </c>
    </row>
    <row r="8647" spans="2:2" x14ac:dyDescent="0.4">
      <c r="B8647" s="3" t="s">
        <v>12630</v>
      </c>
    </row>
    <row r="8648" spans="2:2" x14ac:dyDescent="0.4">
      <c r="B8648" s="3" t="s">
        <v>7908</v>
      </c>
    </row>
    <row r="8649" spans="2:2" x14ac:dyDescent="0.4">
      <c r="B8649" s="3" t="s">
        <v>12631</v>
      </c>
    </row>
    <row r="8650" spans="2:2" x14ac:dyDescent="0.4">
      <c r="B8650" s="3" t="s">
        <v>12632</v>
      </c>
    </row>
    <row r="8651" spans="2:2" x14ac:dyDescent="0.4">
      <c r="B8651" s="3" t="s">
        <v>7910</v>
      </c>
    </row>
    <row r="8652" spans="2:2" x14ac:dyDescent="0.4">
      <c r="B8652" s="3" t="s">
        <v>12633</v>
      </c>
    </row>
    <row r="8653" spans="2:2" x14ac:dyDescent="0.4">
      <c r="B8653" s="3" t="s">
        <v>12634</v>
      </c>
    </row>
    <row r="8654" spans="2:2" x14ac:dyDescent="0.4">
      <c r="B8654" s="3" t="s">
        <v>12635</v>
      </c>
    </row>
    <row r="8655" spans="2:2" x14ac:dyDescent="0.4">
      <c r="B8655" s="3" t="s">
        <v>12636</v>
      </c>
    </row>
    <row r="8656" spans="2:2" x14ac:dyDescent="0.4">
      <c r="B8656" s="3" t="s">
        <v>12637</v>
      </c>
    </row>
    <row r="8657" spans="2:2" x14ac:dyDescent="0.4">
      <c r="B8657" s="3" t="s">
        <v>12638</v>
      </c>
    </row>
    <row r="8658" spans="2:2" x14ac:dyDescent="0.4">
      <c r="B8658" s="3" t="s">
        <v>7912</v>
      </c>
    </row>
    <row r="8659" spans="2:2" x14ac:dyDescent="0.4">
      <c r="B8659" s="3" t="s">
        <v>12639</v>
      </c>
    </row>
    <row r="8660" spans="2:2" x14ac:dyDescent="0.4">
      <c r="B8660" s="3" t="s">
        <v>12640</v>
      </c>
    </row>
    <row r="8661" spans="2:2" x14ac:dyDescent="0.4">
      <c r="B8661" s="3" t="s">
        <v>12641</v>
      </c>
    </row>
    <row r="8662" spans="2:2" x14ac:dyDescent="0.4">
      <c r="B8662" s="3" t="s">
        <v>12642</v>
      </c>
    </row>
    <row r="8663" spans="2:2" x14ac:dyDescent="0.4">
      <c r="B8663" s="3" t="s">
        <v>12643</v>
      </c>
    </row>
    <row r="8664" spans="2:2" x14ac:dyDescent="0.4">
      <c r="B8664" s="3" t="s">
        <v>7914</v>
      </c>
    </row>
    <row r="8665" spans="2:2" x14ac:dyDescent="0.4">
      <c r="B8665" s="3" t="s">
        <v>7916</v>
      </c>
    </row>
    <row r="8666" spans="2:2" x14ac:dyDescent="0.4">
      <c r="B8666" s="3" t="s">
        <v>12644</v>
      </c>
    </row>
    <row r="8667" spans="2:2" x14ac:dyDescent="0.4">
      <c r="B8667" s="3" t="s">
        <v>7918</v>
      </c>
    </row>
    <row r="8668" spans="2:2" x14ac:dyDescent="0.4">
      <c r="B8668" s="3" t="s">
        <v>12645</v>
      </c>
    </row>
    <row r="8669" spans="2:2" x14ac:dyDescent="0.4">
      <c r="B8669" s="3" t="s">
        <v>7920</v>
      </c>
    </row>
    <row r="8670" spans="2:2" x14ac:dyDescent="0.4">
      <c r="B8670" s="3" t="s">
        <v>7922</v>
      </c>
    </row>
    <row r="8671" spans="2:2" x14ac:dyDescent="0.4">
      <c r="B8671" s="3" t="s">
        <v>7924</v>
      </c>
    </row>
    <row r="8672" spans="2:2" x14ac:dyDescent="0.4">
      <c r="B8672" s="3" t="s">
        <v>12646</v>
      </c>
    </row>
    <row r="8673" spans="2:2" x14ac:dyDescent="0.4">
      <c r="B8673" s="3" t="s">
        <v>7926</v>
      </c>
    </row>
    <row r="8674" spans="2:2" x14ac:dyDescent="0.4">
      <c r="B8674" s="3" t="s">
        <v>7928</v>
      </c>
    </row>
    <row r="8675" spans="2:2" x14ac:dyDescent="0.4">
      <c r="B8675" s="3" t="s">
        <v>12647</v>
      </c>
    </row>
    <row r="8676" spans="2:2" x14ac:dyDescent="0.4">
      <c r="B8676" s="3" t="s">
        <v>7930</v>
      </c>
    </row>
    <row r="8677" spans="2:2" x14ac:dyDescent="0.4">
      <c r="B8677" s="3" t="s">
        <v>7932</v>
      </c>
    </row>
    <row r="8678" spans="2:2" x14ac:dyDescent="0.4">
      <c r="B8678" s="3" t="s">
        <v>12648</v>
      </c>
    </row>
    <row r="8679" spans="2:2" x14ac:dyDescent="0.4">
      <c r="B8679" s="3" t="s">
        <v>12649</v>
      </c>
    </row>
    <row r="8680" spans="2:2" x14ac:dyDescent="0.4">
      <c r="B8680" s="3" t="s">
        <v>12650</v>
      </c>
    </row>
    <row r="8681" spans="2:2" x14ac:dyDescent="0.4">
      <c r="B8681" s="3" t="s">
        <v>12651</v>
      </c>
    </row>
    <row r="8682" spans="2:2" x14ac:dyDescent="0.4">
      <c r="B8682" s="3" t="s">
        <v>7935</v>
      </c>
    </row>
    <row r="8683" spans="2:2" x14ac:dyDescent="0.4">
      <c r="B8683" s="3" t="s">
        <v>12652</v>
      </c>
    </row>
    <row r="8684" spans="2:2" x14ac:dyDescent="0.4">
      <c r="B8684" s="3" t="s">
        <v>12653</v>
      </c>
    </row>
    <row r="8685" spans="2:2" x14ac:dyDescent="0.4">
      <c r="B8685" s="3" t="s">
        <v>7937</v>
      </c>
    </row>
    <row r="8686" spans="2:2" x14ac:dyDescent="0.4">
      <c r="B8686" s="3" t="s">
        <v>7939</v>
      </c>
    </row>
    <row r="8687" spans="2:2" x14ac:dyDescent="0.4">
      <c r="B8687" s="3" t="s">
        <v>12654</v>
      </c>
    </row>
    <row r="8688" spans="2:2" x14ac:dyDescent="0.4">
      <c r="B8688" s="3" t="s">
        <v>7941</v>
      </c>
    </row>
    <row r="8689" spans="2:2" x14ac:dyDescent="0.4">
      <c r="B8689" s="3" t="s">
        <v>12655</v>
      </c>
    </row>
    <row r="8690" spans="2:2" x14ac:dyDescent="0.4">
      <c r="B8690" s="3" t="s">
        <v>7943</v>
      </c>
    </row>
    <row r="8691" spans="2:2" x14ac:dyDescent="0.4">
      <c r="B8691" s="3" t="s">
        <v>7945</v>
      </c>
    </row>
    <row r="8692" spans="2:2" x14ac:dyDescent="0.4">
      <c r="B8692" s="3" t="s">
        <v>12656</v>
      </c>
    </row>
    <row r="8693" spans="2:2" x14ac:dyDescent="0.4">
      <c r="B8693" s="3" t="s">
        <v>12657</v>
      </c>
    </row>
    <row r="8694" spans="2:2" x14ac:dyDescent="0.4">
      <c r="B8694" s="3" t="s">
        <v>12658</v>
      </c>
    </row>
    <row r="8695" spans="2:2" x14ac:dyDescent="0.4">
      <c r="B8695" s="3" t="s">
        <v>12659</v>
      </c>
    </row>
    <row r="8696" spans="2:2" x14ac:dyDescent="0.4">
      <c r="B8696" s="3" t="s">
        <v>12660</v>
      </c>
    </row>
    <row r="8697" spans="2:2" x14ac:dyDescent="0.4">
      <c r="B8697" s="3" t="s">
        <v>12661</v>
      </c>
    </row>
    <row r="8698" spans="2:2" x14ac:dyDescent="0.4">
      <c r="B8698" s="3" t="s">
        <v>12662</v>
      </c>
    </row>
    <row r="8699" spans="2:2" x14ac:dyDescent="0.4">
      <c r="B8699" s="3" t="s">
        <v>12663</v>
      </c>
    </row>
    <row r="8700" spans="2:2" x14ac:dyDescent="0.4">
      <c r="B8700" s="3" t="s">
        <v>12664</v>
      </c>
    </row>
    <row r="8701" spans="2:2" x14ac:dyDescent="0.4">
      <c r="B8701" s="3" t="s">
        <v>12665</v>
      </c>
    </row>
    <row r="8702" spans="2:2" x14ac:dyDescent="0.4">
      <c r="B8702" s="3" t="s">
        <v>12666</v>
      </c>
    </row>
    <row r="8703" spans="2:2" x14ac:dyDescent="0.4">
      <c r="B8703" s="3" t="s">
        <v>12667</v>
      </c>
    </row>
    <row r="8704" spans="2:2" x14ac:dyDescent="0.4">
      <c r="B8704" s="3" t="s">
        <v>12668</v>
      </c>
    </row>
    <row r="8705" spans="2:2" x14ac:dyDescent="0.4">
      <c r="B8705" s="3" t="s">
        <v>7947</v>
      </c>
    </row>
    <row r="8706" spans="2:2" x14ac:dyDescent="0.4">
      <c r="B8706" s="3" t="s">
        <v>7949</v>
      </c>
    </row>
    <row r="8707" spans="2:2" x14ac:dyDescent="0.4">
      <c r="B8707" s="3" t="s">
        <v>7949</v>
      </c>
    </row>
    <row r="8708" spans="2:2" x14ac:dyDescent="0.4">
      <c r="B8708" s="3" t="s">
        <v>7951</v>
      </c>
    </row>
    <row r="8709" spans="2:2" x14ac:dyDescent="0.4">
      <c r="B8709" s="3" t="s">
        <v>12669</v>
      </c>
    </row>
    <row r="8710" spans="2:2" x14ac:dyDescent="0.4">
      <c r="B8710" s="3" t="s">
        <v>12670</v>
      </c>
    </row>
    <row r="8711" spans="2:2" x14ac:dyDescent="0.4">
      <c r="B8711" s="3" t="s">
        <v>7953</v>
      </c>
    </row>
    <row r="8712" spans="2:2" x14ac:dyDescent="0.4">
      <c r="B8712" s="3" t="s">
        <v>12671</v>
      </c>
    </row>
    <row r="8713" spans="2:2" x14ac:dyDescent="0.4">
      <c r="B8713" s="3" t="s">
        <v>12672</v>
      </c>
    </row>
    <row r="8714" spans="2:2" x14ac:dyDescent="0.4">
      <c r="B8714" s="3" t="s">
        <v>7955</v>
      </c>
    </row>
    <row r="8715" spans="2:2" x14ac:dyDescent="0.4">
      <c r="B8715" s="3" t="s">
        <v>12673</v>
      </c>
    </row>
    <row r="8716" spans="2:2" x14ac:dyDescent="0.4">
      <c r="B8716" s="3" t="s">
        <v>12674</v>
      </c>
    </row>
    <row r="8717" spans="2:2" x14ac:dyDescent="0.4">
      <c r="B8717" s="3" t="s">
        <v>12675</v>
      </c>
    </row>
    <row r="8718" spans="2:2" x14ac:dyDescent="0.4">
      <c r="B8718" s="3" t="s">
        <v>7957</v>
      </c>
    </row>
    <row r="8719" spans="2:2" x14ac:dyDescent="0.4">
      <c r="B8719" s="3" t="s">
        <v>7959</v>
      </c>
    </row>
    <row r="8720" spans="2:2" x14ac:dyDescent="0.4">
      <c r="B8720" s="3" t="s">
        <v>12676</v>
      </c>
    </row>
    <row r="8721" spans="2:2" x14ac:dyDescent="0.4">
      <c r="B8721" s="3" t="s">
        <v>7961</v>
      </c>
    </row>
    <row r="8722" spans="2:2" x14ac:dyDescent="0.4">
      <c r="B8722" s="3" t="s">
        <v>12677</v>
      </c>
    </row>
    <row r="8723" spans="2:2" x14ac:dyDescent="0.4">
      <c r="B8723" s="3" t="s">
        <v>7963</v>
      </c>
    </row>
    <row r="8724" spans="2:2" x14ac:dyDescent="0.4">
      <c r="B8724" s="3" t="s">
        <v>12678</v>
      </c>
    </row>
    <row r="8725" spans="2:2" x14ac:dyDescent="0.4">
      <c r="B8725" s="3" t="s">
        <v>12679</v>
      </c>
    </row>
    <row r="8726" spans="2:2" x14ac:dyDescent="0.4">
      <c r="B8726" s="3" t="s">
        <v>7965</v>
      </c>
    </row>
    <row r="8727" spans="2:2" x14ac:dyDescent="0.4">
      <c r="B8727" s="3" t="s">
        <v>7967</v>
      </c>
    </row>
    <row r="8728" spans="2:2" x14ac:dyDescent="0.4">
      <c r="B8728" s="3" t="s">
        <v>7969</v>
      </c>
    </row>
    <row r="8729" spans="2:2" x14ac:dyDescent="0.4">
      <c r="B8729" s="3" t="s">
        <v>12680</v>
      </c>
    </row>
    <row r="8730" spans="2:2" x14ac:dyDescent="0.4">
      <c r="B8730" s="3" t="s">
        <v>12681</v>
      </c>
    </row>
    <row r="8731" spans="2:2" x14ac:dyDescent="0.4">
      <c r="B8731" s="3" t="s">
        <v>12682</v>
      </c>
    </row>
    <row r="8732" spans="2:2" x14ac:dyDescent="0.4">
      <c r="B8732" s="3" t="s">
        <v>12683</v>
      </c>
    </row>
    <row r="8733" spans="2:2" x14ac:dyDescent="0.4">
      <c r="B8733" s="3" t="s">
        <v>7971</v>
      </c>
    </row>
    <row r="8734" spans="2:2" x14ac:dyDescent="0.4">
      <c r="B8734" s="3" t="s">
        <v>7973</v>
      </c>
    </row>
    <row r="8735" spans="2:2" x14ac:dyDescent="0.4">
      <c r="B8735" s="3" t="s">
        <v>12684</v>
      </c>
    </row>
    <row r="8736" spans="2:2" x14ac:dyDescent="0.4">
      <c r="B8736" s="3" t="s">
        <v>12685</v>
      </c>
    </row>
    <row r="8737" spans="2:2" x14ac:dyDescent="0.4">
      <c r="B8737" s="3" t="s">
        <v>7975</v>
      </c>
    </row>
    <row r="8738" spans="2:2" x14ac:dyDescent="0.4">
      <c r="B8738" s="3" t="s">
        <v>12686</v>
      </c>
    </row>
    <row r="8739" spans="2:2" x14ac:dyDescent="0.4">
      <c r="B8739" s="3" t="s">
        <v>7977</v>
      </c>
    </row>
    <row r="8740" spans="2:2" x14ac:dyDescent="0.4">
      <c r="B8740" s="3" t="s">
        <v>12687</v>
      </c>
    </row>
    <row r="8741" spans="2:2" x14ac:dyDescent="0.4">
      <c r="B8741" s="3" t="s">
        <v>12688</v>
      </c>
    </row>
    <row r="8742" spans="2:2" x14ac:dyDescent="0.4">
      <c r="B8742" s="3" t="s">
        <v>12689</v>
      </c>
    </row>
    <row r="8743" spans="2:2" x14ac:dyDescent="0.4">
      <c r="B8743" s="3" t="s">
        <v>12690</v>
      </c>
    </row>
    <row r="8744" spans="2:2" x14ac:dyDescent="0.4">
      <c r="B8744" s="3" t="s">
        <v>12691</v>
      </c>
    </row>
    <row r="8745" spans="2:2" x14ac:dyDescent="0.4">
      <c r="B8745" s="3" t="s">
        <v>7979</v>
      </c>
    </row>
    <row r="8746" spans="2:2" x14ac:dyDescent="0.4">
      <c r="B8746" s="3" t="s">
        <v>12692</v>
      </c>
    </row>
    <row r="8747" spans="2:2" x14ac:dyDescent="0.4">
      <c r="B8747" s="3" t="s">
        <v>12693</v>
      </c>
    </row>
    <row r="8748" spans="2:2" x14ac:dyDescent="0.4">
      <c r="B8748" s="3" t="s">
        <v>12694</v>
      </c>
    </row>
    <row r="8749" spans="2:2" x14ac:dyDescent="0.4">
      <c r="B8749" s="3" t="s">
        <v>12695</v>
      </c>
    </row>
    <row r="8750" spans="2:2" x14ac:dyDescent="0.4">
      <c r="B8750" s="3" t="s">
        <v>12696</v>
      </c>
    </row>
    <row r="8751" spans="2:2" x14ac:dyDescent="0.4">
      <c r="B8751" s="3" t="s">
        <v>12697</v>
      </c>
    </row>
    <row r="8752" spans="2:2" x14ac:dyDescent="0.4">
      <c r="B8752" s="3" t="s">
        <v>7981</v>
      </c>
    </row>
    <row r="8753" spans="2:2" x14ac:dyDescent="0.4">
      <c r="B8753" s="3" t="s">
        <v>12698</v>
      </c>
    </row>
    <row r="8754" spans="2:2" x14ac:dyDescent="0.4">
      <c r="B8754" s="3" t="s">
        <v>12699</v>
      </c>
    </row>
    <row r="8755" spans="2:2" x14ac:dyDescent="0.4">
      <c r="B8755" s="3" t="s">
        <v>12700</v>
      </c>
    </row>
    <row r="8756" spans="2:2" x14ac:dyDescent="0.4">
      <c r="B8756" s="3" t="s">
        <v>7983</v>
      </c>
    </row>
    <row r="8757" spans="2:2" x14ac:dyDescent="0.4">
      <c r="B8757" s="3" t="s">
        <v>12701</v>
      </c>
    </row>
    <row r="8758" spans="2:2" x14ac:dyDescent="0.4">
      <c r="B8758" s="3" t="s">
        <v>7985</v>
      </c>
    </row>
    <row r="8759" spans="2:2" x14ac:dyDescent="0.4">
      <c r="B8759" s="3" t="s">
        <v>7987</v>
      </c>
    </row>
    <row r="8760" spans="2:2" x14ac:dyDescent="0.4">
      <c r="B8760" s="3" t="s">
        <v>7989</v>
      </c>
    </row>
    <row r="8761" spans="2:2" x14ac:dyDescent="0.4">
      <c r="B8761" s="3" t="s">
        <v>12702</v>
      </c>
    </row>
    <row r="8762" spans="2:2" x14ac:dyDescent="0.4">
      <c r="B8762" s="3" t="s">
        <v>12703</v>
      </c>
    </row>
    <row r="8763" spans="2:2" x14ac:dyDescent="0.4">
      <c r="B8763" s="3" t="s">
        <v>12704</v>
      </c>
    </row>
    <row r="8764" spans="2:2" x14ac:dyDescent="0.4">
      <c r="B8764" s="3" t="s">
        <v>12705</v>
      </c>
    </row>
    <row r="8765" spans="2:2" x14ac:dyDescent="0.4">
      <c r="B8765" s="3" t="s">
        <v>12706</v>
      </c>
    </row>
    <row r="8766" spans="2:2" x14ac:dyDescent="0.4">
      <c r="B8766" s="3" t="s">
        <v>7992</v>
      </c>
    </row>
    <row r="8767" spans="2:2" x14ac:dyDescent="0.4">
      <c r="B8767" s="3" t="s">
        <v>12707</v>
      </c>
    </row>
    <row r="8768" spans="2:2" x14ac:dyDescent="0.4">
      <c r="B8768" s="3" t="s">
        <v>12708</v>
      </c>
    </row>
    <row r="8769" spans="2:2" x14ac:dyDescent="0.4">
      <c r="B8769" s="3" t="s">
        <v>12709</v>
      </c>
    </row>
    <row r="8770" spans="2:2" x14ac:dyDescent="0.4">
      <c r="B8770" s="3" t="s">
        <v>7994</v>
      </c>
    </row>
    <row r="8771" spans="2:2" x14ac:dyDescent="0.4">
      <c r="B8771" s="3" t="s">
        <v>7996</v>
      </c>
    </row>
    <row r="8772" spans="2:2" x14ac:dyDescent="0.4">
      <c r="B8772" s="3" t="s">
        <v>7998</v>
      </c>
    </row>
    <row r="8773" spans="2:2" x14ac:dyDescent="0.4">
      <c r="B8773" s="3" t="s">
        <v>12710</v>
      </c>
    </row>
    <row r="8774" spans="2:2" x14ac:dyDescent="0.4">
      <c r="B8774" s="3" t="s">
        <v>12711</v>
      </c>
    </row>
    <row r="8775" spans="2:2" x14ac:dyDescent="0.4">
      <c r="B8775" s="3" t="s">
        <v>12712</v>
      </c>
    </row>
    <row r="8776" spans="2:2" x14ac:dyDescent="0.4">
      <c r="B8776" s="3" t="s">
        <v>8000</v>
      </c>
    </row>
    <row r="8777" spans="2:2" x14ac:dyDescent="0.4">
      <c r="B8777" s="3" t="s">
        <v>8002</v>
      </c>
    </row>
    <row r="8778" spans="2:2" x14ac:dyDescent="0.4">
      <c r="B8778" s="3" t="s">
        <v>8004</v>
      </c>
    </row>
    <row r="8779" spans="2:2" x14ac:dyDescent="0.4">
      <c r="B8779" s="3" t="s">
        <v>12713</v>
      </c>
    </row>
    <row r="8780" spans="2:2" x14ac:dyDescent="0.4">
      <c r="B8780" s="3" t="s">
        <v>8006</v>
      </c>
    </row>
    <row r="8781" spans="2:2" x14ac:dyDescent="0.4">
      <c r="B8781" s="3" t="s">
        <v>12714</v>
      </c>
    </row>
    <row r="8782" spans="2:2" x14ac:dyDescent="0.4">
      <c r="B8782" s="3" t="s">
        <v>12715</v>
      </c>
    </row>
    <row r="8783" spans="2:2" x14ac:dyDescent="0.4">
      <c r="B8783" s="3" t="s">
        <v>8008</v>
      </c>
    </row>
    <row r="8784" spans="2:2" x14ac:dyDescent="0.4">
      <c r="B8784" s="3" t="s">
        <v>12716</v>
      </c>
    </row>
    <row r="8785" spans="2:2" x14ac:dyDescent="0.4">
      <c r="B8785" s="3" t="s">
        <v>12717</v>
      </c>
    </row>
    <row r="8786" spans="2:2" x14ac:dyDescent="0.4">
      <c r="B8786" s="3" t="s">
        <v>12718</v>
      </c>
    </row>
    <row r="8787" spans="2:2" x14ac:dyDescent="0.4">
      <c r="B8787" s="3" t="s">
        <v>8010</v>
      </c>
    </row>
    <row r="8788" spans="2:2" x14ac:dyDescent="0.4">
      <c r="B8788" s="3" t="s">
        <v>8012</v>
      </c>
    </row>
    <row r="8789" spans="2:2" x14ac:dyDescent="0.4">
      <c r="B8789" s="3" t="s">
        <v>8014</v>
      </c>
    </row>
    <row r="8790" spans="2:2" x14ac:dyDescent="0.4">
      <c r="B8790" s="3" t="s">
        <v>12719</v>
      </c>
    </row>
    <row r="8791" spans="2:2" x14ac:dyDescent="0.4">
      <c r="B8791" s="3" t="s">
        <v>12720</v>
      </c>
    </row>
    <row r="8792" spans="2:2" x14ac:dyDescent="0.4">
      <c r="B8792" s="3" t="s">
        <v>8016</v>
      </c>
    </row>
    <row r="8793" spans="2:2" x14ac:dyDescent="0.4">
      <c r="B8793" s="3" t="s">
        <v>12721</v>
      </c>
    </row>
    <row r="8794" spans="2:2" x14ac:dyDescent="0.4">
      <c r="B8794" s="3" t="s">
        <v>8018</v>
      </c>
    </row>
    <row r="8795" spans="2:2" x14ac:dyDescent="0.4">
      <c r="B8795" s="3" t="s">
        <v>8020</v>
      </c>
    </row>
    <row r="8796" spans="2:2" x14ac:dyDescent="0.4">
      <c r="B8796" s="3" t="s">
        <v>12722</v>
      </c>
    </row>
    <row r="8797" spans="2:2" x14ac:dyDescent="0.4">
      <c r="B8797" s="3" t="s">
        <v>12723</v>
      </c>
    </row>
    <row r="8798" spans="2:2" x14ac:dyDescent="0.4">
      <c r="B8798" s="3" t="s">
        <v>12723</v>
      </c>
    </row>
    <row r="8799" spans="2:2" x14ac:dyDescent="0.4">
      <c r="B8799" s="3" t="s">
        <v>8022</v>
      </c>
    </row>
    <row r="8800" spans="2:2" x14ac:dyDescent="0.4">
      <c r="B8800" s="3" t="s">
        <v>8024</v>
      </c>
    </row>
    <row r="8801" spans="2:2" x14ac:dyDescent="0.4">
      <c r="B8801" s="3" t="s">
        <v>12724</v>
      </c>
    </row>
    <row r="8802" spans="2:2" x14ac:dyDescent="0.4">
      <c r="B8802" s="3" t="s">
        <v>8026</v>
      </c>
    </row>
    <row r="8803" spans="2:2" x14ac:dyDescent="0.4">
      <c r="B8803" s="3" t="s">
        <v>12725</v>
      </c>
    </row>
    <row r="8804" spans="2:2" x14ac:dyDescent="0.4">
      <c r="B8804" s="3" t="s">
        <v>12726</v>
      </c>
    </row>
    <row r="8805" spans="2:2" x14ac:dyDescent="0.4">
      <c r="B8805" s="3" t="s">
        <v>12727</v>
      </c>
    </row>
    <row r="8806" spans="2:2" x14ac:dyDescent="0.4">
      <c r="B8806" s="3" t="s">
        <v>12728</v>
      </c>
    </row>
    <row r="8807" spans="2:2" x14ac:dyDescent="0.4">
      <c r="B8807" s="3" t="s">
        <v>12729</v>
      </c>
    </row>
    <row r="8808" spans="2:2" x14ac:dyDescent="0.4">
      <c r="B8808" s="3" t="s">
        <v>12730</v>
      </c>
    </row>
    <row r="8809" spans="2:2" x14ac:dyDescent="0.4">
      <c r="B8809" s="3" t="s">
        <v>12731</v>
      </c>
    </row>
    <row r="8810" spans="2:2" x14ac:dyDescent="0.4">
      <c r="B8810" s="3" t="s">
        <v>12732</v>
      </c>
    </row>
    <row r="8811" spans="2:2" x14ac:dyDescent="0.4">
      <c r="B8811" s="3" t="s">
        <v>12733</v>
      </c>
    </row>
    <row r="8812" spans="2:2" x14ac:dyDescent="0.4">
      <c r="B8812" s="3" t="s">
        <v>12734</v>
      </c>
    </row>
    <row r="8813" spans="2:2" x14ac:dyDescent="0.4">
      <c r="B8813" s="3" t="s">
        <v>12735</v>
      </c>
    </row>
    <row r="8814" spans="2:2" x14ac:dyDescent="0.4">
      <c r="B8814" s="3" t="s">
        <v>8028</v>
      </c>
    </row>
    <row r="8815" spans="2:2" x14ac:dyDescent="0.4">
      <c r="B8815" s="3" t="s">
        <v>12736</v>
      </c>
    </row>
    <row r="8816" spans="2:2" x14ac:dyDescent="0.4">
      <c r="B8816" s="3" t="s">
        <v>8030</v>
      </c>
    </row>
    <row r="8817" spans="2:2" x14ac:dyDescent="0.4">
      <c r="B8817" s="3" t="s">
        <v>12737</v>
      </c>
    </row>
    <row r="8818" spans="2:2" x14ac:dyDescent="0.4">
      <c r="B8818" s="3" t="s">
        <v>8032</v>
      </c>
    </row>
    <row r="8819" spans="2:2" x14ac:dyDescent="0.4">
      <c r="B8819" s="3" t="s">
        <v>12738</v>
      </c>
    </row>
    <row r="8820" spans="2:2" x14ac:dyDescent="0.4">
      <c r="B8820" s="3" t="s">
        <v>12739</v>
      </c>
    </row>
    <row r="8821" spans="2:2" x14ac:dyDescent="0.4">
      <c r="B8821" s="3" t="s">
        <v>8034</v>
      </c>
    </row>
    <row r="8822" spans="2:2" x14ac:dyDescent="0.4">
      <c r="B8822" s="3" t="s">
        <v>12740</v>
      </c>
    </row>
    <row r="8823" spans="2:2" x14ac:dyDescent="0.4">
      <c r="B8823" s="3" t="s">
        <v>8036</v>
      </c>
    </row>
    <row r="8824" spans="2:2" x14ac:dyDescent="0.4">
      <c r="B8824" s="3" t="s">
        <v>8038</v>
      </c>
    </row>
    <row r="8825" spans="2:2" x14ac:dyDescent="0.4">
      <c r="B8825" s="3" t="s">
        <v>12741</v>
      </c>
    </row>
    <row r="8826" spans="2:2" x14ac:dyDescent="0.4">
      <c r="B8826" s="3" t="s">
        <v>8040</v>
      </c>
    </row>
    <row r="8827" spans="2:2" x14ac:dyDescent="0.4">
      <c r="B8827" s="3" t="s">
        <v>12742</v>
      </c>
    </row>
    <row r="8828" spans="2:2" x14ac:dyDescent="0.4">
      <c r="B8828" s="3" t="s">
        <v>8042</v>
      </c>
    </row>
    <row r="8829" spans="2:2" x14ac:dyDescent="0.4">
      <c r="B8829" s="3" t="s">
        <v>12743</v>
      </c>
    </row>
    <row r="8830" spans="2:2" x14ac:dyDescent="0.4">
      <c r="B8830" s="3" t="s">
        <v>8044</v>
      </c>
    </row>
    <row r="8831" spans="2:2" x14ac:dyDescent="0.4">
      <c r="B8831" s="3" t="s">
        <v>12744</v>
      </c>
    </row>
    <row r="8832" spans="2:2" x14ac:dyDescent="0.4">
      <c r="B8832" s="3" t="s">
        <v>8046</v>
      </c>
    </row>
    <row r="8833" spans="2:2" x14ac:dyDescent="0.4">
      <c r="B8833" s="3" t="s">
        <v>8048</v>
      </c>
    </row>
    <row r="8834" spans="2:2" x14ac:dyDescent="0.4">
      <c r="B8834" s="3" t="s">
        <v>12745</v>
      </c>
    </row>
    <row r="8835" spans="2:2" x14ac:dyDescent="0.4">
      <c r="B8835" s="3" t="s">
        <v>8050</v>
      </c>
    </row>
    <row r="8836" spans="2:2" x14ac:dyDescent="0.4">
      <c r="B8836" s="3" t="s">
        <v>8052</v>
      </c>
    </row>
    <row r="8837" spans="2:2" x14ac:dyDescent="0.4">
      <c r="B8837" s="3" t="s">
        <v>12746</v>
      </c>
    </row>
    <row r="8838" spans="2:2" x14ac:dyDescent="0.4">
      <c r="B8838" s="3" t="s">
        <v>8054</v>
      </c>
    </row>
    <row r="8839" spans="2:2" x14ac:dyDescent="0.4">
      <c r="B8839" s="3" t="s">
        <v>8056</v>
      </c>
    </row>
    <row r="8840" spans="2:2" x14ac:dyDescent="0.4">
      <c r="B8840" s="3" t="s">
        <v>12747</v>
      </c>
    </row>
    <row r="8841" spans="2:2" x14ac:dyDescent="0.4">
      <c r="B8841" s="3" t="s">
        <v>12748</v>
      </c>
    </row>
    <row r="8842" spans="2:2" x14ac:dyDescent="0.4">
      <c r="B8842" s="3" t="s">
        <v>12749</v>
      </c>
    </row>
    <row r="8843" spans="2:2" x14ac:dyDescent="0.4">
      <c r="B8843" s="3" t="s">
        <v>8058</v>
      </c>
    </row>
    <row r="8844" spans="2:2" x14ac:dyDescent="0.4">
      <c r="B8844" s="3" t="s">
        <v>8060</v>
      </c>
    </row>
    <row r="8845" spans="2:2" x14ac:dyDescent="0.4">
      <c r="B8845" s="3" t="s">
        <v>12750</v>
      </c>
    </row>
    <row r="8846" spans="2:2" x14ac:dyDescent="0.4">
      <c r="B8846" s="3" t="s">
        <v>12751</v>
      </c>
    </row>
    <row r="8847" spans="2:2" x14ac:dyDescent="0.4">
      <c r="B8847" s="3" t="s">
        <v>8062</v>
      </c>
    </row>
    <row r="8848" spans="2:2" x14ac:dyDescent="0.4">
      <c r="B8848" s="3" t="s">
        <v>12752</v>
      </c>
    </row>
    <row r="8849" spans="2:2" x14ac:dyDescent="0.4">
      <c r="B8849" s="3" t="s">
        <v>12753</v>
      </c>
    </row>
    <row r="8850" spans="2:2" x14ac:dyDescent="0.4">
      <c r="B8850" s="3" t="s">
        <v>12754</v>
      </c>
    </row>
    <row r="8851" spans="2:2" x14ac:dyDescent="0.4">
      <c r="B8851" s="3" t="s">
        <v>12755</v>
      </c>
    </row>
    <row r="8852" spans="2:2" x14ac:dyDescent="0.4">
      <c r="B8852" s="3" t="s">
        <v>12756</v>
      </c>
    </row>
    <row r="8853" spans="2:2" x14ac:dyDescent="0.4">
      <c r="B8853" s="3" t="s">
        <v>12757</v>
      </c>
    </row>
    <row r="8854" spans="2:2" x14ac:dyDescent="0.4">
      <c r="B8854" s="3" t="s">
        <v>12757</v>
      </c>
    </row>
    <row r="8855" spans="2:2" x14ac:dyDescent="0.4">
      <c r="B8855" s="3" t="s">
        <v>12758</v>
      </c>
    </row>
    <row r="8856" spans="2:2" x14ac:dyDescent="0.4">
      <c r="B8856" s="3" t="s">
        <v>12759</v>
      </c>
    </row>
    <row r="8857" spans="2:2" x14ac:dyDescent="0.4">
      <c r="B8857" s="3" t="s">
        <v>8064</v>
      </c>
    </row>
    <row r="8858" spans="2:2" x14ac:dyDescent="0.4">
      <c r="B8858" s="3" t="s">
        <v>12760</v>
      </c>
    </row>
    <row r="8859" spans="2:2" x14ac:dyDescent="0.4">
      <c r="B8859" s="3" t="s">
        <v>12761</v>
      </c>
    </row>
    <row r="8860" spans="2:2" x14ac:dyDescent="0.4">
      <c r="B8860" s="3" t="s">
        <v>12762</v>
      </c>
    </row>
    <row r="8861" spans="2:2" x14ac:dyDescent="0.4">
      <c r="B8861" s="3" t="s">
        <v>12763</v>
      </c>
    </row>
    <row r="8862" spans="2:2" x14ac:dyDescent="0.4">
      <c r="B8862" s="3" t="s">
        <v>8066</v>
      </c>
    </row>
    <row r="8863" spans="2:2" x14ac:dyDescent="0.4">
      <c r="B8863" s="3" t="s">
        <v>8068</v>
      </c>
    </row>
    <row r="8864" spans="2:2" x14ac:dyDescent="0.4">
      <c r="B8864" s="3" t="s">
        <v>8070</v>
      </c>
    </row>
    <row r="8865" spans="2:2" x14ac:dyDescent="0.4">
      <c r="B8865" s="3" t="s">
        <v>12764</v>
      </c>
    </row>
    <row r="8866" spans="2:2" x14ac:dyDescent="0.4">
      <c r="B8866" s="3" t="s">
        <v>12765</v>
      </c>
    </row>
    <row r="8867" spans="2:2" x14ac:dyDescent="0.4">
      <c r="B8867" s="3" t="s">
        <v>12766</v>
      </c>
    </row>
    <row r="8868" spans="2:2" x14ac:dyDescent="0.4">
      <c r="B8868" s="3" t="s">
        <v>8072</v>
      </c>
    </row>
    <row r="8869" spans="2:2" x14ac:dyDescent="0.4">
      <c r="B8869" s="3" t="s">
        <v>12767</v>
      </c>
    </row>
    <row r="8870" spans="2:2" x14ac:dyDescent="0.4">
      <c r="B8870" s="3" t="s">
        <v>8074</v>
      </c>
    </row>
    <row r="8871" spans="2:2" x14ac:dyDescent="0.4">
      <c r="B8871" s="3" t="s">
        <v>8076</v>
      </c>
    </row>
    <row r="8872" spans="2:2" x14ac:dyDescent="0.4">
      <c r="B8872" s="3" t="s">
        <v>12768</v>
      </c>
    </row>
    <row r="8873" spans="2:2" x14ac:dyDescent="0.4">
      <c r="B8873" s="3" t="s">
        <v>8078</v>
      </c>
    </row>
    <row r="8874" spans="2:2" x14ac:dyDescent="0.4">
      <c r="B8874" s="3" t="s">
        <v>8080</v>
      </c>
    </row>
    <row r="8875" spans="2:2" x14ac:dyDescent="0.4">
      <c r="B8875" s="3" t="s">
        <v>8082</v>
      </c>
    </row>
    <row r="8876" spans="2:2" x14ac:dyDescent="0.4">
      <c r="B8876" s="3" t="s">
        <v>12769</v>
      </c>
    </row>
    <row r="8877" spans="2:2" x14ac:dyDescent="0.4">
      <c r="B8877" s="3" t="s">
        <v>12770</v>
      </c>
    </row>
    <row r="8878" spans="2:2" x14ac:dyDescent="0.4">
      <c r="B8878" s="3" t="s">
        <v>8084</v>
      </c>
    </row>
    <row r="8879" spans="2:2" x14ac:dyDescent="0.4">
      <c r="B8879" s="3" t="s">
        <v>8086</v>
      </c>
    </row>
    <row r="8880" spans="2:2" x14ac:dyDescent="0.4">
      <c r="B8880" s="3" t="s">
        <v>12771</v>
      </c>
    </row>
    <row r="8881" spans="2:2" x14ac:dyDescent="0.4">
      <c r="B8881" s="3" t="s">
        <v>8088</v>
      </c>
    </row>
    <row r="8882" spans="2:2" x14ac:dyDescent="0.4">
      <c r="B8882" s="3" t="s">
        <v>8088</v>
      </c>
    </row>
    <row r="8883" spans="2:2" x14ac:dyDescent="0.4">
      <c r="B8883" s="3" t="s">
        <v>12772</v>
      </c>
    </row>
    <row r="8884" spans="2:2" x14ac:dyDescent="0.4">
      <c r="B8884" s="3" t="s">
        <v>12773</v>
      </c>
    </row>
    <row r="8885" spans="2:2" x14ac:dyDescent="0.4">
      <c r="B8885" s="3" t="s">
        <v>8090</v>
      </c>
    </row>
    <row r="8886" spans="2:2" x14ac:dyDescent="0.4">
      <c r="B8886" s="3" t="s">
        <v>12774</v>
      </c>
    </row>
    <row r="8887" spans="2:2" x14ac:dyDescent="0.4">
      <c r="B8887" s="3" t="s">
        <v>12775</v>
      </c>
    </row>
    <row r="8888" spans="2:2" x14ac:dyDescent="0.4">
      <c r="B8888" s="3" t="s">
        <v>8092</v>
      </c>
    </row>
    <row r="8889" spans="2:2" x14ac:dyDescent="0.4">
      <c r="B8889" s="3" t="s">
        <v>8094</v>
      </c>
    </row>
    <row r="8890" spans="2:2" x14ac:dyDescent="0.4">
      <c r="B8890" s="3" t="s">
        <v>8096</v>
      </c>
    </row>
    <row r="8891" spans="2:2" x14ac:dyDescent="0.4">
      <c r="B8891" s="3" t="s">
        <v>12776</v>
      </c>
    </row>
    <row r="8892" spans="2:2" x14ac:dyDescent="0.4">
      <c r="B8892" s="3" t="s">
        <v>12777</v>
      </c>
    </row>
    <row r="8893" spans="2:2" x14ac:dyDescent="0.4">
      <c r="B8893" s="3" t="s">
        <v>12778</v>
      </c>
    </row>
    <row r="8894" spans="2:2" x14ac:dyDescent="0.4">
      <c r="B8894" s="3" t="s">
        <v>12779</v>
      </c>
    </row>
    <row r="8895" spans="2:2" x14ac:dyDescent="0.4">
      <c r="B8895" s="3" t="s">
        <v>8098</v>
      </c>
    </row>
    <row r="8896" spans="2:2" x14ac:dyDescent="0.4">
      <c r="B8896" s="3" t="s">
        <v>8100</v>
      </c>
    </row>
    <row r="8897" spans="2:2" x14ac:dyDescent="0.4">
      <c r="B8897" s="3" t="s">
        <v>6875</v>
      </c>
    </row>
    <row r="8898" spans="2:2" x14ac:dyDescent="0.4">
      <c r="B8898" s="3" t="s">
        <v>8103</v>
      </c>
    </row>
    <row r="8899" spans="2:2" x14ac:dyDescent="0.4">
      <c r="B8899" s="3" t="s">
        <v>12780</v>
      </c>
    </row>
    <row r="8900" spans="2:2" x14ac:dyDescent="0.4">
      <c r="B8900" s="3" t="s">
        <v>12781</v>
      </c>
    </row>
    <row r="8901" spans="2:2" x14ac:dyDescent="0.4">
      <c r="B8901" s="3" t="s">
        <v>12782</v>
      </c>
    </row>
    <row r="8902" spans="2:2" x14ac:dyDescent="0.4">
      <c r="B8902" s="3" t="s">
        <v>12783</v>
      </c>
    </row>
    <row r="8903" spans="2:2" x14ac:dyDescent="0.4">
      <c r="B8903" s="3" t="s">
        <v>12784</v>
      </c>
    </row>
    <row r="8904" spans="2:2" x14ac:dyDescent="0.4">
      <c r="B8904" s="3" t="s">
        <v>12785</v>
      </c>
    </row>
    <row r="8905" spans="2:2" x14ac:dyDescent="0.4">
      <c r="B8905" s="3" t="s">
        <v>12786</v>
      </c>
    </row>
    <row r="8906" spans="2:2" x14ac:dyDescent="0.4">
      <c r="B8906" s="3" t="s">
        <v>12787</v>
      </c>
    </row>
    <row r="8907" spans="2:2" x14ac:dyDescent="0.4">
      <c r="B8907" s="3" t="s">
        <v>12788</v>
      </c>
    </row>
    <row r="8908" spans="2:2" x14ac:dyDescent="0.4">
      <c r="B8908" s="3" t="s">
        <v>12789</v>
      </c>
    </row>
    <row r="8909" spans="2:2" x14ac:dyDescent="0.4">
      <c r="B8909" s="3" t="s">
        <v>12790</v>
      </c>
    </row>
    <row r="8910" spans="2:2" x14ac:dyDescent="0.4">
      <c r="B8910" s="3" t="s">
        <v>12791</v>
      </c>
    </row>
    <row r="8911" spans="2:2" x14ac:dyDescent="0.4">
      <c r="B8911" s="3" t="s">
        <v>8105</v>
      </c>
    </row>
    <row r="8912" spans="2:2" x14ac:dyDescent="0.4">
      <c r="B8912" s="3" t="s">
        <v>12792</v>
      </c>
    </row>
    <row r="8913" spans="2:2" x14ac:dyDescent="0.4">
      <c r="B8913" s="3" t="s">
        <v>12793</v>
      </c>
    </row>
    <row r="8914" spans="2:2" x14ac:dyDescent="0.4">
      <c r="B8914" s="3" t="s">
        <v>12794</v>
      </c>
    </row>
    <row r="8915" spans="2:2" x14ac:dyDescent="0.4">
      <c r="B8915" s="3" t="s">
        <v>12795</v>
      </c>
    </row>
    <row r="8916" spans="2:2" x14ac:dyDescent="0.4">
      <c r="B8916" s="3" t="s">
        <v>12796</v>
      </c>
    </row>
    <row r="8917" spans="2:2" x14ac:dyDescent="0.4">
      <c r="B8917" s="3" t="s">
        <v>12797</v>
      </c>
    </row>
    <row r="8918" spans="2:2" x14ac:dyDescent="0.4">
      <c r="B8918" s="3" t="s">
        <v>12798</v>
      </c>
    </row>
    <row r="8919" spans="2:2" x14ac:dyDescent="0.4">
      <c r="B8919" s="3" t="s">
        <v>12799</v>
      </c>
    </row>
    <row r="8920" spans="2:2" x14ac:dyDescent="0.4">
      <c r="B8920" s="3" t="s">
        <v>12800</v>
      </c>
    </row>
    <row r="8921" spans="2:2" x14ac:dyDescent="0.4">
      <c r="B8921" s="3" t="s">
        <v>8107</v>
      </c>
    </row>
    <row r="8922" spans="2:2" x14ac:dyDescent="0.4">
      <c r="B8922" s="3" t="s">
        <v>8109</v>
      </c>
    </row>
    <row r="8923" spans="2:2" x14ac:dyDescent="0.4">
      <c r="B8923" s="3" t="s">
        <v>8111</v>
      </c>
    </row>
    <row r="8924" spans="2:2" x14ac:dyDescent="0.4">
      <c r="B8924" s="3" t="s">
        <v>8113</v>
      </c>
    </row>
    <row r="8925" spans="2:2" x14ac:dyDescent="0.4">
      <c r="B8925" s="3" t="s">
        <v>12801</v>
      </c>
    </row>
    <row r="8926" spans="2:2" x14ac:dyDescent="0.4">
      <c r="B8926" s="3" t="s">
        <v>12802</v>
      </c>
    </row>
    <row r="8927" spans="2:2" x14ac:dyDescent="0.4">
      <c r="B8927" s="3" t="s">
        <v>12803</v>
      </c>
    </row>
    <row r="8928" spans="2:2" x14ac:dyDescent="0.4">
      <c r="B8928" s="3" t="s">
        <v>12804</v>
      </c>
    </row>
    <row r="8929" spans="2:2" x14ac:dyDescent="0.4">
      <c r="B8929" s="3" t="s">
        <v>8115</v>
      </c>
    </row>
    <row r="8930" spans="2:2" x14ac:dyDescent="0.4">
      <c r="B8930" s="3" t="s">
        <v>12805</v>
      </c>
    </row>
    <row r="8931" spans="2:2" x14ac:dyDescent="0.4">
      <c r="B8931" s="3" t="s">
        <v>12806</v>
      </c>
    </row>
    <row r="8932" spans="2:2" x14ac:dyDescent="0.4">
      <c r="B8932" s="3" t="s">
        <v>12807</v>
      </c>
    </row>
    <row r="8933" spans="2:2" x14ac:dyDescent="0.4">
      <c r="B8933" s="3" t="s">
        <v>12808</v>
      </c>
    </row>
    <row r="8934" spans="2:2" x14ac:dyDescent="0.4">
      <c r="B8934" s="3" t="s">
        <v>8117</v>
      </c>
    </row>
    <row r="8935" spans="2:2" x14ac:dyDescent="0.4">
      <c r="B8935" s="3" t="s">
        <v>12809</v>
      </c>
    </row>
    <row r="8936" spans="2:2" x14ac:dyDescent="0.4">
      <c r="B8936" s="3" t="s">
        <v>12810</v>
      </c>
    </row>
    <row r="8937" spans="2:2" x14ac:dyDescent="0.4">
      <c r="B8937" s="3" t="s">
        <v>12811</v>
      </c>
    </row>
    <row r="8938" spans="2:2" x14ac:dyDescent="0.4">
      <c r="B8938" s="3" t="s">
        <v>8118</v>
      </c>
    </row>
    <row r="8939" spans="2:2" x14ac:dyDescent="0.4">
      <c r="B8939" s="3" t="s">
        <v>8120</v>
      </c>
    </row>
    <row r="8940" spans="2:2" x14ac:dyDescent="0.4">
      <c r="B8940" s="3" t="s">
        <v>12812</v>
      </c>
    </row>
    <row r="8941" spans="2:2" x14ac:dyDescent="0.4">
      <c r="B8941" s="3" t="s">
        <v>8122</v>
      </c>
    </row>
    <row r="8942" spans="2:2" x14ac:dyDescent="0.4">
      <c r="B8942" s="3" t="s">
        <v>12813</v>
      </c>
    </row>
    <row r="8943" spans="2:2" x14ac:dyDescent="0.4">
      <c r="B8943" s="3" t="s">
        <v>8124</v>
      </c>
    </row>
    <row r="8944" spans="2:2" x14ac:dyDescent="0.4">
      <c r="B8944" s="3" t="s">
        <v>12814</v>
      </c>
    </row>
    <row r="8945" spans="2:2" x14ac:dyDescent="0.4">
      <c r="B8945" s="3" t="s">
        <v>12815</v>
      </c>
    </row>
    <row r="8946" spans="2:2" x14ac:dyDescent="0.4">
      <c r="B8946" s="3" t="s">
        <v>12816</v>
      </c>
    </row>
    <row r="8947" spans="2:2" x14ac:dyDescent="0.4">
      <c r="B8947" s="3" t="s">
        <v>8126</v>
      </c>
    </row>
    <row r="8948" spans="2:2" x14ac:dyDescent="0.4">
      <c r="B8948" s="3" t="s">
        <v>12817</v>
      </c>
    </row>
    <row r="8949" spans="2:2" x14ac:dyDescent="0.4">
      <c r="B8949" s="3" t="s">
        <v>12818</v>
      </c>
    </row>
    <row r="8950" spans="2:2" x14ac:dyDescent="0.4">
      <c r="B8950" s="3" t="s">
        <v>8128</v>
      </c>
    </row>
    <row r="8951" spans="2:2" x14ac:dyDescent="0.4">
      <c r="B8951" s="3" t="s">
        <v>8130</v>
      </c>
    </row>
    <row r="8952" spans="2:2" x14ac:dyDescent="0.4">
      <c r="B8952" s="3" t="s">
        <v>12819</v>
      </c>
    </row>
    <row r="8953" spans="2:2" x14ac:dyDescent="0.4">
      <c r="B8953" s="3" t="s">
        <v>12820</v>
      </c>
    </row>
    <row r="8954" spans="2:2" x14ac:dyDescent="0.4">
      <c r="B8954" s="3" t="s">
        <v>12821</v>
      </c>
    </row>
    <row r="8955" spans="2:2" x14ac:dyDescent="0.4">
      <c r="B8955" s="3" t="s">
        <v>12822</v>
      </c>
    </row>
    <row r="8956" spans="2:2" x14ac:dyDescent="0.4">
      <c r="B8956" s="3" t="s">
        <v>12823</v>
      </c>
    </row>
    <row r="8957" spans="2:2" x14ac:dyDescent="0.4">
      <c r="B8957" s="3" t="s">
        <v>12824</v>
      </c>
    </row>
    <row r="8958" spans="2:2" x14ac:dyDescent="0.4">
      <c r="B8958" s="3" t="s">
        <v>8132</v>
      </c>
    </row>
    <row r="8959" spans="2:2" x14ac:dyDescent="0.4">
      <c r="B8959" s="3" t="s">
        <v>12825</v>
      </c>
    </row>
    <row r="8960" spans="2:2" x14ac:dyDescent="0.4">
      <c r="B8960" s="3" t="s">
        <v>12826</v>
      </c>
    </row>
    <row r="8961" spans="2:2" x14ac:dyDescent="0.4">
      <c r="B8961" s="3" t="s">
        <v>8134</v>
      </c>
    </row>
    <row r="8962" spans="2:2" x14ac:dyDescent="0.4">
      <c r="B8962" s="3" t="s">
        <v>8134</v>
      </c>
    </row>
    <row r="8963" spans="2:2" x14ac:dyDescent="0.4">
      <c r="B8963" s="3" t="s">
        <v>12827</v>
      </c>
    </row>
    <row r="8964" spans="2:2" x14ac:dyDescent="0.4">
      <c r="B8964" s="3" t="s">
        <v>12828</v>
      </c>
    </row>
    <row r="8965" spans="2:2" x14ac:dyDescent="0.4">
      <c r="B8965" s="3" t="s">
        <v>12829</v>
      </c>
    </row>
    <row r="8966" spans="2:2" x14ac:dyDescent="0.4">
      <c r="B8966" s="3" t="s">
        <v>12830</v>
      </c>
    </row>
    <row r="8967" spans="2:2" x14ac:dyDescent="0.4">
      <c r="B8967" s="3" t="s">
        <v>12831</v>
      </c>
    </row>
    <row r="8968" spans="2:2" x14ac:dyDescent="0.4">
      <c r="B8968" s="3" t="s">
        <v>8136</v>
      </c>
    </row>
    <row r="8969" spans="2:2" x14ac:dyDescent="0.4">
      <c r="B8969" s="3" t="s">
        <v>8138</v>
      </c>
    </row>
    <row r="8970" spans="2:2" x14ac:dyDescent="0.4">
      <c r="B8970" s="3" t="s">
        <v>12832</v>
      </c>
    </row>
    <row r="8971" spans="2:2" x14ac:dyDescent="0.4">
      <c r="B8971" s="3" t="s">
        <v>12833</v>
      </c>
    </row>
    <row r="8972" spans="2:2" x14ac:dyDescent="0.4">
      <c r="B8972" s="3" t="s">
        <v>12834</v>
      </c>
    </row>
    <row r="8973" spans="2:2" x14ac:dyDescent="0.4">
      <c r="B8973" s="3" t="s">
        <v>12835</v>
      </c>
    </row>
    <row r="8974" spans="2:2" x14ac:dyDescent="0.4">
      <c r="B8974" s="3" t="s">
        <v>12836</v>
      </c>
    </row>
    <row r="8975" spans="2:2" x14ac:dyDescent="0.4">
      <c r="B8975" s="3" t="s">
        <v>8141</v>
      </c>
    </row>
    <row r="8976" spans="2:2" x14ac:dyDescent="0.4">
      <c r="B8976" s="3" t="s">
        <v>12837</v>
      </c>
    </row>
    <row r="8977" spans="2:2" x14ac:dyDescent="0.4">
      <c r="B8977" s="3" t="s">
        <v>12838</v>
      </c>
    </row>
    <row r="8978" spans="2:2" x14ac:dyDescent="0.4">
      <c r="B8978" s="3" t="s">
        <v>8144</v>
      </c>
    </row>
    <row r="8979" spans="2:2" x14ac:dyDescent="0.4">
      <c r="B8979" s="3" t="s">
        <v>12839</v>
      </c>
    </row>
    <row r="8980" spans="2:2" x14ac:dyDescent="0.4">
      <c r="B8980" s="3" t="s">
        <v>8146</v>
      </c>
    </row>
    <row r="8981" spans="2:2" x14ac:dyDescent="0.4">
      <c r="B8981" s="3" t="s">
        <v>12840</v>
      </c>
    </row>
    <row r="8982" spans="2:2" x14ac:dyDescent="0.4">
      <c r="B8982" s="3" t="s">
        <v>12841</v>
      </c>
    </row>
    <row r="8983" spans="2:2" x14ac:dyDescent="0.4">
      <c r="B8983" s="3" t="s">
        <v>12842</v>
      </c>
    </row>
    <row r="8984" spans="2:2" x14ac:dyDescent="0.4">
      <c r="B8984" s="3" t="s">
        <v>8148</v>
      </c>
    </row>
    <row r="8985" spans="2:2" x14ac:dyDescent="0.4">
      <c r="B8985" s="3" t="s">
        <v>12843</v>
      </c>
    </row>
    <row r="8986" spans="2:2" x14ac:dyDescent="0.4">
      <c r="B8986" s="3" t="s">
        <v>12844</v>
      </c>
    </row>
    <row r="8987" spans="2:2" x14ac:dyDescent="0.4">
      <c r="B8987" s="3" t="s">
        <v>12845</v>
      </c>
    </row>
    <row r="8988" spans="2:2" x14ac:dyDescent="0.4">
      <c r="B8988" s="3" t="s">
        <v>12846</v>
      </c>
    </row>
    <row r="8989" spans="2:2" x14ac:dyDescent="0.4">
      <c r="B8989" s="3" t="s">
        <v>8150</v>
      </c>
    </row>
    <row r="8990" spans="2:2" x14ac:dyDescent="0.4">
      <c r="B8990" s="3" t="s">
        <v>8152</v>
      </c>
    </row>
    <row r="8991" spans="2:2" x14ac:dyDescent="0.4">
      <c r="B8991" s="3" t="s">
        <v>12847</v>
      </c>
    </row>
    <row r="8992" spans="2:2" x14ac:dyDescent="0.4">
      <c r="B8992" s="3" t="s">
        <v>12848</v>
      </c>
    </row>
    <row r="8993" spans="2:2" x14ac:dyDescent="0.4">
      <c r="B8993" s="3" t="s">
        <v>12849</v>
      </c>
    </row>
    <row r="8994" spans="2:2" x14ac:dyDescent="0.4">
      <c r="B8994" s="3" t="s">
        <v>12850</v>
      </c>
    </row>
    <row r="8995" spans="2:2" x14ac:dyDescent="0.4">
      <c r="B8995" s="3" t="s">
        <v>12851</v>
      </c>
    </row>
    <row r="8996" spans="2:2" x14ac:dyDescent="0.4">
      <c r="B8996" s="3" t="s">
        <v>12852</v>
      </c>
    </row>
    <row r="8997" spans="2:2" x14ac:dyDescent="0.4">
      <c r="B8997" s="3" t="s">
        <v>8154</v>
      </c>
    </row>
    <row r="8998" spans="2:2" x14ac:dyDescent="0.4">
      <c r="B8998" s="3" t="s">
        <v>12853</v>
      </c>
    </row>
    <row r="8999" spans="2:2" x14ac:dyDescent="0.4">
      <c r="B8999" s="3" t="s">
        <v>8156</v>
      </c>
    </row>
    <row r="9000" spans="2:2" x14ac:dyDescent="0.4">
      <c r="B9000" s="3" t="s">
        <v>12854</v>
      </c>
    </row>
    <row r="9001" spans="2:2" x14ac:dyDescent="0.4">
      <c r="B9001" s="3" t="s">
        <v>12855</v>
      </c>
    </row>
    <row r="9002" spans="2:2" x14ac:dyDescent="0.4">
      <c r="B9002" s="3" t="s">
        <v>12856</v>
      </c>
    </row>
    <row r="9003" spans="2:2" x14ac:dyDescent="0.4">
      <c r="B9003" s="3" t="s">
        <v>12857</v>
      </c>
    </row>
    <row r="9004" spans="2:2" x14ac:dyDescent="0.4">
      <c r="B9004" s="3" t="s">
        <v>12858</v>
      </c>
    </row>
    <row r="9005" spans="2:2" x14ac:dyDescent="0.4">
      <c r="B9005" s="3" t="s">
        <v>12859</v>
      </c>
    </row>
    <row r="9006" spans="2:2" x14ac:dyDescent="0.4">
      <c r="B9006" s="3" t="s">
        <v>8158</v>
      </c>
    </row>
    <row r="9007" spans="2:2" x14ac:dyDescent="0.4">
      <c r="B9007" s="3" t="s">
        <v>12860</v>
      </c>
    </row>
    <row r="9008" spans="2:2" x14ac:dyDescent="0.4">
      <c r="B9008" s="3" t="s">
        <v>8160</v>
      </c>
    </row>
    <row r="9009" spans="2:2" x14ac:dyDescent="0.4">
      <c r="B9009" s="3" t="s">
        <v>12861</v>
      </c>
    </row>
    <row r="9010" spans="2:2" x14ac:dyDescent="0.4">
      <c r="B9010" s="3" t="s">
        <v>8162</v>
      </c>
    </row>
    <row r="9011" spans="2:2" x14ac:dyDescent="0.4">
      <c r="B9011" s="3" t="s">
        <v>12862</v>
      </c>
    </row>
    <row r="9012" spans="2:2" x14ac:dyDescent="0.4">
      <c r="B9012" s="3" t="s">
        <v>8164</v>
      </c>
    </row>
    <row r="9013" spans="2:2" x14ac:dyDescent="0.4">
      <c r="B9013" s="3" t="s">
        <v>12863</v>
      </c>
    </row>
    <row r="9014" spans="2:2" x14ac:dyDescent="0.4">
      <c r="B9014" s="3" t="s">
        <v>12864</v>
      </c>
    </row>
    <row r="9015" spans="2:2" x14ac:dyDescent="0.4">
      <c r="B9015" s="3" t="s">
        <v>12865</v>
      </c>
    </row>
    <row r="9016" spans="2:2" x14ac:dyDescent="0.4">
      <c r="B9016" s="3" t="s">
        <v>12866</v>
      </c>
    </row>
    <row r="9017" spans="2:2" x14ac:dyDescent="0.4">
      <c r="B9017" s="3" t="s">
        <v>8166</v>
      </c>
    </row>
    <row r="9018" spans="2:2" x14ac:dyDescent="0.4">
      <c r="B9018" s="3" t="s">
        <v>12867</v>
      </c>
    </row>
    <row r="9019" spans="2:2" x14ac:dyDescent="0.4">
      <c r="B9019" s="3" t="s">
        <v>12868</v>
      </c>
    </row>
    <row r="9020" spans="2:2" x14ac:dyDescent="0.4">
      <c r="B9020" s="3" t="s">
        <v>8168</v>
      </c>
    </row>
    <row r="9021" spans="2:2" x14ac:dyDescent="0.4">
      <c r="B9021" s="3" t="s">
        <v>12869</v>
      </c>
    </row>
    <row r="9022" spans="2:2" x14ac:dyDescent="0.4">
      <c r="B9022" s="3" t="s">
        <v>12870</v>
      </c>
    </row>
    <row r="9023" spans="2:2" x14ac:dyDescent="0.4">
      <c r="B9023" s="3" t="s">
        <v>12871</v>
      </c>
    </row>
    <row r="9024" spans="2:2" x14ac:dyDescent="0.4">
      <c r="B9024" s="3" t="s">
        <v>12872</v>
      </c>
    </row>
    <row r="9025" spans="2:2" x14ac:dyDescent="0.4">
      <c r="B9025" s="3" t="s">
        <v>12873</v>
      </c>
    </row>
    <row r="9026" spans="2:2" x14ac:dyDescent="0.4">
      <c r="B9026" s="3" t="s">
        <v>12874</v>
      </c>
    </row>
    <row r="9027" spans="2:2" x14ac:dyDescent="0.4">
      <c r="B9027" s="3" t="s">
        <v>12875</v>
      </c>
    </row>
    <row r="9028" spans="2:2" x14ac:dyDescent="0.4">
      <c r="B9028" s="3" t="s">
        <v>12876</v>
      </c>
    </row>
    <row r="9029" spans="2:2" x14ac:dyDescent="0.4">
      <c r="B9029" s="3" t="s">
        <v>12877</v>
      </c>
    </row>
    <row r="9030" spans="2:2" x14ac:dyDescent="0.4">
      <c r="B9030" s="3" t="s">
        <v>12878</v>
      </c>
    </row>
    <row r="9031" spans="2:2" x14ac:dyDescent="0.4">
      <c r="B9031" s="3" t="s">
        <v>12879</v>
      </c>
    </row>
    <row r="9032" spans="2:2" x14ac:dyDescent="0.4">
      <c r="B9032" s="3" t="s">
        <v>12880</v>
      </c>
    </row>
    <row r="9033" spans="2:2" x14ac:dyDescent="0.4">
      <c r="B9033" s="3" t="s">
        <v>8170</v>
      </c>
    </row>
    <row r="9034" spans="2:2" x14ac:dyDescent="0.4">
      <c r="B9034" s="3" t="s">
        <v>12881</v>
      </c>
    </row>
    <row r="9035" spans="2:2" x14ac:dyDescent="0.4">
      <c r="B9035" s="3" t="s">
        <v>12882</v>
      </c>
    </row>
    <row r="9036" spans="2:2" x14ac:dyDescent="0.4">
      <c r="B9036" s="3" t="s">
        <v>12883</v>
      </c>
    </row>
    <row r="9037" spans="2:2" x14ac:dyDescent="0.4">
      <c r="B9037" s="3" t="s">
        <v>8172</v>
      </c>
    </row>
    <row r="9038" spans="2:2" x14ac:dyDescent="0.4">
      <c r="B9038" s="3" t="s">
        <v>12884</v>
      </c>
    </row>
    <row r="9039" spans="2:2" x14ac:dyDescent="0.4">
      <c r="B9039" s="3" t="s">
        <v>12885</v>
      </c>
    </row>
    <row r="9040" spans="2:2" x14ac:dyDescent="0.4">
      <c r="B9040" s="3" t="s">
        <v>8174</v>
      </c>
    </row>
    <row r="9041" spans="2:2" x14ac:dyDescent="0.4">
      <c r="B9041" s="3" t="s">
        <v>12886</v>
      </c>
    </row>
    <row r="9042" spans="2:2" x14ac:dyDescent="0.4">
      <c r="B9042" s="3" t="s">
        <v>12887</v>
      </c>
    </row>
    <row r="9043" spans="2:2" x14ac:dyDescent="0.4">
      <c r="B9043" s="3" t="s">
        <v>12888</v>
      </c>
    </row>
    <row r="9044" spans="2:2" x14ac:dyDescent="0.4">
      <c r="B9044" s="3" t="s">
        <v>12889</v>
      </c>
    </row>
    <row r="9045" spans="2:2" x14ac:dyDescent="0.4">
      <c r="B9045" s="3" t="s">
        <v>12890</v>
      </c>
    </row>
    <row r="9046" spans="2:2" x14ac:dyDescent="0.4">
      <c r="B9046" s="3" t="s">
        <v>8176</v>
      </c>
    </row>
    <row r="9047" spans="2:2" x14ac:dyDescent="0.4">
      <c r="B9047" s="3" t="s">
        <v>12891</v>
      </c>
    </row>
    <row r="9048" spans="2:2" x14ac:dyDescent="0.4">
      <c r="B9048" s="3" t="s">
        <v>8178</v>
      </c>
    </row>
    <row r="9049" spans="2:2" x14ac:dyDescent="0.4">
      <c r="B9049" s="3" t="s">
        <v>8180</v>
      </c>
    </row>
    <row r="9050" spans="2:2" x14ac:dyDescent="0.4">
      <c r="B9050" s="3" t="s">
        <v>12892</v>
      </c>
    </row>
    <row r="9051" spans="2:2" x14ac:dyDescent="0.4">
      <c r="B9051" s="3" t="s">
        <v>12893</v>
      </c>
    </row>
    <row r="9052" spans="2:2" x14ac:dyDescent="0.4">
      <c r="B9052" s="3" t="s">
        <v>8182</v>
      </c>
    </row>
    <row r="9053" spans="2:2" x14ac:dyDescent="0.4">
      <c r="B9053" s="3" t="s">
        <v>8184</v>
      </c>
    </row>
    <row r="9054" spans="2:2" x14ac:dyDescent="0.4">
      <c r="B9054" s="3" t="s">
        <v>12894</v>
      </c>
    </row>
    <row r="9055" spans="2:2" x14ac:dyDescent="0.4">
      <c r="B9055" s="3" t="s">
        <v>8186</v>
      </c>
    </row>
    <row r="9056" spans="2:2" x14ac:dyDescent="0.4">
      <c r="B9056" s="3" t="s">
        <v>12895</v>
      </c>
    </row>
    <row r="9057" spans="2:2" x14ac:dyDescent="0.4">
      <c r="B9057" s="3" t="s">
        <v>8188</v>
      </c>
    </row>
    <row r="9058" spans="2:2" x14ac:dyDescent="0.4">
      <c r="B9058" s="3" t="s">
        <v>8190</v>
      </c>
    </row>
    <row r="9059" spans="2:2" x14ac:dyDescent="0.4">
      <c r="B9059" s="3" t="s">
        <v>12896</v>
      </c>
    </row>
    <row r="9060" spans="2:2" x14ac:dyDescent="0.4">
      <c r="B9060" s="3" t="s">
        <v>12897</v>
      </c>
    </row>
    <row r="9061" spans="2:2" x14ac:dyDescent="0.4">
      <c r="B9061" s="3" t="s">
        <v>8192</v>
      </c>
    </row>
    <row r="9062" spans="2:2" x14ac:dyDescent="0.4">
      <c r="B9062" s="3" t="s">
        <v>8194</v>
      </c>
    </row>
    <row r="9063" spans="2:2" x14ac:dyDescent="0.4">
      <c r="B9063" s="3" t="s">
        <v>12898</v>
      </c>
    </row>
    <row r="9064" spans="2:2" x14ac:dyDescent="0.4">
      <c r="B9064" s="3" t="s">
        <v>12899</v>
      </c>
    </row>
    <row r="9065" spans="2:2" x14ac:dyDescent="0.4">
      <c r="B9065" s="3" t="s">
        <v>12900</v>
      </c>
    </row>
    <row r="9066" spans="2:2" x14ac:dyDescent="0.4">
      <c r="B9066" s="3" t="s">
        <v>8196</v>
      </c>
    </row>
    <row r="9067" spans="2:2" x14ac:dyDescent="0.4">
      <c r="B9067" s="3" t="s">
        <v>8198</v>
      </c>
    </row>
    <row r="9068" spans="2:2" x14ac:dyDescent="0.4">
      <c r="B9068" s="3" t="s">
        <v>12901</v>
      </c>
    </row>
    <row r="9069" spans="2:2" x14ac:dyDescent="0.4">
      <c r="B9069" s="3" t="s">
        <v>12902</v>
      </c>
    </row>
    <row r="9070" spans="2:2" x14ac:dyDescent="0.4">
      <c r="B9070" s="3" t="s">
        <v>8200</v>
      </c>
    </row>
    <row r="9071" spans="2:2" x14ac:dyDescent="0.4">
      <c r="B9071" s="3" t="s">
        <v>8202</v>
      </c>
    </row>
    <row r="9072" spans="2:2" x14ac:dyDescent="0.4">
      <c r="B9072" s="3" t="s">
        <v>8204</v>
      </c>
    </row>
    <row r="9073" spans="2:2" x14ac:dyDescent="0.4">
      <c r="B9073" s="3" t="s">
        <v>12903</v>
      </c>
    </row>
    <row r="9074" spans="2:2" x14ac:dyDescent="0.4">
      <c r="B9074" s="3" t="s">
        <v>12904</v>
      </c>
    </row>
    <row r="9075" spans="2:2" x14ac:dyDescent="0.4">
      <c r="B9075" s="3" t="s">
        <v>12905</v>
      </c>
    </row>
    <row r="9076" spans="2:2" x14ac:dyDescent="0.4">
      <c r="B9076" s="3" t="s">
        <v>8206</v>
      </c>
    </row>
    <row r="9077" spans="2:2" x14ac:dyDescent="0.4">
      <c r="B9077" s="3" t="s">
        <v>12906</v>
      </c>
    </row>
    <row r="9078" spans="2:2" x14ac:dyDescent="0.4">
      <c r="B9078" s="3" t="s">
        <v>12907</v>
      </c>
    </row>
    <row r="9079" spans="2:2" x14ac:dyDescent="0.4">
      <c r="B9079" s="3" t="s">
        <v>8208</v>
      </c>
    </row>
    <row r="9080" spans="2:2" x14ac:dyDescent="0.4">
      <c r="B9080" s="3" t="s">
        <v>12908</v>
      </c>
    </row>
    <row r="9081" spans="2:2" x14ac:dyDescent="0.4">
      <c r="B9081" s="3" t="s">
        <v>12909</v>
      </c>
    </row>
    <row r="9082" spans="2:2" x14ac:dyDescent="0.4">
      <c r="B9082" s="3" t="s">
        <v>8211</v>
      </c>
    </row>
    <row r="9083" spans="2:2" x14ac:dyDescent="0.4">
      <c r="B9083" s="3" t="s">
        <v>8213</v>
      </c>
    </row>
    <row r="9084" spans="2:2" x14ac:dyDescent="0.4">
      <c r="B9084" s="3" t="s">
        <v>12910</v>
      </c>
    </row>
    <row r="9085" spans="2:2" x14ac:dyDescent="0.4">
      <c r="B9085" s="3" t="s">
        <v>8215</v>
      </c>
    </row>
    <row r="9086" spans="2:2" x14ac:dyDescent="0.4">
      <c r="B9086" s="3" t="s">
        <v>8217</v>
      </c>
    </row>
    <row r="9087" spans="2:2" x14ac:dyDescent="0.4">
      <c r="B9087" s="3" t="s">
        <v>12911</v>
      </c>
    </row>
    <row r="9088" spans="2:2" x14ac:dyDescent="0.4">
      <c r="B9088" s="3" t="s">
        <v>12912</v>
      </c>
    </row>
    <row r="9089" spans="2:2" x14ac:dyDescent="0.4">
      <c r="B9089" s="3" t="s">
        <v>12913</v>
      </c>
    </row>
    <row r="9090" spans="2:2" x14ac:dyDescent="0.4">
      <c r="B9090" s="3" t="s">
        <v>12914</v>
      </c>
    </row>
    <row r="9091" spans="2:2" x14ac:dyDescent="0.4">
      <c r="B9091" s="3" t="s">
        <v>12915</v>
      </c>
    </row>
    <row r="9092" spans="2:2" x14ac:dyDescent="0.4">
      <c r="B9092" s="3" t="s">
        <v>8219</v>
      </c>
    </row>
    <row r="9093" spans="2:2" x14ac:dyDescent="0.4">
      <c r="B9093" s="3" t="s">
        <v>12916</v>
      </c>
    </row>
    <row r="9094" spans="2:2" x14ac:dyDescent="0.4">
      <c r="B9094" s="3" t="s">
        <v>12917</v>
      </c>
    </row>
    <row r="9095" spans="2:2" x14ac:dyDescent="0.4">
      <c r="B9095" s="3" t="s">
        <v>12918</v>
      </c>
    </row>
    <row r="9096" spans="2:2" x14ac:dyDescent="0.4">
      <c r="B9096" s="3" t="s">
        <v>12919</v>
      </c>
    </row>
    <row r="9097" spans="2:2" x14ac:dyDescent="0.4">
      <c r="B9097" s="3" t="s">
        <v>12920</v>
      </c>
    </row>
    <row r="9098" spans="2:2" x14ac:dyDescent="0.4">
      <c r="B9098" s="3" t="s">
        <v>8221</v>
      </c>
    </row>
    <row r="9099" spans="2:2" x14ac:dyDescent="0.4">
      <c r="B9099" s="3" t="s">
        <v>8223</v>
      </c>
    </row>
    <row r="9100" spans="2:2" x14ac:dyDescent="0.4">
      <c r="B9100" s="3" t="s">
        <v>8225</v>
      </c>
    </row>
    <row r="9101" spans="2:2" x14ac:dyDescent="0.4">
      <c r="B9101" s="3" t="s">
        <v>12921</v>
      </c>
    </row>
    <row r="9102" spans="2:2" x14ac:dyDescent="0.4">
      <c r="B9102" s="3" t="s">
        <v>8227</v>
      </c>
    </row>
    <row r="9103" spans="2:2" x14ac:dyDescent="0.4">
      <c r="B9103" s="3" t="s">
        <v>8229</v>
      </c>
    </row>
    <row r="9104" spans="2:2" x14ac:dyDescent="0.4">
      <c r="B9104" s="3" t="s">
        <v>12922</v>
      </c>
    </row>
    <row r="9105" spans="2:2" x14ac:dyDescent="0.4">
      <c r="B9105" s="3" t="s">
        <v>12923</v>
      </c>
    </row>
    <row r="9106" spans="2:2" x14ac:dyDescent="0.4">
      <c r="B9106" s="3" t="s">
        <v>12924</v>
      </c>
    </row>
    <row r="9107" spans="2:2" x14ac:dyDescent="0.4">
      <c r="B9107" s="3" t="s">
        <v>8231</v>
      </c>
    </row>
    <row r="9108" spans="2:2" x14ac:dyDescent="0.4">
      <c r="B9108" s="3" t="s">
        <v>12925</v>
      </c>
    </row>
    <row r="9109" spans="2:2" x14ac:dyDescent="0.4">
      <c r="B9109" s="3" t="s">
        <v>8233</v>
      </c>
    </row>
    <row r="9110" spans="2:2" x14ac:dyDescent="0.4">
      <c r="B9110" s="3" t="s">
        <v>12926</v>
      </c>
    </row>
    <row r="9111" spans="2:2" x14ac:dyDescent="0.4">
      <c r="B9111" s="3" t="s">
        <v>12927</v>
      </c>
    </row>
    <row r="9112" spans="2:2" x14ac:dyDescent="0.4">
      <c r="B9112" s="3" t="s">
        <v>12928</v>
      </c>
    </row>
    <row r="9113" spans="2:2" x14ac:dyDescent="0.4">
      <c r="B9113" s="3" t="s">
        <v>12929</v>
      </c>
    </row>
    <row r="9114" spans="2:2" x14ac:dyDescent="0.4">
      <c r="B9114" s="3" t="s">
        <v>8235</v>
      </c>
    </row>
    <row r="9115" spans="2:2" x14ac:dyDescent="0.4">
      <c r="B9115" s="3" t="s">
        <v>8237</v>
      </c>
    </row>
    <row r="9116" spans="2:2" x14ac:dyDescent="0.4">
      <c r="B9116" s="3" t="s">
        <v>12930</v>
      </c>
    </row>
    <row r="9117" spans="2:2" x14ac:dyDescent="0.4">
      <c r="B9117" s="3" t="s">
        <v>12931</v>
      </c>
    </row>
    <row r="9118" spans="2:2" x14ac:dyDescent="0.4">
      <c r="B9118" s="3" t="s">
        <v>8239</v>
      </c>
    </row>
    <row r="9119" spans="2:2" x14ac:dyDescent="0.4">
      <c r="B9119" s="3" t="s">
        <v>8241</v>
      </c>
    </row>
    <row r="9120" spans="2:2" x14ac:dyDescent="0.4">
      <c r="B9120" s="3" t="s">
        <v>12932</v>
      </c>
    </row>
    <row r="9121" spans="2:2" x14ac:dyDescent="0.4">
      <c r="B9121" s="3" t="s">
        <v>12933</v>
      </c>
    </row>
    <row r="9122" spans="2:2" x14ac:dyDescent="0.4">
      <c r="B9122" s="3" t="s">
        <v>8243</v>
      </c>
    </row>
    <row r="9123" spans="2:2" x14ac:dyDescent="0.4">
      <c r="B9123" s="3" t="s">
        <v>8245</v>
      </c>
    </row>
    <row r="9124" spans="2:2" x14ac:dyDescent="0.4">
      <c r="B9124" s="3" t="s">
        <v>8247</v>
      </c>
    </row>
    <row r="9125" spans="2:2" x14ac:dyDescent="0.4">
      <c r="B9125" s="3" t="s">
        <v>8249</v>
      </c>
    </row>
    <row r="9126" spans="2:2" x14ac:dyDescent="0.4">
      <c r="B9126" s="3" t="s">
        <v>8249</v>
      </c>
    </row>
    <row r="9127" spans="2:2" x14ac:dyDescent="0.4">
      <c r="B9127" s="3" t="s">
        <v>8249</v>
      </c>
    </row>
    <row r="9128" spans="2:2" x14ac:dyDescent="0.4">
      <c r="B9128" s="3" t="s">
        <v>12934</v>
      </c>
    </row>
    <row r="9129" spans="2:2" x14ac:dyDescent="0.4">
      <c r="B9129" s="3" t="s">
        <v>12935</v>
      </c>
    </row>
    <row r="9130" spans="2:2" x14ac:dyDescent="0.4">
      <c r="B9130" s="3" t="s">
        <v>12936</v>
      </c>
    </row>
    <row r="9131" spans="2:2" x14ac:dyDescent="0.4">
      <c r="B9131" s="3" t="s">
        <v>12937</v>
      </c>
    </row>
    <row r="9132" spans="2:2" x14ac:dyDescent="0.4">
      <c r="B9132" s="3" t="s">
        <v>12938</v>
      </c>
    </row>
    <row r="9133" spans="2:2" x14ac:dyDescent="0.4">
      <c r="B9133" s="3" t="s">
        <v>12939</v>
      </c>
    </row>
    <row r="9134" spans="2:2" x14ac:dyDescent="0.4">
      <c r="B9134" s="3" t="s">
        <v>8253</v>
      </c>
    </row>
    <row r="9135" spans="2:2" x14ac:dyDescent="0.4">
      <c r="B9135" s="3" t="s">
        <v>8255</v>
      </c>
    </row>
    <row r="9136" spans="2:2" x14ac:dyDescent="0.4">
      <c r="B9136" s="3" t="s">
        <v>12940</v>
      </c>
    </row>
    <row r="9137" spans="2:2" x14ac:dyDescent="0.4">
      <c r="B9137" s="3" t="s">
        <v>12941</v>
      </c>
    </row>
    <row r="9138" spans="2:2" x14ac:dyDescent="0.4">
      <c r="B9138" s="3" t="s">
        <v>12942</v>
      </c>
    </row>
    <row r="9139" spans="2:2" x14ac:dyDescent="0.4">
      <c r="B9139" s="3" t="s">
        <v>12943</v>
      </c>
    </row>
    <row r="9140" spans="2:2" x14ac:dyDescent="0.4">
      <c r="B9140" s="3" t="s">
        <v>8257</v>
      </c>
    </row>
    <row r="9141" spans="2:2" x14ac:dyDescent="0.4">
      <c r="B9141" s="3" t="s">
        <v>8259</v>
      </c>
    </row>
    <row r="9142" spans="2:2" x14ac:dyDescent="0.4">
      <c r="B9142" s="3" t="s">
        <v>8261</v>
      </c>
    </row>
    <row r="9143" spans="2:2" x14ac:dyDescent="0.4">
      <c r="B9143" s="3" t="s">
        <v>8263</v>
      </c>
    </row>
    <row r="9144" spans="2:2" x14ac:dyDescent="0.4">
      <c r="B9144" s="3" t="s">
        <v>8265</v>
      </c>
    </row>
    <row r="9145" spans="2:2" x14ac:dyDescent="0.4">
      <c r="B9145" s="3" t="s">
        <v>8267</v>
      </c>
    </row>
    <row r="9146" spans="2:2" x14ac:dyDescent="0.4">
      <c r="B9146" s="3" t="s">
        <v>12944</v>
      </c>
    </row>
    <row r="9147" spans="2:2" x14ac:dyDescent="0.4">
      <c r="B9147" s="3" t="s">
        <v>12945</v>
      </c>
    </row>
    <row r="9148" spans="2:2" x14ac:dyDescent="0.4">
      <c r="B9148" s="3" t="s">
        <v>12946</v>
      </c>
    </row>
    <row r="9149" spans="2:2" x14ac:dyDescent="0.4">
      <c r="B9149" s="3" t="s">
        <v>8269</v>
      </c>
    </row>
    <row r="9150" spans="2:2" x14ac:dyDescent="0.4">
      <c r="B9150" s="3" t="s">
        <v>12947</v>
      </c>
    </row>
    <row r="9151" spans="2:2" x14ac:dyDescent="0.4">
      <c r="B9151" s="3" t="s">
        <v>12948</v>
      </c>
    </row>
    <row r="9152" spans="2:2" x14ac:dyDescent="0.4">
      <c r="B9152" s="3" t="s">
        <v>8271</v>
      </c>
    </row>
    <row r="9153" spans="2:2" x14ac:dyDescent="0.4">
      <c r="B9153" s="3" t="s">
        <v>8273</v>
      </c>
    </row>
    <row r="9154" spans="2:2" x14ac:dyDescent="0.4">
      <c r="B9154" s="3" t="s">
        <v>12949</v>
      </c>
    </row>
    <row r="9155" spans="2:2" x14ac:dyDescent="0.4">
      <c r="B9155" s="3" t="s">
        <v>12950</v>
      </c>
    </row>
    <row r="9156" spans="2:2" x14ac:dyDescent="0.4">
      <c r="B9156" s="3" t="s">
        <v>12951</v>
      </c>
    </row>
    <row r="9157" spans="2:2" x14ac:dyDescent="0.4">
      <c r="B9157" s="3" t="s">
        <v>12952</v>
      </c>
    </row>
    <row r="9158" spans="2:2" x14ac:dyDescent="0.4">
      <c r="B9158" s="3" t="s">
        <v>12953</v>
      </c>
    </row>
    <row r="9159" spans="2:2" x14ac:dyDescent="0.4">
      <c r="B9159" s="3" t="s">
        <v>8275</v>
      </c>
    </row>
    <row r="9160" spans="2:2" x14ac:dyDescent="0.4">
      <c r="B9160" s="3" t="s">
        <v>12954</v>
      </c>
    </row>
    <row r="9161" spans="2:2" x14ac:dyDescent="0.4">
      <c r="B9161" s="3" t="s">
        <v>8277</v>
      </c>
    </row>
    <row r="9162" spans="2:2" x14ac:dyDescent="0.4">
      <c r="B9162" s="3" t="s">
        <v>8279</v>
      </c>
    </row>
    <row r="9163" spans="2:2" x14ac:dyDescent="0.4">
      <c r="B9163" s="3" t="s">
        <v>12955</v>
      </c>
    </row>
    <row r="9164" spans="2:2" x14ac:dyDescent="0.4">
      <c r="B9164" s="3" t="s">
        <v>12956</v>
      </c>
    </row>
    <row r="9165" spans="2:2" x14ac:dyDescent="0.4">
      <c r="B9165" s="3" t="s">
        <v>12956</v>
      </c>
    </row>
    <row r="9166" spans="2:2" x14ac:dyDescent="0.4">
      <c r="B9166" s="3" t="s">
        <v>12957</v>
      </c>
    </row>
    <row r="9167" spans="2:2" x14ac:dyDescent="0.4">
      <c r="B9167" s="3" t="s">
        <v>12958</v>
      </c>
    </row>
    <row r="9168" spans="2:2" x14ac:dyDescent="0.4">
      <c r="B9168" s="3" t="s">
        <v>12959</v>
      </c>
    </row>
    <row r="9169" spans="2:2" x14ac:dyDescent="0.4">
      <c r="B9169" s="3" t="s">
        <v>12960</v>
      </c>
    </row>
    <row r="9170" spans="2:2" x14ac:dyDescent="0.4">
      <c r="B9170" s="3" t="s">
        <v>12961</v>
      </c>
    </row>
    <row r="9171" spans="2:2" x14ac:dyDescent="0.4">
      <c r="B9171" s="3" t="s">
        <v>12962</v>
      </c>
    </row>
    <row r="9172" spans="2:2" x14ac:dyDescent="0.4">
      <c r="B9172" s="3" t="s">
        <v>12963</v>
      </c>
    </row>
    <row r="9173" spans="2:2" x14ac:dyDescent="0.4">
      <c r="B9173" s="3" t="s">
        <v>12964</v>
      </c>
    </row>
    <row r="9174" spans="2:2" x14ac:dyDescent="0.4">
      <c r="B9174" s="3" t="s">
        <v>12965</v>
      </c>
    </row>
    <row r="9175" spans="2:2" x14ac:dyDescent="0.4">
      <c r="B9175" s="3" t="s">
        <v>8281</v>
      </c>
    </row>
    <row r="9176" spans="2:2" x14ac:dyDescent="0.4">
      <c r="B9176" s="3" t="s">
        <v>12960</v>
      </c>
    </row>
    <row r="9177" spans="2:2" x14ac:dyDescent="0.4">
      <c r="B9177" s="3" t="s">
        <v>12966</v>
      </c>
    </row>
    <row r="9178" spans="2:2" x14ac:dyDescent="0.4">
      <c r="B9178" s="3" t="s">
        <v>8283</v>
      </c>
    </row>
    <row r="9179" spans="2:2" x14ac:dyDescent="0.4">
      <c r="B9179" s="3" t="s">
        <v>12967</v>
      </c>
    </row>
    <row r="9180" spans="2:2" x14ac:dyDescent="0.4">
      <c r="B9180" s="3" t="s">
        <v>8286</v>
      </c>
    </row>
    <row r="9181" spans="2:2" x14ac:dyDescent="0.4">
      <c r="B9181" s="3" t="s">
        <v>12968</v>
      </c>
    </row>
    <row r="9182" spans="2:2" x14ac:dyDescent="0.4">
      <c r="B9182" s="3" t="s">
        <v>8288</v>
      </c>
    </row>
    <row r="9183" spans="2:2" x14ac:dyDescent="0.4">
      <c r="B9183" s="3" t="s">
        <v>12969</v>
      </c>
    </row>
    <row r="9184" spans="2:2" x14ac:dyDescent="0.4">
      <c r="B9184" s="3" t="s">
        <v>8290</v>
      </c>
    </row>
    <row r="9185" spans="2:2" x14ac:dyDescent="0.4">
      <c r="B9185" s="3" t="s">
        <v>8251</v>
      </c>
    </row>
    <row r="9186" spans="2:2" x14ac:dyDescent="0.4">
      <c r="B9186" s="3" t="s">
        <v>8292</v>
      </c>
    </row>
    <row r="9187" spans="2:2" x14ac:dyDescent="0.4">
      <c r="B9187" s="3" t="s">
        <v>8294</v>
      </c>
    </row>
    <row r="9188" spans="2:2" x14ac:dyDescent="0.4">
      <c r="B9188" s="3" t="s">
        <v>12970</v>
      </c>
    </row>
    <row r="9189" spans="2:2" x14ac:dyDescent="0.4">
      <c r="B9189" s="3" t="s">
        <v>8295</v>
      </c>
    </row>
    <row r="9190" spans="2:2" x14ac:dyDescent="0.4">
      <c r="B9190" s="3" t="s">
        <v>8297</v>
      </c>
    </row>
    <row r="9191" spans="2:2" x14ac:dyDescent="0.4">
      <c r="B9191" s="3" t="s">
        <v>12971</v>
      </c>
    </row>
    <row r="9192" spans="2:2" x14ac:dyDescent="0.4">
      <c r="B9192" s="3" t="s">
        <v>12972</v>
      </c>
    </row>
    <row r="9193" spans="2:2" x14ac:dyDescent="0.4">
      <c r="B9193" s="3" t="s">
        <v>12973</v>
      </c>
    </row>
    <row r="9194" spans="2:2" x14ac:dyDescent="0.4">
      <c r="B9194" s="3" t="s">
        <v>12974</v>
      </c>
    </row>
    <row r="9195" spans="2:2" x14ac:dyDescent="0.4">
      <c r="B9195" s="3" t="s">
        <v>8299</v>
      </c>
    </row>
    <row r="9196" spans="2:2" x14ac:dyDescent="0.4">
      <c r="B9196" s="3" t="s">
        <v>12975</v>
      </c>
    </row>
    <row r="9197" spans="2:2" x14ac:dyDescent="0.4">
      <c r="B9197" s="3" t="s">
        <v>12976</v>
      </c>
    </row>
    <row r="9198" spans="2:2" x14ac:dyDescent="0.4">
      <c r="B9198" s="3" t="s">
        <v>12977</v>
      </c>
    </row>
    <row r="9199" spans="2:2" x14ac:dyDescent="0.4">
      <c r="B9199" s="3" t="s">
        <v>12978</v>
      </c>
    </row>
    <row r="9200" spans="2:2" x14ac:dyDescent="0.4">
      <c r="B9200" s="3" t="s">
        <v>12979</v>
      </c>
    </row>
    <row r="9201" spans="2:2" x14ac:dyDescent="0.4">
      <c r="B9201" s="3" t="s">
        <v>8301</v>
      </c>
    </row>
    <row r="9202" spans="2:2" x14ac:dyDescent="0.4">
      <c r="B9202" s="3" t="s">
        <v>12980</v>
      </c>
    </row>
    <row r="9203" spans="2:2" x14ac:dyDescent="0.4">
      <c r="B9203" s="3" t="s">
        <v>12981</v>
      </c>
    </row>
    <row r="9204" spans="2:2" x14ac:dyDescent="0.4">
      <c r="B9204" s="3" t="s">
        <v>12982</v>
      </c>
    </row>
    <row r="9205" spans="2:2" x14ac:dyDescent="0.4">
      <c r="B9205" s="3" t="s">
        <v>12983</v>
      </c>
    </row>
    <row r="9206" spans="2:2" x14ac:dyDescent="0.4">
      <c r="B9206" s="3" t="s">
        <v>8303</v>
      </c>
    </row>
    <row r="9207" spans="2:2" x14ac:dyDescent="0.4">
      <c r="B9207" s="3" t="s">
        <v>12984</v>
      </c>
    </row>
    <row r="9208" spans="2:2" x14ac:dyDescent="0.4">
      <c r="B9208" s="3" t="s">
        <v>8305</v>
      </c>
    </row>
    <row r="9209" spans="2:2" x14ac:dyDescent="0.4">
      <c r="B9209" s="3" t="s">
        <v>8307</v>
      </c>
    </row>
    <row r="9210" spans="2:2" x14ac:dyDescent="0.4">
      <c r="B9210" s="3" t="s">
        <v>12985</v>
      </c>
    </row>
    <row r="9211" spans="2:2" x14ac:dyDescent="0.4">
      <c r="B9211" s="3" t="s">
        <v>8308</v>
      </c>
    </row>
    <row r="9212" spans="2:2" x14ac:dyDescent="0.4">
      <c r="B9212" s="3" t="s">
        <v>12986</v>
      </c>
    </row>
    <row r="9213" spans="2:2" x14ac:dyDescent="0.4">
      <c r="B9213" s="3" t="s">
        <v>12987</v>
      </c>
    </row>
    <row r="9214" spans="2:2" x14ac:dyDescent="0.4">
      <c r="B9214" s="3" t="s">
        <v>8310</v>
      </c>
    </row>
    <row r="9215" spans="2:2" x14ac:dyDescent="0.4">
      <c r="B9215" s="3" t="s">
        <v>12988</v>
      </c>
    </row>
    <row r="9216" spans="2:2" x14ac:dyDescent="0.4">
      <c r="B9216" s="3" t="s">
        <v>8312</v>
      </c>
    </row>
    <row r="9217" spans="2:2" x14ac:dyDescent="0.4">
      <c r="B9217" s="3" t="s">
        <v>12989</v>
      </c>
    </row>
    <row r="9218" spans="2:2" x14ac:dyDescent="0.4">
      <c r="B9218" s="3" t="s">
        <v>12990</v>
      </c>
    </row>
    <row r="9219" spans="2:2" x14ac:dyDescent="0.4">
      <c r="B9219" s="3" t="s">
        <v>8314</v>
      </c>
    </row>
    <row r="9220" spans="2:2" x14ac:dyDescent="0.4">
      <c r="B9220" s="3" t="s">
        <v>12991</v>
      </c>
    </row>
    <row r="9221" spans="2:2" x14ac:dyDescent="0.4">
      <c r="B9221" s="3" t="s">
        <v>8316</v>
      </c>
    </row>
    <row r="9222" spans="2:2" x14ac:dyDescent="0.4">
      <c r="B9222" s="3" t="s">
        <v>12992</v>
      </c>
    </row>
    <row r="9223" spans="2:2" x14ac:dyDescent="0.4">
      <c r="B9223" s="3" t="s">
        <v>12993</v>
      </c>
    </row>
    <row r="9224" spans="2:2" x14ac:dyDescent="0.4">
      <c r="B9224" s="3" t="s">
        <v>12994</v>
      </c>
    </row>
    <row r="9225" spans="2:2" x14ac:dyDescent="0.4">
      <c r="B9225" s="3" t="s">
        <v>12994</v>
      </c>
    </row>
    <row r="9226" spans="2:2" x14ac:dyDescent="0.4">
      <c r="B9226" s="3" t="s">
        <v>12995</v>
      </c>
    </row>
    <row r="9227" spans="2:2" x14ac:dyDescent="0.4">
      <c r="B9227" s="3" t="s">
        <v>8318</v>
      </c>
    </row>
    <row r="9228" spans="2:2" x14ac:dyDescent="0.4">
      <c r="B9228" s="3" t="s">
        <v>8320</v>
      </c>
    </row>
    <row r="9229" spans="2:2" x14ac:dyDescent="0.4">
      <c r="B9229" s="3" t="s">
        <v>12996</v>
      </c>
    </row>
    <row r="9230" spans="2:2" x14ac:dyDescent="0.4">
      <c r="B9230" s="3" t="s">
        <v>12997</v>
      </c>
    </row>
    <row r="9231" spans="2:2" x14ac:dyDescent="0.4">
      <c r="B9231" s="3" t="s">
        <v>12998</v>
      </c>
    </row>
    <row r="9232" spans="2:2" x14ac:dyDescent="0.4">
      <c r="B9232" s="3" t="s">
        <v>12999</v>
      </c>
    </row>
    <row r="9233" spans="2:2" x14ac:dyDescent="0.4">
      <c r="B9233" s="3" t="s">
        <v>13000</v>
      </c>
    </row>
    <row r="9234" spans="2:2" x14ac:dyDescent="0.4">
      <c r="B9234" s="3" t="s">
        <v>13001</v>
      </c>
    </row>
    <row r="9235" spans="2:2" x14ac:dyDescent="0.4">
      <c r="B9235" s="3" t="s">
        <v>8322</v>
      </c>
    </row>
    <row r="9236" spans="2:2" x14ac:dyDescent="0.4">
      <c r="B9236" s="3" t="s">
        <v>8324</v>
      </c>
    </row>
    <row r="9237" spans="2:2" x14ac:dyDescent="0.4">
      <c r="B9237" s="3" t="s">
        <v>13002</v>
      </c>
    </row>
    <row r="9238" spans="2:2" x14ac:dyDescent="0.4">
      <c r="B9238" s="3" t="s">
        <v>13003</v>
      </c>
    </row>
    <row r="9239" spans="2:2" x14ac:dyDescent="0.4">
      <c r="B9239" s="3" t="s">
        <v>13004</v>
      </c>
    </row>
    <row r="9240" spans="2:2" x14ac:dyDescent="0.4">
      <c r="B9240" s="3" t="s">
        <v>13005</v>
      </c>
    </row>
    <row r="9241" spans="2:2" x14ac:dyDescent="0.4">
      <c r="B9241" s="3" t="s">
        <v>8326</v>
      </c>
    </row>
    <row r="9242" spans="2:2" x14ac:dyDescent="0.4">
      <c r="B9242" s="3" t="s">
        <v>13006</v>
      </c>
    </row>
    <row r="9243" spans="2:2" x14ac:dyDescent="0.4">
      <c r="B9243" s="3" t="s">
        <v>8328</v>
      </c>
    </row>
    <row r="9244" spans="2:2" x14ac:dyDescent="0.4">
      <c r="B9244" s="3" t="s">
        <v>8330</v>
      </c>
    </row>
    <row r="9245" spans="2:2" x14ac:dyDescent="0.4">
      <c r="B9245" s="3" t="s">
        <v>13007</v>
      </c>
    </row>
    <row r="9246" spans="2:2" x14ac:dyDescent="0.4">
      <c r="B9246" s="3" t="s">
        <v>13008</v>
      </c>
    </row>
    <row r="9247" spans="2:2" x14ac:dyDescent="0.4">
      <c r="B9247" s="3" t="s">
        <v>8332</v>
      </c>
    </row>
    <row r="9248" spans="2:2" x14ac:dyDescent="0.4">
      <c r="B9248" s="3" t="s">
        <v>13009</v>
      </c>
    </row>
    <row r="9249" spans="2:2" x14ac:dyDescent="0.4">
      <c r="B9249" s="3" t="s">
        <v>8334</v>
      </c>
    </row>
    <row r="9250" spans="2:2" x14ac:dyDescent="0.4">
      <c r="B9250" s="3" t="s">
        <v>13010</v>
      </c>
    </row>
    <row r="9251" spans="2:2" x14ac:dyDescent="0.4">
      <c r="B9251" s="3" t="s">
        <v>8336</v>
      </c>
    </row>
    <row r="9252" spans="2:2" x14ac:dyDescent="0.4">
      <c r="B9252" s="3" t="s">
        <v>13011</v>
      </c>
    </row>
    <row r="9253" spans="2:2" x14ac:dyDescent="0.4">
      <c r="B9253" s="3" t="s">
        <v>8338</v>
      </c>
    </row>
    <row r="9254" spans="2:2" x14ac:dyDescent="0.4">
      <c r="B9254" s="3" t="s">
        <v>13012</v>
      </c>
    </row>
    <row r="9255" spans="2:2" x14ac:dyDescent="0.4">
      <c r="B9255" s="3" t="s">
        <v>8340</v>
      </c>
    </row>
    <row r="9256" spans="2:2" x14ac:dyDescent="0.4">
      <c r="B9256" s="3" t="s">
        <v>8342</v>
      </c>
    </row>
    <row r="9257" spans="2:2" x14ac:dyDescent="0.4">
      <c r="B9257" s="3" t="s">
        <v>8344</v>
      </c>
    </row>
    <row r="9258" spans="2:2" x14ac:dyDescent="0.4">
      <c r="B9258" s="3" t="s">
        <v>13013</v>
      </c>
    </row>
    <row r="9259" spans="2:2" x14ac:dyDescent="0.4">
      <c r="B9259" s="3" t="s">
        <v>13014</v>
      </c>
    </row>
    <row r="9260" spans="2:2" x14ac:dyDescent="0.4">
      <c r="B9260" s="3" t="s">
        <v>13015</v>
      </c>
    </row>
    <row r="9261" spans="2:2" x14ac:dyDescent="0.4">
      <c r="B9261" s="3" t="s">
        <v>8346</v>
      </c>
    </row>
    <row r="9262" spans="2:2" x14ac:dyDescent="0.4">
      <c r="B9262" s="3" t="s">
        <v>13016</v>
      </c>
    </row>
    <row r="9263" spans="2:2" x14ac:dyDescent="0.4">
      <c r="B9263" s="3" t="s">
        <v>13017</v>
      </c>
    </row>
    <row r="9264" spans="2:2" x14ac:dyDescent="0.4">
      <c r="B9264" s="3" t="s">
        <v>13018</v>
      </c>
    </row>
    <row r="9265" spans="2:2" x14ac:dyDescent="0.4">
      <c r="B9265" s="3" t="s">
        <v>8348</v>
      </c>
    </row>
    <row r="9266" spans="2:2" x14ac:dyDescent="0.4">
      <c r="B9266" s="3" t="s">
        <v>13019</v>
      </c>
    </row>
    <row r="9267" spans="2:2" x14ac:dyDescent="0.4">
      <c r="B9267" s="3" t="s">
        <v>8350</v>
      </c>
    </row>
    <row r="9268" spans="2:2" x14ac:dyDescent="0.4">
      <c r="B9268" s="3" t="s">
        <v>13020</v>
      </c>
    </row>
    <row r="9269" spans="2:2" x14ac:dyDescent="0.4">
      <c r="B9269" s="3" t="s">
        <v>13021</v>
      </c>
    </row>
    <row r="9270" spans="2:2" x14ac:dyDescent="0.4">
      <c r="B9270" s="3" t="s">
        <v>8352</v>
      </c>
    </row>
    <row r="9271" spans="2:2" x14ac:dyDescent="0.4">
      <c r="B9271" s="3" t="s">
        <v>8354</v>
      </c>
    </row>
    <row r="9272" spans="2:2" x14ac:dyDescent="0.4">
      <c r="B9272" s="3" t="s">
        <v>13022</v>
      </c>
    </row>
    <row r="9273" spans="2:2" x14ac:dyDescent="0.4">
      <c r="B9273" s="3" t="s">
        <v>13023</v>
      </c>
    </row>
    <row r="9274" spans="2:2" x14ac:dyDescent="0.4">
      <c r="B9274" s="3" t="s">
        <v>8356</v>
      </c>
    </row>
    <row r="9275" spans="2:2" x14ac:dyDescent="0.4">
      <c r="B9275" s="3" t="s">
        <v>13024</v>
      </c>
    </row>
    <row r="9276" spans="2:2" x14ac:dyDescent="0.4">
      <c r="B9276" s="3" t="s">
        <v>13025</v>
      </c>
    </row>
    <row r="9277" spans="2:2" x14ac:dyDescent="0.4">
      <c r="B9277" s="3" t="s">
        <v>11205</v>
      </c>
    </row>
    <row r="9278" spans="2:2" x14ac:dyDescent="0.4">
      <c r="B9278" s="3" t="s">
        <v>13026</v>
      </c>
    </row>
    <row r="9279" spans="2:2" x14ac:dyDescent="0.4">
      <c r="B9279" s="3" t="s">
        <v>8358</v>
      </c>
    </row>
    <row r="9280" spans="2:2" x14ac:dyDescent="0.4">
      <c r="B9280" s="3" t="s">
        <v>13027</v>
      </c>
    </row>
    <row r="9281" spans="2:2" x14ac:dyDescent="0.4">
      <c r="B9281" s="3" t="s">
        <v>8360</v>
      </c>
    </row>
    <row r="9282" spans="2:2" x14ac:dyDescent="0.4">
      <c r="B9282" s="3" t="s">
        <v>8362</v>
      </c>
    </row>
    <row r="9283" spans="2:2" x14ac:dyDescent="0.4">
      <c r="B9283" s="3" t="s">
        <v>8364</v>
      </c>
    </row>
    <row r="9284" spans="2:2" x14ac:dyDescent="0.4">
      <c r="B9284" s="3" t="s">
        <v>13028</v>
      </c>
    </row>
    <row r="9285" spans="2:2" x14ac:dyDescent="0.4">
      <c r="B9285" s="3" t="s">
        <v>8366</v>
      </c>
    </row>
    <row r="9286" spans="2:2" x14ac:dyDescent="0.4">
      <c r="B9286" s="3" t="s">
        <v>13029</v>
      </c>
    </row>
    <row r="9287" spans="2:2" x14ac:dyDescent="0.4">
      <c r="B9287" s="3" t="s">
        <v>13030</v>
      </c>
    </row>
    <row r="9288" spans="2:2" x14ac:dyDescent="0.4">
      <c r="B9288" s="3" t="s">
        <v>8368</v>
      </c>
    </row>
    <row r="9289" spans="2:2" x14ac:dyDescent="0.4">
      <c r="B9289" s="3" t="s">
        <v>8370</v>
      </c>
    </row>
    <row r="9290" spans="2:2" x14ac:dyDescent="0.4">
      <c r="B9290" s="3" t="s">
        <v>8372</v>
      </c>
    </row>
    <row r="9291" spans="2:2" x14ac:dyDescent="0.4">
      <c r="B9291" s="3" t="s">
        <v>13031</v>
      </c>
    </row>
    <row r="9292" spans="2:2" x14ac:dyDescent="0.4">
      <c r="B9292" s="3" t="s">
        <v>13032</v>
      </c>
    </row>
    <row r="9293" spans="2:2" x14ac:dyDescent="0.4">
      <c r="B9293" s="3" t="s">
        <v>8375</v>
      </c>
    </row>
    <row r="9294" spans="2:2" x14ac:dyDescent="0.4">
      <c r="B9294" s="3" t="s">
        <v>13033</v>
      </c>
    </row>
    <row r="9295" spans="2:2" x14ac:dyDescent="0.4">
      <c r="B9295" s="3" t="s">
        <v>13034</v>
      </c>
    </row>
    <row r="9296" spans="2:2" x14ac:dyDescent="0.4">
      <c r="B9296" s="3" t="s">
        <v>13035</v>
      </c>
    </row>
    <row r="9297" spans="2:2" x14ac:dyDescent="0.4">
      <c r="B9297" s="3" t="s">
        <v>8377</v>
      </c>
    </row>
    <row r="9298" spans="2:2" x14ac:dyDescent="0.4">
      <c r="B9298" s="3" t="s">
        <v>8379</v>
      </c>
    </row>
    <row r="9299" spans="2:2" x14ac:dyDescent="0.4">
      <c r="B9299" s="3" t="s">
        <v>13036</v>
      </c>
    </row>
    <row r="9300" spans="2:2" x14ac:dyDescent="0.4">
      <c r="B9300" s="3" t="s">
        <v>8381</v>
      </c>
    </row>
    <row r="9301" spans="2:2" x14ac:dyDescent="0.4">
      <c r="B9301" s="3" t="s">
        <v>8383</v>
      </c>
    </row>
    <row r="9302" spans="2:2" x14ac:dyDescent="0.4">
      <c r="B9302" s="3" t="s">
        <v>13037</v>
      </c>
    </row>
    <row r="9303" spans="2:2" x14ac:dyDescent="0.4">
      <c r="B9303" s="3" t="s">
        <v>13038</v>
      </c>
    </row>
    <row r="9304" spans="2:2" x14ac:dyDescent="0.4">
      <c r="B9304" s="3" t="s">
        <v>8387</v>
      </c>
    </row>
    <row r="9305" spans="2:2" x14ac:dyDescent="0.4">
      <c r="B9305" s="3" t="s">
        <v>13039</v>
      </c>
    </row>
    <row r="9306" spans="2:2" x14ac:dyDescent="0.4">
      <c r="B9306" s="3" t="s">
        <v>8389</v>
      </c>
    </row>
    <row r="9307" spans="2:2" x14ac:dyDescent="0.4">
      <c r="B9307" s="3" t="s">
        <v>13040</v>
      </c>
    </row>
    <row r="9308" spans="2:2" x14ac:dyDescent="0.4">
      <c r="B9308" s="3" t="s">
        <v>8391</v>
      </c>
    </row>
    <row r="9309" spans="2:2" x14ac:dyDescent="0.4">
      <c r="B9309" s="3" t="s">
        <v>13041</v>
      </c>
    </row>
    <row r="9310" spans="2:2" x14ac:dyDescent="0.4">
      <c r="B9310" s="3" t="s">
        <v>13042</v>
      </c>
    </row>
    <row r="9311" spans="2:2" x14ac:dyDescent="0.4">
      <c r="B9311" s="3" t="s">
        <v>13043</v>
      </c>
    </row>
    <row r="9312" spans="2:2" x14ac:dyDescent="0.4">
      <c r="B9312" s="3" t="s">
        <v>13044</v>
      </c>
    </row>
    <row r="9313" spans="2:2" x14ac:dyDescent="0.4">
      <c r="B9313" s="3" t="s">
        <v>13045</v>
      </c>
    </row>
    <row r="9314" spans="2:2" x14ac:dyDescent="0.4">
      <c r="B9314" s="3" t="s">
        <v>13046</v>
      </c>
    </row>
    <row r="9315" spans="2:2" x14ac:dyDescent="0.4">
      <c r="B9315" s="3" t="s">
        <v>13047</v>
      </c>
    </row>
    <row r="9316" spans="2:2" x14ac:dyDescent="0.4">
      <c r="B9316" s="3" t="s">
        <v>13048</v>
      </c>
    </row>
    <row r="9317" spans="2:2" x14ac:dyDescent="0.4">
      <c r="B9317" s="3" t="s">
        <v>13049</v>
      </c>
    </row>
    <row r="9318" spans="2:2" x14ac:dyDescent="0.4">
      <c r="B9318" s="3" t="s">
        <v>13050</v>
      </c>
    </row>
    <row r="9319" spans="2:2" x14ac:dyDescent="0.4">
      <c r="B9319" s="3" t="s">
        <v>13051</v>
      </c>
    </row>
    <row r="9320" spans="2:2" x14ac:dyDescent="0.4">
      <c r="B9320" s="3" t="s">
        <v>13052</v>
      </c>
    </row>
    <row r="9321" spans="2:2" x14ac:dyDescent="0.4">
      <c r="B9321" s="3" t="s">
        <v>8393</v>
      </c>
    </row>
    <row r="9322" spans="2:2" x14ac:dyDescent="0.4">
      <c r="B9322" s="3" t="s">
        <v>13053</v>
      </c>
    </row>
    <row r="9323" spans="2:2" x14ac:dyDescent="0.4">
      <c r="B9323" s="3" t="s">
        <v>13054</v>
      </c>
    </row>
    <row r="9324" spans="2:2" x14ac:dyDescent="0.4">
      <c r="B9324" s="3" t="s">
        <v>13055</v>
      </c>
    </row>
    <row r="9325" spans="2:2" x14ac:dyDescent="0.4">
      <c r="B9325" s="3" t="s">
        <v>8395</v>
      </c>
    </row>
    <row r="9326" spans="2:2" x14ac:dyDescent="0.4">
      <c r="B9326" s="3" t="s">
        <v>13056</v>
      </c>
    </row>
    <row r="9327" spans="2:2" x14ac:dyDescent="0.4">
      <c r="B9327" s="3" t="s">
        <v>13057</v>
      </c>
    </row>
    <row r="9328" spans="2:2" x14ac:dyDescent="0.4">
      <c r="B9328" s="3" t="s">
        <v>13058</v>
      </c>
    </row>
    <row r="9329" spans="2:2" x14ac:dyDescent="0.4">
      <c r="B9329" s="3" t="s">
        <v>13059</v>
      </c>
    </row>
    <row r="9330" spans="2:2" x14ac:dyDescent="0.4">
      <c r="B9330" s="3" t="s">
        <v>8397</v>
      </c>
    </row>
    <row r="9331" spans="2:2" x14ac:dyDescent="0.4">
      <c r="B9331" s="3" t="s">
        <v>13060</v>
      </c>
    </row>
    <row r="9332" spans="2:2" x14ac:dyDescent="0.4">
      <c r="B9332" s="3" t="s">
        <v>8399</v>
      </c>
    </row>
    <row r="9333" spans="2:2" x14ac:dyDescent="0.4">
      <c r="B9333" s="3" t="s">
        <v>13061</v>
      </c>
    </row>
    <row r="9334" spans="2:2" x14ac:dyDescent="0.4">
      <c r="B9334" s="3" t="s">
        <v>8401</v>
      </c>
    </row>
    <row r="9335" spans="2:2" x14ac:dyDescent="0.4">
      <c r="B9335" s="3" t="s">
        <v>8403</v>
      </c>
    </row>
    <row r="9336" spans="2:2" x14ac:dyDescent="0.4">
      <c r="B9336" s="3" t="s">
        <v>13062</v>
      </c>
    </row>
    <row r="9337" spans="2:2" x14ac:dyDescent="0.4">
      <c r="B9337" s="3" t="s">
        <v>13063</v>
      </c>
    </row>
    <row r="9338" spans="2:2" x14ac:dyDescent="0.4">
      <c r="B9338" s="3" t="s">
        <v>13064</v>
      </c>
    </row>
    <row r="9339" spans="2:2" x14ac:dyDescent="0.4">
      <c r="B9339" s="3" t="s">
        <v>13065</v>
      </c>
    </row>
    <row r="9340" spans="2:2" x14ac:dyDescent="0.4">
      <c r="B9340" s="3" t="s">
        <v>13066</v>
      </c>
    </row>
    <row r="9341" spans="2:2" x14ac:dyDescent="0.4">
      <c r="B9341" s="3" t="s">
        <v>13067</v>
      </c>
    </row>
    <row r="9342" spans="2:2" x14ac:dyDescent="0.4">
      <c r="B9342" s="3" t="s">
        <v>13068</v>
      </c>
    </row>
    <row r="9343" spans="2:2" x14ac:dyDescent="0.4">
      <c r="B9343" s="3" t="s">
        <v>8405</v>
      </c>
    </row>
    <row r="9344" spans="2:2" x14ac:dyDescent="0.4">
      <c r="B9344" s="3" t="s">
        <v>8405</v>
      </c>
    </row>
    <row r="9345" spans="2:2" x14ac:dyDescent="0.4">
      <c r="B9345" s="3" t="s">
        <v>13069</v>
      </c>
    </row>
    <row r="9346" spans="2:2" x14ac:dyDescent="0.4">
      <c r="B9346" s="3" t="s">
        <v>13070</v>
      </c>
    </row>
    <row r="9347" spans="2:2" x14ac:dyDescent="0.4">
      <c r="B9347" s="3" t="s">
        <v>13071</v>
      </c>
    </row>
    <row r="9348" spans="2:2" x14ac:dyDescent="0.4">
      <c r="B9348" s="3" t="s">
        <v>8407</v>
      </c>
    </row>
    <row r="9349" spans="2:2" x14ac:dyDescent="0.4">
      <c r="B9349" s="3" t="s">
        <v>13072</v>
      </c>
    </row>
    <row r="9350" spans="2:2" x14ac:dyDescent="0.4">
      <c r="B9350" s="3" t="s">
        <v>13073</v>
      </c>
    </row>
    <row r="9351" spans="2:2" x14ac:dyDescent="0.4">
      <c r="B9351" s="3" t="s">
        <v>13074</v>
      </c>
    </row>
    <row r="9352" spans="2:2" x14ac:dyDescent="0.4">
      <c r="B9352" s="3" t="s">
        <v>13075</v>
      </c>
    </row>
    <row r="9353" spans="2:2" x14ac:dyDescent="0.4">
      <c r="B9353" s="3" t="s">
        <v>8410</v>
      </c>
    </row>
    <row r="9354" spans="2:2" x14ac:dyDescent="0.4">
      <c r="B9354" s="3" t="s">
        <v>13076</v>
      </c>
    </row>
    <row r="9355" spans="2:2" x14ac:dyDescent="0.4">
      <c r="B9355" s="3" t="s">
        <v>8412</v>
      </c>
    </row>
    <row r="9356" spans="2:2" x14ac:dyDescent="0.4">
      <c r="B9356" s="3" t="s">
        <v>13077</v>
      </c>
    </row>
    <row r="9357" spans="2:2" x14ac:dyDescent="0.4">
      <c r="B9357" s="3" t="s">
        <v>13078</v>
      </c>
    </row>
    <row r="9358" spans="2:2" x14ac:dyDescent="0.4">
      <c r="B9358" s="3" t="s">
        <v>13078</v>
      </c>
    </row>
    <row r="9359" spans="2:2" x14ac:dyDescent="0.4">
      <c r="B9359" s="3" t="s">
        <v>13078</v>
      </c>
    </row>
    <row r="9360" spans="2:2" x14ac:dyDescent="0.4">
      <c r="B9360" s="3" t="s">
        <v>8414</v>
      </c>
    </row>
    <row r="9361" spans="2:2" x14ac:dyDescent="0.4">
      <c r="B9361" s="3" t="s">
        <v>13079</v>
      </c>
    </row>
    <row r="9362" spans="2:2" x14ac:dyDescent="0.4">
      <c r="B9362" s="3" t="s">
        <v>8416</v>
      </c>
    </row>
    <row r="9363" spans="2:2" x14ac:dyDescent="0.4">
      <c r="B9363" s="3" t="s">
        <v>8418</v>
      </c>
    </row>
    <row r="9364" spans="2:2" x14ac:dyDescent="0.4">
      <c r="B9364" s="3" t="s">
        <v>8420</v>
      </c>
    </row>
    <row r="9365" spans="2:2" x14ac:dyDescent="0.4">
      <c r="B9365" s="3" t="s">
        <v>8422</v>
      </c>
    </row>
    <row r="9366" spans="2:2" x14ac:dyDescent="0.4">
      <c r="B9366" s="3" t="s">
        <v>8424</v>
      </c>
    </row>
    <row r="9367" spans="2:2" x14ac:dyDescent="0.4">
      <c r="B9367" s="3" t="s">
        <v>13080</v>
      </c>
    </row>
    <row r="9368" spans="2:2" x14ac:dyDescent="0.4">
      <c r="B9368" s="3" t="s">
        <v>13081</v>
      </c>
    </row>
    <row r="9369" spans="2:2" x14ac:dyDescent="0.4">
      <c r="B9369" s="3" t="s">
        <v>13082</v>
      </c>
    </row>
    <row r="9370" spans="2:2" x14ac:dyDescent="0.4">
      <c r="B9370" s="3" t="s">
        <v>8426</v>
      </c>
    </row>
    <row r="9371" spans="2:2" x14ac:dyDescent="0.4">
      <c r="B9371" s="3" t="s">
        <v>13083</v>
      </c>
    </row>
    <row r="9372" spans="2:2" x14ac:dyDescent="0.4">
      <c r="B9372" s="3" t="s">
        <v>13084</v>
      </c>
    </row>
    <row r="9373" spans="2:2" x14ac:dyDescent="0.4">
      <c r="B9373" s="3" t="s">
        <v>8428</v>
      </c>
    </row>
    <row r="9374" spans="2:2" x14ac:dyDescent="0.4">
      <c r="B9374" s="3" t="s">
        <v>13085</v>
      </c>
    </row>
    <row r="9375" spans="2:2" x14ac:dyDescent="0.4">
      <c r="B9375" s="3" t="s">
        <v>8430</v>
      </c>
    </row>
    <row r="9376" spans="2:2" x14ac:dyDescent="0.4">
      <c r="B9376" s="3" t="s">
        <v>13086</v>
      </c>
    </row>
    <row r="9377" spans="2:2" x14ac:dyDescent="0.4">
      <c r="B9377" s="3" t="s">
        <v>8432</v>
      </c>
    </row>
    <row r="9378" spans="2:2" x14ac:dyDescent="0.4">
      <c r="B9378" s="3" t="s">
        <v>13087</v>
      </c>
    </row>
    <row r="9379" spans="2:2" x14ac:dyDescent="0.4">
      <c r="B9379" s="3" t="s">
        <v>13088</v>
      </c>
    </row>
    <row r="9380" spans="2:2" x14ac:dyDescent="0.4">
      <c r="B9380" s="3" t="s">
        <v>8434</v>
      </c>
    </row>
    <row r="9381" spans="2:2" x14ac:dyDescent="0.4">
      <c r="B9381" s="3" t="s">
        <v>8436</v>
      </c>
    </row>
    <row r="9382" spans="2:2" x14ac:dyDescent="0.4">
      <c r="B9382" s="3" t="s">
        <v>13089</v>
      </c>
    </row>
    <row r="9383" spans="2:2" x14ac:dyDescent="0.4">
      <c r="B9383" s="3" t="s">
        <v>8438</v>
      </c>
    </row>
    <row r="9384" spans="2:2" x14ac:dyDescent="0.4">
      <c r="B9384" s="3" t="s">
        <v>13090</v>
      </c>
    </row>
    <row r="9385" spans="2:2" x14ac:dyDescent="0.4">
      <c r="B9385" s="3" t="s">
        <v>13091</v>
      </c>
    </row>
    <row r="9386" spans="2:2" x14ac:dyDescent="0.4">
      <c r="B9386" s="3" t="s">
        <v>13092</v>
      </c>
    </row>
    <row r="9387" spans="2:2" x14ac:dyDescent="0.4">
      <c r="B9387" s="3" t="s">
        <v>13093</v>
      </c>
    </row>
    <row r="9388" spans="2:2" x14ac:dyDescent="0.4">
      <c r="B9388" s="3" t="s">
        <v>13094</v>
      </c>
    </row>
    <row r="9389" spans="2:2" x14ac:dyDescent="0.4">
      <c r="B9389" s="3" t="s">
        <v>8440</v>
      </c>
    </row>
    <row r="9390" spans="2:2" x14ac:dyDescent="0.4">
      <c r="B9390" s="3" t="s">
        <v>13095</v>
      </c>
    </row>
    <row r="9391" spans="2:2" x14ac:dyDescent="0.4">
      <c r="B9391" s="3" t="s">
        <v>13096</v>
      </c>
    </row>
    <row r="9392" spans="2:2" x14ac:dyDescent="0.4">
      <c r="B9392" s="3" t="s">
        <v>8442</v>
      </c>
    </row>
    <row r="9393" spans="2:2" x14ac:dyDescent="0.4">
      <c r="B9393" s="3" t="s">
        <v>8445</v>
      </c>
    </row>
    <row r="9394" spans="2:2" x14ac:dyDescent="0.4">
      <c r="B9394" s="3" t="s">
        <v>13097</v>
      </c>
    </row>
    <row r="9395" spans="2:2" x14ac:dyDescent="0.4">
      <c r="B9395" s="3" t="s">
        <v>13098</v>
      </c>
    </row>
    <row r="9396" spans="2:2" x14ac:dyDescent="0.4">
      <c r="B9396" s="3" t="s">
        <v>8447</v>
      </c>
    </row>
    <row r="9397" spans="2:2" x14ac:dyDescent="0.4">
      <c r="B9397" s="3" t="s">
        <v>13099</v>
      </c>
    </row>
    <row r="9398" spans="2:2" x14ac:dyDescent="0.4">
      <c r="B9398" s="3" t="s">
        <v>8449</v>
      </c>
    </row>
    <row r="9399" spans="2:2" x14ac:dyDescent="0.4">
      <c r="B9399" s="3" t="s">
        <v>13100</v>
      </c>
    </row>
    <row r="9400" spans="2:2" x14ac:dyDescent="0.4">
      <c r="B9400" s="3" t="s">
        <v>13101</v>
      </c>
    </row>
    <row r="9401" spans="2:2" x14ac:dyDescent="0.4">
      <c r="B9401" s="3" t="s">
        <v>13102</v>
      </c>
    </row>
    <row r="9402" spans="2:2" x14ac:dyDescent="0.4">
      <c r="B9402" s="3" t="s">
        <v>8451</v>
      </c>
    </row>
    <row r="9403" spans="2:2" x14ac:dyDescent="0.4">
      <c r="B9403" s="3" t="s">
        <v>8453</v>
      </c>
    </row>
    <row r="9404" spans="2:2" x14ac:dyDescent="0.4">
      <c r="B9404" s="3" t="s">
        <v>13103</v>
      </c>
    </row>
    <row r="9405" spans="2:2" x14ac:dyDescent="0.4">
      <c r="B9405" s="3" t="s">
        <v>8455</v>
      </c>
    </row>
    <row r="9406" spans="2:2" x14ac:dyDescent="0.4">
      <c r="B9406" s="3" t="s">
        <v>8457</v>
      </c>
    </row>
    <row r="9407" spans="2:2" x14ac:dyDescent="0.4">
      <c r="B9407" s="3" t="s">
        <v>8459</v>
      </c>
    </row>
    <row r="9408" spans="2:2" x14ac:dyDescent="0.4">
      <c r="B9408" s="3" t="s">
        <v>13104</v>
      </c>
    </row>
    <row r="9409" spans="2:2" x14ac:dyDescent="0.4">
      <c r="B9409" s="3" t="s">
        <v>8461</v>
      </c>
    </row>
    <row r="9410" spans="2:2" x14ac:dyDescent="0.4">
      <c r="B9410" s="3" t="s">
        <v>13105</v>
      </c>
    </row>
    <row r="9411" spans="2:2" x14ac:dyDescent="0.4">
      <c r="B9411" s="3" t="s">
        <v>13106</v>
      </c>
    </row>
    <row r="9412" spans="2:2" x14ac:dyDescent="0.4">
      <c r="B9412" s="3" t="s">
        <v>13107</v>
      </c>
    </row>
    <row r="9413" spans="2:2" x14ac:dyDescent="0.4">
      <c r="B9413" s="3" t="s">
        <v>13108</v>
      </c>
    </row>
    <row r="9414" spans="2:2" x14ac:dyDescent="0.4">
      <c r="B9414" s="3" t="s">
        <v>13109</v>
      </c>
    </row>
    <row r="9415" spans="2:2" x14ac:dyDescent="0.4">
      <c r="B9415" s="3" t="s">
        <v>13110</v>
      </c>
    </row>
    <row r="9416" spans="2:2" x14ac:dyDescent="0.4">
      <c r="B9416" s="3" t="s">
        <v>13111</v>
      </c>
    </row>
    <row r="9417" spans="2:2" x14ac:dyDescent="0.4">
      <c r="B9417" s="3" t="s">
        <v>13112</v>
      </c>
    </row>
    <row r="9418" spans="2:2" x14ac:dyDescent="0.4">
      <c r="B9418" s="3" t="s">
        <v>13113</v>
      </c>
    </row>
    <row r="9419" spans="2:2" x14ac:dyDescent="0.4">
      <c r="B9419" s="3" t="s">
        <v>13114</v>
      </c>
    </row>
    <row r="9420" spans="2:2" x14ac:dyDescent="0.4">
      <c r="B9420" s="3" t="s">
        <v>13115</v>
      </c>
    </row>
    <row r="9421" spans="2:2" x14ac:dyDescent="0.4">
      <c r="B9421" s="3" t="s">
        <v>13116</v>
      </c>
    </row>
    <row r="9422" spans="2:2" x14ac:dyDescent="0.4">
      <c r="B9422" s="3" t="s">
        <v>8463</v>
      </c>
    </row>
    <row r="9423" spans="2:2" x14ac:dyDescent="0.4">
      <c r="B9423" s="3" t="s">
        <v>13117</v>
      </c>
    </row>
    <row r="9424" spans="2:2" x14ac:dyDescent="0.4">
      <c r="B9424" s="3" t="s">
        <v>8465</v>
      </c>
    </row>
    <row r="9425" spans="2:2" x14ac:dyDescent="0.4">
      <c r="B9425" s="3" t="s">
        <v>13118</v>
      </c>
    </row>
    <row r="9426" spans="2:2" x14ac:dyDescent="0.4">
      <c r="B9426" s="3" t="s">
        <v>13119</v>
      </c>
    </row>
    <row r="9427" spans="2:2" x14ac:dyDescent="0.4">
      <c r="B9427" s="3" t="s">
        <v>13120</v>
      </c>
    </row>
    <row r="9428" spans="2:2" x14ac:dyDescent="0.4">
      <c r="B9428" s="3" t="s">
        <v>13121</v>
      </c>
    </row>
    <row r="9429" spans="2:2" x14ac:dyDescent="0.4">
      <c r="B9429" s="3" t="s">
        <v>13122</v>
      </c>
    </row>
    <row r="9430" spans="2:2" x14ac:dyDescent="0.4">
      <c r="B9430" s="3" t="s">
        <v>8467</v>
      </c>
    </row>
    <row r="9431" spans="2:2" x14ac:dyDescent="0.4">
      <c r="B9431" s="3" t="s">
        <v>13123</v>
      </c>
    </row>
    <row r="9432" spans="2:2" x14ac:dyDescent="0.4">
      <c r="B9432" s="3" t="s">
        <v>13124</v>
      </c>
    </row>
    <row r="9433" spans="2:2" x14ac:dyDescent="0.4">
      <c r="B9433" s="3" t="s">
        <v>8469</v>
      </c>
    </row>
    <row r="9434" spans="2:2" x14ac:dyDescent="0.4">
      <c r="B9434" s="3" t="s">
        <v>13125</v>
      </c>
    </row>
    <row r="9435" spans="2:2" x14ac:dyDescent="0.4">
      <c r="B9435" s="3" t="s">
        <v>8471</v>
      </c>
    </row>
    <row r="9436" spans="2:2" x14ac:dyDescent="0.4">
      <c r="B9436" s="3" t="s">
        <v>13126</v>
      </c>
    </row>
    <row r="9437" spans="2:2" x14ac:dyDescent="0.4">
      <c r="B9437" s="3" t="s">
        <v>13127</v>
      </c>
    </row>
    <row r="9438" spans="2:2" x14ac:dyDescent="0.4">
      <c r="B9438" s="3" t="s">
        <v>13128</v>
      </c>
    </row>
    <row r="9439" spans="2:2" x14ac:dyDescent="0.4">
      <c r="B9439" s="3" t="s">
        <v>13129</v>
      </c>
    </row>
    <row r="9440" spans="2:2" x14ac:dyDescent="0.4">
      <c r="B9440" s="3" t="s">
        <v>13130</v>
      </c>
    </row>
    <row r="9441" spans="2:2" x14ac:dyDescent="0.4">
      <c r="B9441" s="3" t="s">
        <v>8473</v>
      </c>
    </row>
    <row r="9442" spans="2:2" x14ac:dyDescent="0.4">
      <c r="B9442" s="3" t="s">
        <v>13131</v>
      </c>
    </row>
    <row r="9443" spans="2:2" x14ac:dyDescent="0.4">
      <c r="B9443" s="3" t="s">
        <v>13132</v>
      </c>
    </row>
    <row r="9444" spans="2:2" x14ac:dyDescent="0.4">
      <c r="B9444" s="3" t="s">
        <v>13133</v>
      </c>
    </row>
    <row r="9445" spans="2:2" x14ac:dyDescent="0.4">
      <c r="B9445" s="3" t="s">
        <v>8475</v>
      </c>
    </row>
    <row r="9446" spans="2:2" x14ac:dyDescent="0.4">
      <c r="B9446" s="3" t="s">
        <v>13134</v>
      </c>
    </row>
    <row r="9447" spans="2:2" x14ac:dyDescent="0.4">
      <c r="B9447" s="3" t="s">
        <v>13135</v>
      </c>
    </row>
    <row r="9448" spans="2:2" x14ac:dyDescent="0.4">
      <c r="B9448" s="3" t="s">
        <v>8477</v>
      </c>
    </row>
    <row r="9449" spans="2:2" x14ac:dyDescent="0.4">
      <c r="B9449" s="3" t="s">
        <v>13136</v>
      </c>
    </row>
    <row r="9450" spans="2:2" x14ac:dyDescent="0.4">
      <c r="B9450" s="3" t="s">
        <v>8479</v>
      </c>
    </row>
    <row r="9451" spans="2:2" x14ac:dyDescent="0.4">
      <c r="B9451" s="3" t="s">
        <v>8481</v>
      </c>
    </row>
    <row r="9452" spans="2:2" x14ac:dyDescent="0.4">
      <c r="B9452" s="3" t="s">
        <v>8484</v>
      </c>
    </row>
    <row r="9453" spans="2:2" x14ac:dyDescent="0.4">
      <c r="B9453" s="3" t="s">
        <v>8486</v>
      </c>
    </row>
    <row r="9454" spans="2:2" x14ac:dyDescent="0.4">
      <c r="B9454" s="3" t="s">
        <v>13137</v>
      </c>
    </row>
    <row r="9455" spans="2:2" x14ac:dyDescent="0.4">
      <c r="B9455" s="3" t="s">
        <v>8488</v>
      </c>
    </row>
    <row r="9456" spans="2:2" x14ac:dyDescent="0.4">
      <c r="B9456" s="3" t="s">
        <v>13138</v>
      </c>
    </row>
    <row r="9457" spans="2:2" x14ac:dyDescent="0.4">
      <c r="B9457" s="3" t="s">
        <v>13139</v>
      </c>
    </row>
    <row r="9458" spans="2:2" x14ac:dyDescent="0.4">
      <c r="B9458" s="3" t="s">
        <v>13140</v>
      </c>
    </row>
    <row r="9459" spans="2:2" x14ac:dyDescent="0.4">
      <c r="B9459" s="3" t="s">
        <v>13141</v>
      </c>
    </row>
    <row r="9460" spans="2:2" x14ac:dyDescent="0.4">
      <c r="B9460" s="3" t="s">
        <v>13142</v>
      </c>
    </row>
    <row r="9461" spans="2:2" x14ac:dyDescent="0.4">
      <c r="B9461" s="3" t="s">
        <v>8490</v>
      </c>
    </row>
    <row r="9462" spans="2:2" x14ac:dyDescent="0.4">
      <c r="B9462" s="3" t="s">
        <v>13143</v>
      </c>
    </row>
    <row r="9463" spans="2:2" x14ac:dyDescent="0.4">
      <c r="B9463" s="3" t="s">
        <v>13144</v>
      </c>
    </row>
    <row r="9464" spans="2:2" x14ac:dyDescent="0.4">
      <c r="B9464" s="3" t="s">
        <v>13145</v>
      </c>
    </row>
    <row r="9465" spans="2:2" x14ac:dyDescent="0.4">
      <c r="B9465" s="3" t="s">
        <v>13146</v>
      </c>
    </row>
    <row r="9466" spans="2:2" x14ac:dyDescent="0.4">
      <c r="B9466" s="3" t="s">
        <v>13147</v>
      </c>
    </row>
    <row r="9467" spans="2:2" x14ac:dyDescent="0.4">
      <c r="B9467" s="3" t="s">
        <v>13148</v>
      </c>
    </row>
    <row r="9468" spans="2:2" x14ac:dyDescent="0.4">
      <c r="B9468" s="3" t="s">
        <v>8492</v>
      </c>
    </row>
    <row r="9469" spans="2:2" x14ac:dyDescent="0.4">
      <c r="B9469" s="3" t="s">
        <v>13149</v>
      </c>
    </row>
    <row r="9470" spans="2:2" x14ac:dyDescent="0.4">
      <c r="B9470" s="3" t="s">
        <v>13150</v>
      </c>
    </row>
    <row r="9471" spans="2:2" x14ac:dyDescent="0.4">
      <c r="B9471" s="3" t="s">
        <v>13151</v>
      </c>
    </row>
    <row r="9472" spans="2:2" x14ac:dyDescent="0.4">
      <c r="B9472" s="3" t="s">
        <v>13152</v>
      </c>
    </row>
    <row r="9473" spans="2:2" x14ac:dyDescent="0.4">
      <c r="B9473" s="3" t="s">
        <v>13153</v>
      </c>
    </row>
    <row r="9474" spans="2:2" x14ac:dyDescent="0.4">
      <c r="B9474" s="3" t="s">
        <v>13153</v>
      </c>
    </row>
    <row r="9475" spans="2:2" x14ac:dyDescent="0.4">
      <c r="B9475" s="3" t="s">
        <v>13154</v>
      </c>
    </row>
    <row r="9476" spans="2:2" x14ac:dyDescent="0.4">
      <c r="B9476" s="3" t="s">
        <v>8494</v>
      </c>
    </row>
    <row r="9477" spans="2:2" x14ac:dyDescent="0.4">
      <c r="B9477" s="3" t="s">
        <v>13155</v>
      </c>
    </row>
    <row r="9478" spans="2:2" x14ac:dyDescent="0.4">
      <c r="B9478" s="3" t="s">
        <v>13156</v>
      </c>
    </row>
    <row r="9479" spans="2:2" x14ac:dyDescent="0.4">
      <c r="B9479" s="3" t="s">
        <v>8496</v>
      </c>
    </row>
    <row r="9480" spans="2:2" x14ac:dyDescent="0.4">
      <c r="B9480" s="3" t="s">
        <v>13157</v>
      </c>
    </row>
    <row r="9481" spans="2:2" x14ac:dyDescent="0.4">
      <c r="B9481" s="3" t="s">
        <v>8498</v>
      </c>
    </row>
    <row r="9482" spans="2:2" x14ac:dyDescent="0.4">
      <c r="B9482" s="3" t="s">
        <v>8500</v>
      </c>
    </row>
    <row r="9483" spans="2:2" x14ac:dyDescent="0.4">
      <c r="B9483" s="3" t="s">
        <v>13158</v>
      </c>
    </row>
    <row r="9484" spans="2:2" x14ac:dyDescent="0.4">
      <c r="B9484" s="3" t="s">
        <v>13159</v>
      </c>
    </row>
    <row r="9485" spans="2:2" x14ac:dyDescent="0.4">
      <c r="B9485" s="3" t="s">
        <v>13160</v>
      </c>
    </row>
    <row r="9486" spans="2:2" x14ac:dyDescent="0.4">
      <c r="B9486" s="3" t="s">
        <v>8502</v>
      </c>
    </row>
    <row r="9487" spans="2:2" x14ac:dyDescent="0.4">
      <c r="B9487" s="3" t="s">
        <v>13161</v>
      </c>
    </row>
    <row r="9488" spans="2:2" x14ac:dyDescent="0.4">
      <c r="B9488" s="3" t="s">
        <v>13162</v>
      </c>
    </row>
    <row r="9489" spans="2:2" x14ac:dyDescent="0.4">
      <c r="B9489" s="3" t="s">
        <v>13163</v>
      </c>
    </row>
    <row r="9490" spans="2:2" x14ac:dyDescent="0.4">
      <c r="B9490" s="3" t="s">
        <v>8504</v>
      </c>
    </row>
    <row r="9491" spans="2:2" x14ac:dyDescent="0.4">
      <c r="B9491" s="3" t="s">
        <v>13164</v>
      </c>
    </row>
    <row r="9492" spans="2:2" x14ac:dyDescent="0.4">
      <c r="B9492" s="3" t="s">
        <v>13165</v>
      </c>
    </row>
    <row r="9493" spans="2:2" x14ac:dyDescent="0.4">
      <c r="B9493" s="3" t="s">
        <v>8506</v>
      </c>
    </row>
    <row r="9494" spans="2:2" x14ac:dyDescent="0.4">
      <c r="B9494" s="3" t="s">
        <v>13166</v>
      </c>
    </row>
    <row r="9495" spans="2:2" x14ac:dyDescent="0.4">
      <c r="B9495" s="3" t="s">
        <v>13167</v>
      </c>
    </row>
    <row r="9496" spans="2:2" x14ac:dyDescent="0.4">
      <c r="B9496" s="3" t="s">
        <v>8508</v>
      </c>
    </row>
    <row r="9497" spans="2:2" x14ac:dyDescent="0.4">
      <c r="B9497" s="3" t="s">
        <v>13168</v>
      </c>
    </row>
    <row r="9498" spans="2:2" x14ac:dyDescent="0.4">
      <c r="B9498" s="3" t="s">
        <v>8510</v>
      </c>
    </row>
    <row r="9499" spans="2:2" x14ac:dyDescent="0.4">
      <c r="B9499" s="3" t="s">
        <v>13169</v>
      </c>
    </row>
    <row r="9500" spans="2:2" x14ac:dyDescent="0.4">
      <c r="B9500" s="3" t="s">
        <v>13170</v>
      </c>
    </row>
    <row r="9501" spans="2:2" x14ac:dyDescent="0.4">
      <c r="B9501" s="3" t="s">
        <v>8512</v>
      </c>
    </row>
    <row r="9502" spans="2:2" x14ac:dyDescent="0.4">
      <c r="B9502" s="3" t="s">
        <v>8514</v>
      </c>
    </row>
    <row r="9503" spans="2:2" x14ac:dyDescent="0.4">
      <c r="B9503" s="3" t="s">
        <v>8516</v>
      </c>
    </row>
    <row r="9504" spans="2:2" x14ac:dyDescent="0.4">
      <c r="B9504" s="3" t="s">
        <v>8518</v>
      </c>
    </row>
    <row r="9505" spans="2:2" x14ac:dyDescent="0.4">
      <c r="B9505" s="3" t="s">
        <v>13171</v>
      </c>
    </row>
    <row r="9506" spans="2:2" x14ac:dyDescent="0.4">
      <c r="B9506" s="3" t="s">
        <v>13172</v>
      </c>
    </row>
    <row r="9507" spans="2:2" x14ac:dyDescent="0.4">
      <c r="B9507" s="3" t="s">
        <v>13173</v>
      </c>
    </row>
    <row r="9508" spans="2:2" x14ac:dyDescent="0.4">
      <c r="B9508" s="3" t="s">
        <v>13174</v>
      </c>
    </row>
    <row r="9509" spans="2:2" x14ac:dyDescent="0.4">
      <c r="B9509" s="3" t="s">
        <v>13175</v>
      </c>
    </row>
    <row r="9510" spans="2:2" x14ac:dyDescent="0.4">
      <c r="B9510" s="3" t="s">
        <v>13176</v>
      </c>
    </row>
    <row r="9511" spans="2:2" x14ac:dyDescent="0.4">
      <c r="B9511" s="3" t="s">
        <v>13177</v>
      </c>
    </row>
    <row r="9512" spans="2:2" x14ac:dyDescent="0.4">
      <c r="B9512" s="3" t="s">
        <v>13178</v>
      </c>
    </row>
    <row r="9513" spans="2:2" x14ac:dyDescent="0.4">
      <c r="B9513" s="3" t="s">
        <v>13179</v>
      </c>
    </row>
    <row r="9514" spans="2:2" x14ac:dyDescent="0.4">
      <c r="B9514" s="3" t="s">
        <v>13180</v>
      </c>
    </row>
    <row r="9515" spans="2:2" x14ac:dyDescent="0.4">
      <c r="B9515" s="3" t="s">
        <v>13181</v>
      </c>
    </row>
    <row r="9516" spans="2:2" x14ac:dyDescent="0.4">
      <c r="B9516" s="3" t="s">
        <v>13182</v>
      </c>
    </row>
    <row r="9517" spans="2:2" x14ac:dyDescent="0.4">
      <c r="B9517" s="3" t="s">
        <v>8520</v>
      </c>
    </row>
    <row r="9518" spans="2:2" x14ac:dyDescent="0.4">
      <c r="B9518" s="3" t="s">
        <v>8522</v>
      </c>
    </row>
    <row r="9519" spans="2:2" x14ac:dyDescent="0.4">
      <c r="B9519" s="3" t="s">
        <v>8524</v>
      </c>
    </row>
    <row r="9520" spans="2:2" x14ac:dyDescent="0.4">
      <c r="B9520" s="3" t="s">
        <v>13183</v>
      </c>
    </row>
    <row r="9521" spans="2:2" x14ac:dyDescent="0.4">
      <c r="B9521" s="3" t="s">
        <v>13184</v>
      </c>
    </row>
    <row r="9522" spans="2:2" x14ac:dyDescent="0.4">
      <c r="B9522" s="3" t="s">
        <v>8526</v>
      </c>
    </row>
    <row r="9523" spans="2:2" x14ac:dyDescent="0.4">
      <c r="B9523" s="3" t="s">
        <v>8528</v>
      </c>
    </row>
    <row r="9524" spans="2:2" x14ac:dyDescent="0.4">
      <c r="B9524" s="3" t="s">
        <v>13185</v>
      </c>
    </row>
    <row r="9525" spans="2:2" x14ac:dyDescent="0.4">
      <c r="B9525" s="3" t="s">
        <v>13186</v>
      </c>
    </row>
    <row r="9526" spans="2:2" x14ac:dyDescent="0.4">
      <c r="B9526" s="3" t="s">
        <v>13187</v>
      </c>
    </row>
    <row r="9527" spans="2:2" x14ac:dyDescent="0.4">
      <c r="B9527" s="3" t="s">
        <v>8530</v>
      </c>
    </row>
    <row r="9528" spans="2:2" x14ac:dyDescent="0.4">
      <c r="B9528" s="3" t="s">
        <v>13188</v>
      </c>
    </row>
    <row r="9529" spans="2:2" x14ac:dyDescent="0.4">
      <c r="B9529" s="3" t="s">
        <v>8532</v>
      </c>
    </row>
    <row r="9530" spans="2:2" x14ac:dyDescent="0.4">
      <c r="B9530" s="3" t="s">
        <v>13189</v>
      </c>
    </row>
    <row r="9531" spans="2:2" x14ac:dyDescent="0.4">
      <c r="B9531" s="3" t="s">
        <v>8534</v>
      </c>
    </row>
    <row r="9532" spans="2:2" x14ac:dyDescent="0.4">
      <c r="B9532" s="3" t="s">
        <v>8536</v>
      </c>
    </row>
    <row r="9533" spans="2:2" x14ac:dyDescent="0.4">
      <c r="B9533" s="3" t="s">
        <v>13190</v>
      </c>
    </row>
    <row r="9534" spans="2:2" x14ac:dyDescent="0.4">
      <c r="B9534" s="3" t="s">
        <v>13191</v>
      </c>
    </row>
    <row r="9535" spans="2:2" x14ac:dyDescent="0.4">
      <c r="B9535" s="3" t="s">
        <v>13192</v>
      </c>
    </row>
    <row r="9536" spans="2:2" x14ac:dyDescent="0.4">
      <c r="B9536" s="3" t="s">
        <v>13193</v>
      </c>
    </row>
    <row r="9537" spans="2:2" x14ac:dyDescent="0.4">
      <c r="B9537" s="3" t="s">
        <v>13194</v>
      </c>
    </row>
    <row r="9538" spans="2:2" x14ac:dyDescent="0.4">
      <c r="B9538" s="3" t="s">
        <v>13195</v>
      </c>
    </row>
    <row r="9539" spans="2:2" x14ac:dyDescent="0.4">
      <c r="B9539" s="3" t="s">
        <v>13196</v>
      </c>
    </row>
    <row r="9540" spans="2:2" x14ac:dyDescent="0.4">
      <c r="B9540" s="3" t="s">
        <v>8538</v>
      </c>
    </row>
    <row r="9541" spans="2:2" x14ac:dyDescent="0.4">
      <c r="B9541" s="3" t="s">
        <v>8540</v>
      </c>
    </row>
    <row r="9542" spans="2:2" x14ac:dyDescent="0.4">
      <c r="B9542" s="3" t="s">
        <v>13197</v>
      </c>
    </row>
    <row r="9543" spans="2:2" x14ac:dyDescent="0.4">
      <c r="B9543" s="3" t="s">
        <v>8543</v>
      </c>
    </row>
    <row r="9544" spans="2:2" x14ac:dyDescent="0.4">
      <c r="B9544" s="3" t="s">
        <v>8545</v>
      </c>
    </row>
    <row r="9545" spans="2:2" x14ac:dyDescent="0.4">
      <c r="B9545" s="3" t="s">
        <v>8547</v>
      </c>
    </row>
    <row r="9546" spans="2:2" x14ac:dyDescent="0.4">
      <c r="B9546" s="3" t="s">
        <v>13198</v>
      </c>
    </row>
    <row r="9547" spans="2:2" x14ac:dyDescent="0.4">
      <c r="B9547" s="3" t="s">
        <v>13199</v>
      </c>
    </row>
    <row r="9548" spans="2:2" x14ac:dyDescent="0.4">
      <c r="B9548" s="3" t="s">
        <v>13200</v>
      </c>
    </row>
    <row r="9549" spans="2:2" x14ac:dyDescent="0.4">
      <c r="B9549" s="3" t="s">
        <v>8549</v>
      </c>
    </row>
    <row r="9550" spans="2:2" x14ac:dyDescent="0.4">
      <c r="B9550" s="3" t="s">
        <v>13201</v>
      </c>
    </row>
    <row r="9551" spans="2:2" x14ac:dyDescent="0.4">
      <c r="B9551" s="3" t="s">
        <v>8551</v>
      </c>
    </row>
    <row r="9552" spans="2:2" x14ac:dyDescent="0.4">
      <c r="B9552" s="3" t="s">
        <v>13202</v>
      </c>
    </row>
    <row r="9553" spans="2:2" x14ac:dyDescent="0.4">
      <c r="B9553" s="3" t="s">
        <v>8553</v>
      </c>
    </row>
    <row r="9554" spans="2:2" x14ac:dyDescent="0.4">
      <c r="B9554" s="3" t="s">
        <v>8555</v>
      </c>
    </row>
    <row r="9555" spans="2:2" x14ac:dyDescent="0.4">
      <c r="B9555" s="3" t="s">
        <v>8557</v>
      </c>
    </row>
    <row r="9556" spans="2:2" x14ac:dyDescent="0.4">
      <c r="B9556" s="3" t="s">
        <v>8559</v>
      </c>
    </row>
    <row r="9557" spans="2:2" x14ac:dyDescent="0.4">
      <c r="B9557" s="3" t="s">
        <v>8561</v>
      </c>
    </row>
    <row r="9558" spans="2:2" x14ac:dyDescent="0.4">
      <c r="B9558" s="3" t="s">
        <v>13203</v>
      </c>
    </row>
    <row r="9559" spans="2:2" x14ac:dyDescent="0.4">
      <c r="B9559" s="3" t="s">
        <v>13204</v>
      </c>
    </row>
    <row r="9560" spans="2:2" x14ac:dyDescent="0.4">
      <c r="B9560" s="3" t="s">
        <v>13205</v>
      </c>
    </row>
    <row r="9561" spans="2:2" x14ac:dyDescent="0.4">
      <c r="B9561" s="3" t="s">
        <v>13206</v>
      </c>
    </row>
    <row r="9562" spans="2:2" x14ac:dyDescent="0.4">
      <c r="B9562" s="3" t="s">
        <v>8563</v>
      </c>
    </row>
    <row r="9563" spans="2:2" x14ac:dyDescent="0.4">
      <c r="B9563" s="3" t="s">
        <v>13207</v>
      </c>
    </row>
    <row r="9564" spans="2:2" x14ac:dyDescent="0.4">
      <c r="B9564" s="3" t="s">
        <v>13208</v>
      </c>
    </row>
    <row r="9565" spans="2:2" x14ac:dyDescent="0.4">
      <c r="B9565" s="3" t="s">
        <v>8565</v>
      </c>
    </row>
    <row r="9566" spans="2:2" x14ac:dyDescent="0.4">
      <c r="B9566" s="3" t="s">
        <v>13209</v>
      </c>
    </row>
    <row r="9567" spans="2:2" x14ac:dyDescent="0.4">
      <c r="B9567" s="3" t="s">
        <v>13210</v>
      </c>
    </row>
    <row r="9568" spans="2:2" x14ac:dyDescent="0.4">
      <c r="B9568" s="3" t="s">
        <v>8567</v>
      </c>
    </row>
    <row r="9569" spans="2:2" x14ac:dyDescent="0.4">
      <c r="B9569" s="3" t="s">
        <v>13211</v>
      </c>
    </row>
    <row r="9570" spans="2:2" x14ac:dyDescent="0.4">
      <c r="B9570" s="3" t="s">
        <v>8569</v>
      </c>
    </row>
    <row r="9571" spans="2:2" x14ac:dyDescent="0.4">
      <c r="B9571" s="3" t="s">
        <v>13212</v>
      </c>
    </row>
    <row r="9572" spans="2:2" x14ac:dyDescent="0.4">
      <c r="B9572" s="3" t="s">
        <v>8571</v>
      </c>
    </row>
    <row r="9573" spans="2:2" x14ac:dyDescent="0.4">
      <c r="B9573" s="3" t="s">
        <v>13213</v>
      </c>
    </row>
    <row r="9574" spans="2:2" x14ac:dyDescent="0.4">
      <c r="B9574" s="3" t="s">
        <v>8573</v>
      </c>
    </row>
    <row r="9575" spans="2:2" x14ac:dyDescent="0.4">
      <c r="B9575" s="3" t="s">
        <v>13214</v>
      </c>
    </row>
    <row r="9576" spans="2:2" x14ac:dyDescent="0.4">
      <c r="B9576" s="3" t="s">
        <v>13215</v>
      </c>
    </row>
    <row r="9577" spans="2:2" x14ac:dyDescent="0.4">
      <c r="B9577" s="3" t="s">
        <v>8575</v>
      </c>
    </row>
    <row r="9578" spans="2:2" x14ac:dyDescent="0.4">
      <c r="B9578" s="3" t="s">
        <v>8577</v>
      </c>
    </row>
    <row r="9579" spans="2:2" x14ac:dyDescent="0.4">
      <c r="B9579" s="3" t="s">
        <v>8579</v>
      </c>
    </row>
    <row r="9580" spans="2:2" x14ac:dyDescent="0.4">
      <c r="B9580" s="3" t="s">
        <v>8581</v>
      </c>
    </row>
    <row r="9581" spans="2:2" x14ac:dyDescent="0.4">
      <c r="B9581" s="3" t="s">
        <v>8582</v>
      </c>
    </row>
    <row r="9582" spans="2:2" x14ac:dyDescent="0.4">
      <c r="B9582" s="3" t="s">
        <v>13216</v>
      </c>
    </row>
    <row r="9583" spans="2:2" x14ac:dyDescent="0.4">
      <c r="B9583" s="3" t="s">
        <v>8584</v>
      </c>
    </row>
    <row r="9584" spans="2:2" x14ac:dyDescent="0.4">
      <c r="B9584" s="3" t="s">
        <v>13217</v>
      </c>
    </row>
    <row r="9585" spans="2:2" x14ac:dyDescent="0.4">
      <c r="B9585" s="3" t="s">
        <v>13218</v>
      </c>
    </row>
    <row r="9586" spans="2:2" x14ac:dyDescent="0.4">
      <c r="B9586" s="3" t="s">
        <v>8586</v>
      </c>
    </row>
    <row r="9587" spans="2:2" x14ac:dyDescent="0.4">
      <c r="B9587" s="3" t="s">
        <v>8588</v>
      </c>
    </row>
    <row r="9588" spans="2:2" x14ac:dyDescent="0.4">
      <c r="B9588" s="3" t="s">
        <v>13219</v>
      </c>
    </row>
    <row r="9589" spans="2:2" x14ac:dyDescent="0.4">
      <c r="B9589" s="3" t="s">
        <v>8590</v>
      </c>
    </row>
    <row r="9590" spans="2:2" x14ac:dyDescent="0.4">
      <c r="B9590" s="3" t="s">
        <v>13220</v>
      </c>
    </row>
    <row r="9591" spans="2:2" x14ac:dyDescent="0.4">
      <c r="B9591" s="3" t="s">
        <v>8592</v>
      </c>
    </row>
    <row r="9592" spans="2:2" x14ac:dyDescent="0.4">
      <c r="B9592" s="3" t="s">
        <v>8594</v>
      </c>
    </row>
    <row r="9593" spans="2:2" x14ac:dyDescent="0.4">
      <c r="B9593" s="3" t="s">
        <v>8596</v>
      </c>
    </row>
    <row r="9594" spans="2:2" x14ac:dyDescent="0.4">
      <c r="B9594" s="3" t="s">
        <v>13221</v>
      </c>
    </row>
    <row r="9595" spans="2:2" x14ac:dyDescent="0.4">
      <c r="B9595" s="3" t="s">
        <v>8598</v>
      </c>
    </row>
    <row r="9596" spans="2:2" x14ac:dyDescent="0.4">
      <c r="B9596" s="3" t="s">
        <v>8600</v>
      </c>
    </row>
    <row r="9597" spans="2:2" x14ac:dyDescent="0.4">
      <c r="B9597" s="3" t="s">
        <v>13222</v>
      </c>
    </row>
    <row r="9598" spans="2:2" x14ac:dyDescent="0.4">
      <c r="B9598" s="3" t="s">
        <v>13223</v>
      </c>
    </row>
    <row r="9599" spans="2:2" x14ac:dyDescent="0.4">
      <c r="B9599" s="3" t="s">
        <v>13224</v>
      </c>
    </row>
    <row r="9600" spans="2:2" x14ac:dyDescent="0.4">
      <c r="B9600" s="3" t="s">
        <v>8602</v>
      </c>
    </row>
    <row r="9601" spans="2:2" x14ac:dyDescent="0.4">
      <c r="B9601" s="3" t="s">
        <v>8604</v>
      </c>
    </row>
    <row r="9602" spans="2:2" x14ac:dyDescent="0.4">
      <c r="B9602" s="3" t="s">
        <v>13225</v>
      </c>
    </row>
    <row r="9603" spans="2:2" x14ac:dyDescent="0.4">
      <c r="B9603" s="3" t="s">
        <v>8606</v>
      </c>
    </row>
    <row r="9604" spans="2:2" x14ac:dyDescent="0.4">
      <c r="B9604" s="3" t="s">
        <v>13226</v>
      </c>
    </row>
    <row r="9605" spans="2:2" x14ac:dyDescent="0.4">
      <c r="B9605" s="3" t="s">
        <v>13227</v>
      </c>
    </row>
    <row r="9606" spans="2:2" x14ac:dyDescent="0.4">
      <c r="B9606" s="3" t="s">
        <v>13228</v>
      </c>
    </row>
    <row r="9607" spans="2:2" x14ac:dyDescent="0.4">
      <c r="B9607" s="3" t="s">
        <v>13229</v>
      </c>
    </row>
    <row r="9608" spans="2:2" x14ac:dyDescent="0.4">
      <c r="B9608" s="3" t="s">
        <v>13230</v>
      </c>
    </row>
    <row r="9609" spans="2:2" x14ac:dyDescent="0.4">
      <c r="B9609" s="3" t="s">
        <v>8608</v>
      </c>
    </row>
    <row r="9610" spans="2:2" x14ac:dyDescent="0.4">
      <c r="B9610" s="3" t="s">
        <v>8610</v>
      </c>
    </row>
    <row r="9611" spans="2:2" x14ac:dyDescent="0.4">
      <c r="B9611" s="3" t="s">
        <v>13231</v>
      </c>
    </row>
    <row r="9612" spans="2:2" x14ac:dyDescent="0.4">
      <c r="B9612" s="3" t="s">
        <v>13232</v>
      </c>
    </row>
    <row r="9613" spans="2:2" x14ac:dyDescent="0.4">
      <c r="B9613" s="3" t="s">
        <v>13231</v>
      </c>
    </row>
    <row r="9614" spans="2:2" x14ac:dyDescent="0.4">
      <c r="B9614" s="3" t="s">
        <v>8612</v>
      </c>
    </row>
    <row r="9615" spans="2:2" x14ac:dyDescent="0.4">
      <c r="B9615" s="3" t="s">
        <v>8614</v>
      </c>
    </row>
    <row r="9616" spans="2:2" x14ac:dyDescent="0.4">
      <c r="B9616" s="3" t="s">
        <v>13233</v>
      </c>
    </row>
    <row r="9617" spans="2:2" x14ac:dyDescent="0.4">
      <c r="B9617" s="3" t="s">
        <v>13234</v>
      </c>
    </row>
    <row r="9618" spans="2:2" x14ac:dyDescent="0.4">
      <c r="B9618" s="3" t="s">
        <v>13235</v>
      </c>
    </row>
    <row r="9619" spans="2:2" x14ac:dyDescent="0.4">
      <c r="B9619" s="3" t="s">
        <v>13236</v>
      </c>
    </row>
    <row r="9620" spans="2:2" x14ac:dyDescent="0.4">
      <c r="B9620" s="3" t="s">
        <v>13237</v>
      </c>
    </row>
    <row r="9621" spans="2:2" x14ac:dyDescent="0.4">
      <c r="B9621" s="3" t="s">
        <v>13238</v>
      </c>
    </row>
    <row r="9622" spans="2:2" x14ac:dyDescent="0.4">
      <c r="B9622" s="3" t="s">
        <v>13239</v>
      </c>
    </row>
    <row r="9623" spans="2:2" x14ac:dyDescent="0.4">
      <c r="B9623" s="3" t="s">
        <v>13240</v>
      </c>
    </row>
    <row r="9624" spans="2:2" x14ac:dyDescent="0.4">
      <c r="B9624" s="3" t="s">
        <v>13241</v>
      </c>
    </row>
    <row r="9625" spans="2:2" x14ac:dyDescent="0.4">
      <c r="B9625" s="3" t="s">
        <v>8616</v>
      </c>
    </row>
    <row r="9626" spans="2:2" x14ac:dyDescent="0.4">
      <c r="B9626" s="3" t="s">
        <v>8618</v>
      </c>
    </row>
    <row r="9627" spans="2:2" x14ac:dyDescent="0.4">
      <c r="B9627" s="3" t="s">
        <v>13242</v>
      </c>
    </row>
    <row r="9628" spans="2:2" x14ac:dyDescent="0.4">
      <c r="B9628" s="3" t="s">
        <v>13243</v>
      </c>
    </row>
    <row r="9629" spans="2:2" x14ac:dyDescent="0.4">
      <c r="B9629" s="3" t="s">
        <v>13244</v>
      </c>
    </row>
    <row r="9630" spans="2:2" x14ac:dyDescent="0.4">
      <c r="B9630" s="3" t="s">
        <v>13245</v>
      </c>
    </row>
    <row r="9631" spans="2:2" x14ac:dyDescent="0.4">
      <c r="B9631" s="3" t="s">
        <v>13246</v>
      </c>
    </row>
    <row r="9632" spans="2:2" x14ac:dyDescent="0.4">
      <c r="B9632" s="3" t="s">
        <v>13247</v>
      </c>
    </row>
    <row r="9633" spans="2:2" x14ac:dyDescent="0.4">
      <c r="B9633" s="3" t="s">
        <v>13248</v>
      </c>
    </row>
    <row r="9634" spans="2:2" x14ac:dyDescent="0.4">
      <c r="B9634" s="3" t="s">
        <v>13249</v>
      </c>
    </row>
    <row r="9635" spans="2:2" x14ac:dyDescent="0.4">
      <c r="B9635" s="3" t="s">
        <v>13250</v>
      </c>
    </row>
    <row r="9636" spans="2:2" x14ac:dyDescent="0.4">
      <c r="B9636" s="3" t="s">
        <v>13251</v>
      </c>
    </row>
    <row r="9637" spans="2:2" x14ac:dyDescent="0.4">
      <c r="B9637" s="3" t="s">
        <v>13252</v>
      </c>
    </row>
    <row r="9638" spans="2:2" x14ac:dyDescent="0.4">
      <c r="B9638" s="3" t="s">
        <v>13253</v>
      </c>
    </row>
    <row r="9639" spans="2:2" x14ac:dyDescent="0.4">
      <c r="B9639" s="3" t="s">
        <v>8620</v>
      </c>
    </row>
    <row r="9640" spans="2:2" x14ac:dyDescent="0.4">
      <c r="B9640" s="3" t="s">
        <v>8622</v>
      </c>
    </row>
    <row r="9641" spans="2:2" x14ac:dyDescent="0.4">
      <c r="B9641" s="3" t="s">
        <v>13254</v>
      </c>
    </row>
    <row r="9642" spans="2:2" x14ac:dyDescent="0.4">
      <c r="B9642" s="3" t="s">
        <v>13255</v>
      </c>
    </row>
    <row r="9643" spans="2:2" x14ac:dyDescent="0.4">
      <c r="B9643" s="3" t="s">
        <v>8624</v>
      </c>
    </row>
    <row r="9644" spans="2:2" x14ac:dyDescent="0.4">
      <c r="B9644" s="3" t="s">
        <v>8623</v>
      </c>
    </row>
    <row r="9645" spans="2:2" x14ac:dyDescent="0.4">
      <c r="B9645" s="3" t="s">
        <v>13256</v>
      </c>
    </row>
    <row r="9646" spans="2:2" x14ac:dyDescent="0.4">
      <c r="B9646" s="3" t="s">
        <v>8626</v>
      </c>
    </row>
    <row r="9647" spans="2:2" x14ac:dyDescent="0.4">
      <c r="B9647" s="3" t="s">
        <v>8628</v>
      </c>
    </row>
    <row r="9648" spans="2:2" x14ac:dyDescent="0.4">
      <c r="B9648" s="3" t="s">
        <v>13257</v>
      </c>
    </row>
    <row r="9649" spans="2:2" x14ac:dyDescent="0.4">
      <c r="B9649" s="3" t="s">
        <v>13258</v>
      </c>
    </row>
    <row r="9650" spans="2:2" x14ac:dyDescent="0.4">
      <c r="B9650" s="3" t="s">
        <v>8630</v>
      </c>
    </row>
    <row r="9651" spans="2:2" x14ac:dyDescent="0.4">
      <c r="B9651" s="3" t="s">
        <v>13259</v>
      </c>
    </row>
    <row r="9652" spans="2:2" x14ac:dyDescent="0.4">
      <c r="B9652" s="3" t="s">
        <v>13260</v>
      </c>
    </row>
    <row r="9653" spans="2:2" x14ac:dyDescent="0.4">
      <c r="B9653" s="3" t="s">
        <v>13261</v>
      </c>
    </row>
    <row r="9654" spans="2:2" x14ac:dyDescent="0.4">
      <c r="B9654" s="3" t="s">
        <v>13262</v>
      </c>
    </row>
    <row r="9655" spans="2:2" x14ac:dyDescent="0.4">
      <c r="B9655" s="3" t="s">
        <v>8632</v>
      </c>
    </row>
    <row r="9656" spans="2:2" x14ac:dyDescent="0.4">
      <c r="B9656" s="3" t="s">
        <v>13263</v>
      </c>
    </row>
    <row r="9657" spans="2:2" x14ac:dyDescent="0.4">
      <c r="B9657" s="3" t="s">
        <v>13264</v>
      </c>
    </row>
    <row r="9658" spans="2:2" x14ac:dyDescent="0.4">
      <c r="B9658" s="3" t="s">
        <v>13265</v>
      </c>
    </row>
    <row r="9659" spans="2:2" x14ac:dyDescent="0.4">
      <c r="B9659" s="3" t="s">
        <v>13266</v>
      </c>
    </row>
    <row r="9660" spans="2:2" x14ac:dyDescent="0.4">
      <c r="B9660" s="3" t="s">
        <v>13267</v>
      </c>
    </row>
    <row r="9661" spans="2:2" x14ac:dyDescent="0.4">
      <c r="B9661" s="3" t="s">
        <v>8635</v>
      </c>
    </row>
    <row r="9662" spans="2:2" x14ac:dyDescent="0.4">
      <c r="B9662" s="3" t="s">
        <v>13268</v>
      </c>
    </row>
    <row r="9663" spans="2:2" x14ac:dyDescent="0.4">
      <c r="B9663" s="3" t="s">
        <v>8637</v>
      </c>
    </row>
    <row r="9664" spans="2:2" x14ac:dyDescent="0.4">
      <c r="B9664" s="3" t="s">
        <v>13269</v>
      </c>
    </row>
    <row r="9665" spans="2:2" x14ac:dyDescent="0.4">
      <c r="B9665" s="3" t="s">
        <v>8639</v>
      </c>
    </row>
    <row r="9666" spans="2:2" x14ac:dyDescent="0.4">
      <c r="B9666" s="3" t="s">
        <v>13270</v>
      </c>
    </row>
    <row r="9667" spans="2:2" x14ac:dyDescent="0.4">
      <c r="B9667" s="3" t="s">
        <v>13271</v>
      </c>
    </row>
    <row r="9668" spans="2:2" x14ac:dyDescent="0.4">
      <c r="B9668" s="3" t="s">
        <v>13272</v>
      </c>
    </row>
    <row r="9669" spans="2:2" x14ac:dyDescent="0.4">
      <c r="B9669" s="3" t="s">
        <v>13273</v>
      </c>
    </row>
    <row r="9670" spans="2:2" x14ac:dyDescent="0.4">
      <c r="B9670" s="3" t="s">
        <v>8641</v>
      </c>
    </row>
    <row r="9671" spans="2:2" x14ac:dyDescent="0.4">
      <c r="B9671" s="3" t="s">
        <v>8643</v>
      </c>
    </row>
    <row r="9672" spans="2:2" x14ac:dyDescent="0.4">
      <c r="B9672" s="3" t="s">
        <v>13274</v>
      </c>
    </row>
    <row r="9673" spans="2:2" x14ac:dyDescent="0.4">
      <c r="B9673" s="3" t="s">
        <v>8645</v>
      </c>
    </row>
    <row r="9674" spans="2:2" x14ac:dyDescent="0.4">
      <c r="B9674" s="3" t="s">
        <v>13275</v>
      </c>
    </row>
    <row r="9675" spans="2:2" x14ac:dyDescent="0.4">
      <c r="B9675" s="3" t="s">
        <v>8647</v>
      </c>
    </row>
    <row r="9676" spans="2:2" x14ac:dyDescent="0.4">
      <c r="B9676" s="3" t="s">
        <v>13276</v>
      </c>
    </row>
    <row r="9677" spans="2:2" x14ac:dyDescent="0.4">
      <c r="B9677" s="3" t="s">
        <v>8649</v>
      </c>
    </row>
    <row r="9678" spans="2:2" x14ac:dyDescent="0.4">
      <c r="B9678" s="3" t="s">
        <v>8651</v>
      </c>
    </row>
    <row r="9679" spans="2:2" x14ac:dyDescent="0.4">
      <c r="B9679" s="3" t="s">
        <v>13277</v>
      </c>
    </row>
    <row r="9680" spans="2:2" x14ac:dyDescent="0.4">
      <c r="B9680" s="3" t="s">
        <v>13278</v>
      </c>
    </row>
    <row r="9681" spans="2:2" x14ac:dyDescent="0.4">
      <c r="B9681" s="3" t="s">
        <v>13279</v>
      </c>
    </row>
    <row r="9682" spans="2:2" x14ac:dyDescent="0.4">
      <c r="B9682" s="3" t="s">
        <v>13280</v>
      </c>
    </row>
    <row r="9683" spans="2:2" x14ac:dyDescent="0.4">
      <c r="B9683" s="3" t="s">
        <v>13280</v>
      </c>
    </row>
    <row r="9684" spans="2:2" x14ac:dyDescent="0.4">
      <c r="B9684" s="3" t="s">
        <v>8653</v>
      </c>
    </row>
    <row r="9685" spans="2:2" x14ac:dyDescent="0.4">
      <c r="B9685" s="3" t="s">
        <v>13281</v>
      </c>
    </row>
    <row r="9686" spans="2:2" x14ac:dyDescent="0.4">
      <c r="B9686" s="3" t="s">
        <v>13282</v>
      </c>
    </row>
    <row r="9687" spans="2:2" x14ac:dyDescent="0.4">
      <c r="B9687" s="3" t="s">
        <v>13283</v>
      </c>
    </row>
    <row r="9688" spans="2:2" x14ac:dyDescent="0.4">
      <c r="B9688" s="3" t="s">
        <v>13284</v>
      </c>
    </row>
    <row r="9689" spans="2:2" x14ac:dyDescent="0.4">
      <c r="B9689" s="3" t="s">
        <v>8655</v>
      </c>
    </row>
    <row r="9690" spans="2:2" x14ac:dyDescent="0.4">
      <c r="B9690" s="3" t="s">
        <v>13285</v>
      </c>
    </row>
    <row r="9691" spans="2:2" x14ac:dyDescent="0.4">
      <c r="B9691" s="3" t="s">
        <v>8657</v>
      </c>
    </row>
    <row r="9692" spans="2:2" x14ac:dyDescent="0.4">
      <c r="B9692" s="3" t="s">
        <v>8659</v>
      </c>
    </row>
    <row r="9693" spans="2:2" x14ac:dyDescent="0.4">
      <c r="B9693" s="3" t="s">
        <v>8661</v>
      </c>
    </row>
    <row r="9694" spans="2:2" x14ac:dyDescent="0.4">
      <c r="B9694" s="3" t="s">
        <v>13286</v>
      </c>
    </row>
    <row r="9695" spans="2:2" x14ac:dyDescent="0.4">
      <c r="B9695" s="3" t="s">
        <v>13287</v>
      </c>
    </row>
    <row r="9696" spans="2:2" x14ac:dyDescent="0.4">
      <c r="B9696" s="3" t="s">
        <v>8663</v>
      </c>
    </row>
    <row r="9697" spans="2:2" x14ac:dyDescent="0.4">
      <c r="B9697" s="3" t="s">
        <v>8665</v>
      </c>
    </row>
    <row r="9698" spans="2:2" x14ac:dyDescent="0.4">
      <c r="B9698" s="3" t="s">
        <v>13288</v>
      </c>
    </row>
    <row r="9699" spans="2:2" x14ac:dyDescent="0.4">
      <c r="B9699" s="3" t="s">
        <v>8667</v>
      </c>
    </row>
    <row r="9700" spans="2:2" x14ac:dyDescent="0.4">
      <c r="B9700" s="3" t="s">
        <v>8669</v>
      </c>
    </row>
    <row r="9701" spans="2:2" x14ac:dyDescent="0.4">
      <c r="B9701" s="3" t="s">
        <v>13289</v>
      </c>
    </row>
    <row r="9702" spans="2:2" x14ac:dyDescent="0.4">
      <c r="B9702" s="3" t="s">
        <v>13290</v>
      </c>
    </row>
    <row r="9703" spans="2:2" x14ac:dyDescent="0.4">
      <c r="B9703" s="3" t="s">
        <v>8671</v>
      </c>
    </row>
    <row r="9704" spans="2:2" x14ac:dyDescent="0.4">
      <c r="B9704" s="3" t="s">
        <v>13291</v>
      </c>
    </row>
    <row r="9705" spans="2:2" x14ac:dyDescent="0.4">
      <c r="B9705" s="3" t="s">
        <v>13292</v>
      </c>
    </row>
    <row r="9706" spans="2:2" x14ac:dyDescent="0.4">
      <c r="B9706" s="3" t="s">
        <v>8673</v>
      </c>
    </row>
    <row r="9707" spans="2:2" x14ac:dyDescent="0.4">
      <c r="B9707" s="3" t="s">
        <v>13293</v>
      </c>
    </row>
    <row r="9708" spans="2:2" x14ac:dyDescent="0.4">
      <c r="B9708" s="3" t="s">
        <v>8675</v>
      </c>
    </row>
    <row r="9709" spans="2:2" x14ac:dyDescent="0.4">
      <c r="B9709" s="3" t="s">
        <v>13294</v>
      </c>
    </row>
    <row r="9710" spans="2:2" x14ac:dyDescent="0.4">
      <c r="B9710" s="3" t="s">
        <v>13295</v>
      </c>
    </row>
    <row r="9711" spans="2:2" x14ac:dyDescent="0.4">
      <c r="B9711" s="3" t="s">
        <v>13296</v>
      </c>
    </row>
    <row r="9712" spans="2:2" x14ac:dyDescent="0.4">
      <c r="B9712" s="3" t="s">
        <v>13297</v>
      </c>
    </row>
    <row r="9713" spans="2:2" x14ac:dyDescent="0.4">
      <c r="B9713" s="3" t="s">
        <v>8677</v>
      </c>
    </row>
    <row r="9714" spans="2:2" x14ac:dyDescent="0.4">
      <c r="B9714" s="3" t="s">
        <v>13298</v>
      </c>
    </row>
    <row r="9715" spans="2:2" x14ac:dyDescent="0.4">
      <c r="B9715" s="3" t="s">
        <v>13299</v>
      </c>
    </row>
    <row r="9716" spans="2:2" x14ac:dyDescent="0.4">
      <c r="B9716" s="3" t="s">
        <v>13300</v>
      </c>
    </row>
    <row r="9717" spans="2:2" x14ac:dyDescent="0.4">
      <c r="B9717" s="3" t="s">
        <v>13301</v>
      </c>
    </row>
    <row r="9718" spans="2:2" x14ac:dyDescent="0.4">
      <c r="B9718" s="3" t="s">
        <v>13302</v>
      </c>
    </row>
    <row r="9719" spans="2:2" x14ac:dyDescent="0.4">
      <c r="B9719" s="3" t="s">
        <v>13303</v>
      </c>
    </row>
    <row r="9720" spans="2:2" x14ac:dyDescent="0.4">
      <c r="B9720" s="3" t="s">
        <v>13304</v>
      </c>
    </row>
    <row r="9721" spans="2:2" x14ac:dyDescent="0.4">
      <c r="B9721" s="3" t="s">
        <v>8679</v>
      </c>
    </row>
    <row r="9722" spans="2:2" x14ac:dyDescent="0.4">
      <c r="B9722" s="3" t="s">
        <v>13305</v>
      </c>
    </row>
    <row r="9723" spans="2:2" x14ac:dyDescent="0.4">
      <c r="B9723" s="3" t="s">
        <v>8681</v>
      </c>
    </row>
    <row r="9724" spans="2:2" x14ac:dyDescent="0.4">
      <c r="B9724" s="3" t="s">
        <v>8683</v>
      </c>
    </row>
    <row r="9725" spans="2:2" x14ac:dyDescent="0.4">
      <c r="B9725" s="3" t="s">
        <v>8685</v>
      </c>
    </row>
    <row r="9726" spans="2:2" x14ac:dyDescent="0.4">
      <c r="B9726" s="3" t="s">
        <v>8687</v>
      </c>
    </row>
    <row r="9727" spans="2:2" x14ac:dyDescent="0.4">
      <c r="B9727" s="3" t="s">
        <v>13306</v>
      </c>
    </row>
    <row r="9728" spans="2:2" x14ac:dyDescent="0.4">
      <c r="B9728" s="3" t="s">
        <v>13307</v>
      </c>
    </row>
    <row r="9729" spans="2:2" x14ac:dyDescent="0.4">
      <c r="B9729" s="3" t="s">
        <v>8689</v>
      </c>
    </row>
    <row r="9730" spans="2:2" x14ac:dyDescent="0.4">
      <c r="B9730" s="3" t="s">
        <v>13308</v>
      </c>
    </row>
    <row r="9731" spans="2:2" x14ac:dyDescent="0.4">
      <c r="B9731" s="3" t="s">
        <v>8691</v>
      </c>
    </row>
    <row r="9732" spans="2:2" x14ac:dyDescent="0.4">
      <c r="B9732" s="3" t="s">
        <v>8693</v>
      </c>
    </row>
    <row r="9733" spans="2:2" x14ac:dyDescent="0.4">
      <c r="B9733" s="3" t="s">
        <v>8695</v>
      </c>
    </row>
    <row r="9734" spans="2:2" x14ac:dyDescent="0.4">
      <c r="B9734" s="3" t="s">
        <v>13309</v>
      </c>
    </row>
    <row r="9735" spans="2:2" x14ac:dyDescent="0.4">
      <c r="B9735" s="3" t="s">
        <v>8697</v>
      </c>
    </row>
    <row r="9736" spans="2:2" x14ac:dyDescent="0.4">
      <c r="B9736" s="3" t="s">
        <v>8699</v>
      </c>
    </row>
    <row r="9737" spans="2:2" x14ac:dyDescent="0.4">
      <c r="B9737" s="3" t="s">
        <v>13310</v>
      </c>
    </row>
    <row r="9738" spans="2:2" x14ac:dyDescent="0.4">
      <c r="B9738" s="3" t="s">
        <v>8701</v>
      </c>
    </row>
    <row r="9739" spans="2:2" x14ac:dyDescent="0.4">
      <c r="B9739" s="3" t="s">
        <v>13311</v>
      </c>
    </row>
    <row r="9740" spans="2:2" x14ac:dyDescent="0.4">
      <c r="B9740" s="3" t="s">
        <v>13312</v>
      </c>
    </row>
    <row r="9741" spans="2:2" x14ac:dyDescent="0.4">
      <c r="B9741" s="3" t="s">
        <v>8703</v>
      </c>
    </row>
    <row r="9742" spans="2:2" x14ac:dyDescent="0.4">
      <c r="B9742" s="3" t="s">
        <v>8705</v>
      </c>
    </row>
    <row r="9743" spans="2:2" x14ac:dyDescent="0.4">
      <c r="B9743" s="3" t="s">
        <v>13313</v>
      </c>
    </row>
    <row r="9744" spans="2:2" x14ac:dyDescent="0.4">
      <c r="B9744" s="3" t="s">
        <v>8707</v>
      </c>
    </row>
    <row r="9745" spans="2:2" x14ac:dyDescent="0.4">
      <c r="B9745" s="3" t="s">
        <v>8709</v>
      </c>
    </row>
    <row r="9746" spans="2:2" x14ac:dyDescent="0.4">
      <c r="B9746" s="3" t="s">
        <v>8711</v>
      </c>
    </row>
    <row r="9747" spans="2:2" x14ac:dyDescent="0.4">
      <c r="B9747" s="3" t="s">
        <v>8713</v>
      </c>
    </row>
    <row r="9748" spans="2:2" x14ac:dyDescent="0.4">
      <c r="B9748" s="3" t="s">
        <v>8715</v>
      </c>
    </row>
    <row r="9749" spans="2:2" x14ac:dyDescent="0.4">
      <c r="B9749" s="3" t="s">
        <v>8717</v>
      </c>
    </row>
    <row r="9750" spans="2:2" x14ac:dyDescent="0.4">
      <c r="B9750" s="3" t="s">
        <v>8719</v>
      </c>
    </row>
    <row r="9751" spans="2:2" x14ac:dyDescent="0.4">
      <c r="B9751" s="3" t="s">
        <v>13314</v>
      </c>
    </row>
    <row r="9752" spans="2:2" x14ac:dyDescent="0.4">
      <c r="B9752" s="3" t="s">
        <v>13315</v>
      </c>
    </row>
    <row r="9753" spans="2:2" x14ac:dyDescent="0.4">
      <c r="B9753" s="3" t="s">
        <v>13316</v>
      </c>
    </row>
    <row r="9754" spans="2:2" x14ac:dyDescent="0.4">
      <c r="B9754" s="3" t="s">
        <v>13317</v>
      </c>
    </row>
    <row r="9755" spans="2:2" x14ac:dyDescent="0.4">
      <c r="B9755" s="3" t="s">
        <v>13318</v>
      </c>
    </row>
    <row r="9756" spans="2:2" x14ac:dyDescent="0.4">
      <c r="B9756" s="3" t="s">
        <v>8721</v>
      </c>
    </row>
    <row r="9757" spans="2:2" x14ac:dyDescent="0.4">
      <c r="B9757" s="3" t="s">
        <v>13319</v>
      </c>
    </row>
    <row r="9758" spans="2:2" x14ac:dyDescent="0.4">
      <c r="B9758" s="3" t="s">
        <v>8723</v>
      </c>
    </row>
    <row r="9759" spans="2:2" x14ac:dyDescent="0.4">
      <c r="B9759" s="3" t="s">
        <v>13320</v>
      </c>
    </row>
    <row r="9760" spans="2:2" x14ac:dyDescent="0.4">
      <c r="B9760" s="3" t="s">
        <v>8725</v>
      </c>
    </row>
    <row r="9761" spans="2:2" x14ac:dyDescent="0.4">
      <c r="B9761" s="3" t="s">
        <v>13321</v>
      </c>
    </row>
    <row r="9762" spans="2:2" x14ac:dyDescent="0.4">
      <c r="B9762" s="3" t="s">
        <v>8727</v>
      </c>
    </row>
    <row r="9763" spans="2:2" x14ac:dyDescent="0.4">
      <c r="B9763" s="3" t="s">
        <v>13322</v>
      </c>
    </row>
    <row r="9764" spans="2:2" x14ac:dyDescent="0.4">
      <c r="B9764" s="3" t="s">
        <v>13323</v>
      </c>
    </row>
    <row r="9765" spans="2:2" x14ac:dyDescent="0.4">
      <c r="B9765" s="3" t="s">
        <v>13324</v>
      </c>
    </row>
    <row r="9766" spans="2:2" x14ac:dyDescent="0.4">
      <c r="B9766" s="3" t="s">
        <v>10323</v>
      </c>
    </row>
    <row r="9767" spans="2:2" x14ac:dyDescent="0.4">
      <c r="B9767" s="3" t="s">
        <v>8729</v>
      </c>
    </row>
    <row r="9768" spans="2:2" x14ac:dyDescent="0.4">
      <c r="B9768" s="3" t="s">
        <v>13325</v>
      </c>
    </row>
    <row r="9769" spans="2:2" x14ac:dyDescent="0.4">
      <c r="B9769" s="3" t="s">
        <v>8731</v>
      </c>
    </row>
    <row r="9770" spans="2:2" x14ac:dyDescent="0.4">
      <c r="B9770" s="3" t="s">
        <v>8733</v>
      </c>
    </row>
    <row r="9771" spans="2:2" x14ac:dyDescent="0.4">
      <c r="B9771" s="3" t="s">
        <v>8735</v>
      </c>
    </row>
    <row r="9772" spans="2:2" x14ac:dyDescent="0.4">
      <c r="B9772" s="3" t="s">
        <v>13326</v>
      </c>
    </row>
    <row r="9773" spans="2:2" x14ac:dyDescent="0.4">
      <c r="B9773" s="3" t="s">
        <v>8737</v>
      </c>
    </row>
    <row r="9774" spans="2:2" x14ac:dyDescent="0.4">
      <c r="B9774" s="3" t="s">
        <v>13327</v>
      </c>
    </row>
    <row r="9775" spans="2:2" x14ac:dyDescent="0.4">
      <c r="B9775" s="3" t="s">
        <v>13328</v>
      </c>
    </row>
    <row r="9776" spans="2:2" x14ac:dyDescent="0.4">
      <c r="B9776" s="3" t="s">
        <v>8739</v>
      </c>
    </row>
    <row r="9777" spans="2:2" x14ac:dyDescent="0.4">
      <c r="B9777" s="3" t="s">
        <v>13329</v>
      </c>
    </row>
    <row r="9778" spans="2:2" x14ac:dyDescent="0.4">
      <c r="B9778" s="3" t="s">
        <v>13330</v>
      </c>
    </row>
    <row r="9779" spans="2:2" x14ac:dyDescent="0.4">
      <c r="B9779" s="3" t="s">
        <v>8741</v>
      </c>
    </row>
    <row r="9780" spans="2:2" x14ac:dyDescent="0.4">
      <c r="B9780" s="3" t="s">
        <v>13331</v>
      </c>
    </row>
    <row r="9781" spans="2:2" x14ac:dyDescent="0.4">
      <c r="B9781" s="3" t="s">
        <v>13332</v>
      </c>
    </row>
    <row r="9782" spans="2:2" x14ac:dyDescent="0.4">
      <c r="B9782" s="3" t="s">
        <v>13333</v>
      </c>
    </row>
    <row r="9783" spans="2:2" x14ac:dyDescent="0.4">
      <c r="B9783" s="3" t="s">
        <v>13334</v>
      </c>
    </row>
    <row r="9784" spans="2:2" x14ac:dyDescent="0.4">
      <c r="B9784" s="3" t="s">
        <v>8743</v>
      </c>
    </row>
    <row r="9785" spans="2:2" x14ac:dyDescent="0.4">
      <c r="B9785" s="3" t="s">
        <v>8745</v>
      </c>
    </row>
    <row r="9786" spans="2:2" x14ac:dyDescent="0.4">
      <c r="B9786" s="3" t="s">
        <v>8747</v>
      </c>
    </row>
    <row r="9787" spans="2:2" x14ac:dyDescent="0.4">
      <c r="B9787" s="3" t="s">
        <v>8749</v>
      </c>
    </row>
    <row r="9788" spans="2:2" x14ac:dyDescent="0.4">
      <c r="B9788" s="3" t="s">
        <v>13335</v>
      </c>
    </row>
    <row r="9789" spans="2:2" x14ac:dyDescent="0.4">
      <c r="B9789" s="3" t="s">
        <v>13336</v>
      </c>
    </row>
    <row r="9790" spans="2:2" x14ac:dyDescent="0.4">
      <c r="B9790" s="3" t="s">
        <v>13337</v>
      </c>
    </row>
    <row r="9791" spans="2:2" x14ac:dyDescent="0.4">
      <c r="B9791" s="3" t="s">
        <v>8751</v>
      </c>
    </row>
    <row r="9792" spans="2:2" x14ac:dyDescent="0.4">
      <c r="B9792" s="3" t="s">
        <v>13338</v>
      </c>
    </row>
    <row r="9793" spans="2:2" x14ac:dyDescent="0.4">
      <c r="B9793" s="3" t="s">
        <v>8753</v>
      </c>
    </row>
    <row r="9794" spans="2:2" x14ac:dyDescent="0.4">
      <c r="B9794" s="3" t="s">
        <v>13339</v>
      </c>
    </row>
    <row r="9795" spans="2:2" x14ac:dyDescent="0.4">
      <c r="B9795" s="3" t="s">
        <v>8755</v>
      </c>
    </row>
    <row r="9796" spans="2:2" x14ac:dyDescent="0.4">
      <c r="B9796" s="3" t="s">
        <v>13340</v>
      </c>
    </row>
    <row r="9797" spans="2:2" x14ac:dyDescent="0.4">
      <c r="B9797" s="3" t="s">
        <v>8757</v>
      </c>
    </row>
    <row r="9798" spans="2:2" x14ac:dyDescent="0.4">
      <c r="B9798" s="3" t="s">
        <v>13341</v>
      </c>
    </row>
    <row r="9799" spans="2:2" x14ac:dyDescent="0.4">
      <c r="B9799" s="3" t="s">
        <v>13342</v>
      </c>
    </row>
    <row r="9800" spans="2:2" x14ac:dyDescent="0.4">
      <c r="B9800" s="3" t="s">
        <v>13343</v>
      </c>
    </row>
    <row r="9801" spans="2:2" x14ac:dyDescent="0.4">
      <c r="B9801" s="3" t="s">
        <v>13344</v>
      </c>
    </row>
    <row r="9802" spans="2:2" x14ac:dyDescent="0.4">
      <c r="B9802" s="3" t="s">
        <v>13345</v>
      </c>
    </row>
    <row r="9803" spans="2:2" x14ac:dyDescent="0.4">
      <c r="B9803" s="3" t="s">
        <v>13346</v>
      </c>
    </row>
    <row r="9804" spans="2:2" x14ac:dyDescent="0.4">
      <c r="B9804" s="3" t="s">
        <v>8759</v>
      </c>
    </row>
    <row r="9805" spans="2:2" x14ac:dyDescent="0.4">
      <c r="B9805" s="3" t="s">
        <v>13347</v>
      </c>
    </row>
    <row r="9806" spans="2:2" x14ac:dyDescent="0.4">
      <c r="B9806" s="3" t="s">
        <v>8761</v>
      </c>
    </row>
    <row r="9807" spans="2:2" x14ac:dyDescent="0.4">
      <c r="B9807" s="3" t="s">
        <v>13348</v>
      </c>
    </row>
    <row r="9808" spans="2:2" x14ac:dyDescent="0.4">
      <c r="B9808" s="3" t="s">
        <v>13349</v>
      </c>
    </row>
    <row r="9809" spans="2:2" x14ac:dyDescent="0.4">
      <c r="B9809" s="3" t="s">
        <v>13350</v>
      </c>
    </row>
    <row r="9810" spans="2:2" x14ac:dyDescent="0.4">
      <c r="B9810" s="3" t="s">
        <v>8763</v>
      </c>
    </row>
    <row r="9811" spans="2:2" x14ac:dyDescent="0.4">
      <c r="B9811" s="3" t="s">
        <v>8765</v>
      </c>
    </row>
    <row r="9812" spans="2:2" x14ac:dyDescent="0.4">
      <c r="B9812" s="3" t="s">
        <v>13351</v>
      </c>
    </row>
    <row r="9813" spans="2:2" x14ac:dyDescent="0.4">
      <c r="B9813" s="3" t="s">
        <v>13352</v>
      </c>
    </row>
    <row r="9814" spans="2:2" x14ac:dyDescent="0.4">
      <c r="B9814" s="3" t="s">
        <v>8767</v>
      </c>
    </row>
    <row r="9815" spans="2:2" x14ac:dyDescent="0.4">
      <c r="B9815" s="3" t="s">
        <v>13353</v>
      </c>
    </row>
    <row r="9816" spans="2:2" x14ac:dyDescent="0.4">
      <c r="B9816" s="3" t="s">
        <v>13354</v>
      </c>
    </row>
    <row r="9817" spans="2:2" x14ac:dyDescent="0.4">
      <c r="B9817" s="3" t="s">
        <v>8770</v>
      </c>
    </row>
    <row r="9818" spans="2:2" x14ac:dyDescent="0.4">
      <c r="B9818" s="3" t="s">
        <v>13355</v>
      </c>
    </row>
    <row r="9819" spans="2:2" x14ac:dyDescent="0.4">
      <c r="B9819" s="3" t="s">
        <v>13356</v>
      </c>
    </row>
    <row r="9820" spans="2:2" x14ac:dyDescent="0.4">
      <c r="B9820" s="3" t="s">
        <v>13356</v>
      </c>
    </row>
    <row r="9821" spans="2:2" x14ac:dyDescent="0.4">
      <c r="B9821" s="3" t="s">
        <v>8772</v>
      </c>
    </row>
    <row r="9822" spans="2:2" x14ac:dyDescent="0.4">
      <c r="B9822" s="3" t="s">
        <v>13357</v>
      </c>
    </row>
    <row r="9823" spans="2:2" x14ac:dyDescent="0.4">
      <c r="B9823" s="3" t="s">
        <v>8775</v>
      </c>
    </row>
    <row r="9824" spans="2:2" x14ac:dyDescent="0.4">
      <c r="B9824" s="3" t="s">
        <v>8777</v>
      </c>
    </row>
    <row r="9825" spans="2:2" x14ac:dyDescent="0.4">
      <c r="B9825" s="3" t="s">
        <v>8779</v>
      </c>
    </row>
    <row r="9826" spans="2:2" x14ac:dyDescent="0.4">
      <c r="B9826" s="3" t="s">
        <v>13358</v>
      </c>
    </row>
    <row r="9827" spans="2:2" x14ac:dyDescent="0.4">
      <c r="B9827" s="3" t="s">
        <v>13359</v>
      </c>
    </row>
    <row r="9828" spans="2:2" x14ac:dyDescent="0.4">
      <c r="B9828" s="3" t="s">
        <v>13360</v>
      </c>
    </row>
    <row r="9829" spans="2:2" x14ac:dyDescent="0.4">
      <c r="B9829" s="3" t="s">
        <v>8781</v>
      </c>
    </row>
    <row r="9830" spans="2:2" x14ac:dyDescent="0.4">
      <c r="B9830" s="3" t="s">
        <v>8783</v>
      </c>
    </row>
    <row r="9831" spans="2:2" x14ac:dyDescent="0.4">
      <c r="B9831" s="3" t="s">
        <v>8785</v>
      </c>
    </row>
    <row r="9832" spans="2:2" x14ac:dyDescent="0.4">
      <c r="B9832" s="3" t="s">
        <v>8787</v>
      </c>
    </row>
    <row r="9833" spans="2:2" x14ac:dyDescent="0.4">
      <c r="B9833" s="3" t="s">
        <v>13361</v>
      </c>
    </row>
    <row r="9834" spans="2:2" x14ac:dyDescent="0.4">
      <c r="B9834" s="3" t="s">
        <v>13362</v>
      </c>
    </row>
    <row r="9835" spans="2:2" x14ac:dyDescent="0.4">
      <c r="B9835" s="3" t="s">
        <v>13363</v>
      </c>
    </row>
    <row r="9836" spans="2:2" x14ac:dyDescent="0.4">
      <c r="B9836" s="3" t="s">
        <v>13364</v>
      </c>
    </row>
    <row r="9837" spans="2:2" x14ac:dyDescent="0.4">
      <c r="B9837" s="3" t="s">
        <v>13365</v>
      </c>
    </row>
    <row r="9838" spans="2:2" x14ac:dyDescent="0.4">
      <c r="B9838" s="3" t="s">
        <v>13366</v>
      </c>
    </row>
    <row r="9839" spans="2:2" x14ac:dyDescent="0.4">
      <c r="B9839" s="3" t="s">
        <v>13367</v>
      </c>
    </row>
    <row r="9840" spans="2:2" x14ac:dyDescent="0.4">
      <c r="B9840" s="3" t="s">
        <v>8455</v>
      </c>
    </row>
    <row r="9841" spans="2:2" x14ac:dyDescent="0.4">
      <c r="B9841" s="3" t="s">
        <v>8790</v>
      </c>
    </row>
    <row r="9842" spans="2:2" x14ac:dyDescent="0.4">
      <c r="B9842" s="3" t="s">
        <v>13368</v>
      </c>
    </row>
    <row r="9843" spans="2:2" x14ac:dyDescent="0.4">
      <c r="B9843" s="3" t="s">
        <v>8792</v>
      </c>
    </row>
    <row r="9844" spans="2:2" x14ac:dyDescent="0.4">
      <c r="B9844" s="3" t="s">
        <v>8794</v>
      </c>
    </row>
    <row r="9845" spans="2:2" x14ac:dyDescent="0.4">
      <c r="B9845" s="3" t="s">
        <v>13369</v>
      </c>
    </row>
    <row r="9846" spans="2:2" x14ac:dyDescent="0.4">
      <c r="B9846" s="3" t="s">
        <v>13370</v>
      </c>
    </row>
    <row r="9847" spans="2:2" x14ac:dyDescent="0.4">
      <c r="B9847" s="3" t="s">
        <v>8796</v>
      </c>
    </row>
    <row r="9848" spans="2:2" x14ac:dyDescent="0.4">
      <c r="B9848" s="3" t="s">
        <v>8798</v>
      </c>
    </row>
    <row r="9849" spans="2:2" x14ac:dyDescent="0.4">
      <c r="B9849" s="3" t="s">
        <v>8800</v>
      </c>
    </row>
    <row r="9850" spans="2:2" x14ac:dyDescent="0.4">
      <c r="B9850" s="3" t="s">
        <v>13371</v>
      </c>
    </row>
    <row r="9851" spans="2:2" x14ac:dyDescent="0.4">
      <c r="B9851" s="3" t="s">
        <v>13372</v>
      </c>
    </row>
    <row r="9852" spans="2:2" x14ac:dyDescent="0.4">
      <c r="B9852" s="3" t="s">
        <v>13373</v>
      </c>
    </row>
    <row r="9853" spans="2:2" x14ac:dyDescent="0.4">
      <c r="B9853" s="3" t="s">
        <v>8802</v>
      </c>
    </row>
    <row r="9854" spans="2:2" x14ac:dyDescent="0.4">
      <c r="B9854" s="3" t="s">
        <v>8804</v>
      </c>
    </row>
    <row r="9855" spans="2:2" x14ac:dyDescent="0.4">
      <c r="B9855" s="3" t="s">
        <v>13374</v>
      </c>
    </row>
    <row r="9856" spans="2:2" x14ac:dyDescent="0.4">
      <c r="B9856" s="3" t="s">
        <v>13375</v>
      </c>
    </row>
    <row r="9857" spans="2:2" x14ac:dyDescent="0.4">
      <c r="B9857" s="3" t="s">
        <v>13376</v>
      </c>
    </row>
    <row r="9858" spans="2:2" x14ac:dyDescent="0.4">
      <c r="B9858" s="3" t="s">
        <v>13377</v>
      </c>
    </row>
    <row r="9859" spans="2:2" x14ac:dyDescent="0.4">
      <c r="B9859" s="3" t="s">
        <v>8806</v>
      </c>
    </row>
    <row r="9860" spans="2:2" x14ac:dyDescent="0.4">
      <c r="B9860" s="3" t="s">
        <v>8808</v>
      </c>
    </row>
    <row r="9861" spans="2:2" x14ac:dyDescent="0.4">
      <c r="B9861" s="3" t="s">
        <v>13378</v>
      </c>
    </row>
    <row r="9862" spans="2:2" x14ac:dyDescent="0.4">
      <c r="B9862" s="3" t="s">
        <v>8810</v>
      </c>
    </row>
    <row r="9863" spans="2:2" x14ac:dyDescent="0.4">
      <c r="B9863" s="3" t="s">
        <v>13379</v>
      </c>
    </row>
    <row r="9864" spans="2:2" x14ac:dyDescent="0.4">
      <c r="B9864" s="3" t="s">
        <v>8812</v>
      </c>
    </row>
    <row r="9865" spans="2:2" x14ac:dyDescent="0.4">
      <c r="B9865" s="3" t="s">
        <v>13380</v>
      </c>
    </row>
    <row r="9866" spans="2:2" x14ac:dyDescent="0.4">
      <c r="B9866" s="3" t="s">
        <v>8814</v>
      </c>
    </row>
    <row r="9867" spans="2:2" x14ac:dyDescent="0.4">
      <c r="B9867" s="3" t="s">
        <v>13381</v>
      </c>
    </row>
    <row r="9868" spans="2:2" x14ac:dyDescent="0.4">
      <c r="B9868" s="3" t="s">
        <v>13382</v>
      </c>
    </row>
    <row r="9869" spans="2:2" x14ac:dyDescent="0.4">
      <c r="B9869" s="3" t="s">
        <v>8816</v>
      </c>
    </row>
    <row r="9870" spans="2:2" x14ac:dyDescent="0.4">
      <c r="B9870" s="3" t="s">
        <v>13383</v>
      </c>
    </row>
    <row r="9871" spans="2:2" x14ac:dyDescent="0.4">
      <c r="B9871" s="3" t="s">
        <v>13384</v>
      </c>
    </row>
    <row r="9872" spans="2:2" x14ac:dyDescent="0.4">
      <c r="B9872" s="3" t="s">
        <v>13385</v>
      </c>
    </row>
    <row r="9873" spans="2:2" x14ac:dyDescent="0.4">
      <c r="B9873" s="3" t="s">
        <v>13386</v>
      </c>
    </row>
    <row r="9874" spans="2:2" x14ac:dyDescent="0.4">
      <c r="B9874" s="3" t="s">
        <v>8818</v>
      </c>
    </row>
    <row r="9875" spans="2:2" x14ac:dyDescent="0.4">
      <c r="B9875" s="3" t="s">
        <v>13387</v>
      </c>
    </row>
    <row r="9876" spans="2:2" x14ac:dyDescent="0.4">
      <c r="B9876" s="3" t="s">
        <v>13388</v>
      </c>
    </row>
    <row r="9877" spans="2:2" x14ac:dyDescent="0.4">
      <c r="B9877" s="3" t="s">
        <v>8820</v>
      </c>
    </row>
    <row r="9878" spans="2:2" x14ac:dyDescent="0.4">
      <c r="B9878" s="3" t="s">
        <v>13389</v>
      </c>
    </row>
    <row r="9879" spans="2:2" x14ac:dyDescent="0.4">
      <c r="B9879" s="3" t="s">
        <v>13390</v>
      </c>
    </row>
    <row r="9880" spans="2:2" x14ac:dyDescent="0.4">
      <c r="B9880" s="3" t="s">
        <v>11678</v>
      </c>
    </row>
    <row r="9881" spans="2:2" x14ac:dyDescent="0.4">
      <c r="B9881" s="3" t="s">
        <v>8822</v>
      </c>
    </row>
    <row r="9882" spans="2:2" x14ac:dyDescent="0.4">
      <c r="B9882" s="3" t="s">
        <v>13391</v>
      </c>
    </row>
    <row r="9883" spans="2:2" x14ac:dyDescent="0.4">
      <c r="B9883" s="3" t="s">
        <v>13392</v>
      </c>
    </row>
    <row r="9884" spans="2:2" x14ac:dyDescent="0.4">
      <c r="B9884" s="3" t="s">
        <v>13393</v>
      </c>
    </row>
    <row r="9885" spans="2:2" x14ac:dyDescent="0.4">
      <c r="B9885" s="3" t="s">
        <v>8823</v>
      </c>
    </row>
    <row r="9886" spans="2:2" x14ac:dyDescent="0.4">
      <c r="B9886" s="3" t="s">
        <v>13394</v>
      </c>
    </row>
    <row r="9887" spans="2:2" x14ac:dyDescent="0.4">
      <c r="B9887" s="3" t="s">
        <v>13395</v>
      </c>
    </row>
    <row r="9888" spans="2:2" x14ac:dyDescent="0.4">
      <c r="B9888" s="3" t="s">
        <v>13396</v>
      </c>
    </row>
    <row r="9889" spans="2:2" x14ac:dyDescent="0.4">
      <c r="B9889" s="3" t="s">
        <v>13397</v>
      </c>
    </row>
    <row r="9890" spans="2:2" x14ac:dyDescent="0.4">
      <c r="B9890" s="3" t="s">
        <v>8825</v>
      </c>
    </row>
    <row r="9891" spans="2:2" x14ac:dyDescent="0.4">
      <c r="B9891" s="3" t="s">
        <v>8827</v>
      </c>
    </row>
    <row r="9892" spans="2:2" x14ac:dyDescent="0.4">
      <c r="B9892" s="3" t="s">
        <v>8829</v>
      </c>
    </row>
    <row r="9893" spans="2:2" x14ac:dyDescent="0.4">
      <c r="B9893" s="3" t="s">
        <v>8829</v>
      </c>
    </row>
    <row r="9894" spans="2:2" x14ac:dyDescent="0.4">
      <c r="B9894" s="3" t="s">
        <v>8831</v>
      </c>
    </row>
    <row r="9895" spans="2:2" x14ac:dyDescent="0.4">
      <c r="B9895" s="3" t="s">
        <v>8833</v>
      </c>
    </row>
    <row r="9896" spans="2:2" x14ac:dyDescent="0.4">
      <c r="B9896" s="3" t="s">
        <v>13398</v>
      </c>
    </row>
    <row r="9897" spans="2:2" x14ac:dyDescent="0.4">
      <c r="B9897" s="3" t="s">
        <v>8835</v>
      </c>
    </row>
    <row r="9898" spans="2:2" x14ac:dyDescent="0.4">
      <c r="B9898" s="3" t="s">
        <v>8837</v>
      </c>
    </row>
    <row r="9899" spans="2:2" x14ac:dyDescent="0.4">
      <c r="B9899" s="3" t="s">
        <v>8839</v>
      </c>
    </row>
    <row r="9900" spans="2:2" x14ac:dyDescent="0.4">
      <c r="B9900" s="3" t="s">
        <v>8841</v>
      </c>
    </row>
    <row r="9901" spans="2:2" x14ac:dyDescent="0.4">
      <c r="B9901" s="3" t="s">
        <v>8843</v>
      </c>
    </row>
    <row r="9902" spans="2:2" x14ac:dyDescent="0.4">
      <c r="B9902" s="3" t="s">
        <v>13399</v>
      </c>
    </row>
    <row r="9903" spans="2:2" x14ac:dyDescent="0.4">
      <c r="B9903" s="3" t="s">
        <v>8845</v>
      </c>
    </row>
    <row r="9904" spans="2:2" x14ac:dyDescent="0.4">
      <c r="B9904" s="3" t="s">
        <v>13400</v>
      </c>
    </row>
    <row r="9905" spans="2:2" x14ac:dyDescent="0.4">
      <c r="B9905" s="3" t="s">
        <v>8847</v>
      </c>
    </row>
    <row r="9906" spans="2:2" x14ac:dyDescent="0.4">
      <c r="B9906" s="3" t="s">
        <v>13401</v>
      </c>
    </row>
    <row r="9907" spans="2:2" x14ac:dyDescent="0.4">
      <c r="B9907" s="3" t="s">
        <v>8849</v>
      </c>
    </row>
    <row r="9908" spans="2:2" x14ac:dyDescent="0.4">
      <c r="B9908" s="3" t="s">
        <v>13402</v>
      </c>
    </row>
    <row r="9909" spans="2:2" x14ac:dyDescent="0.4">
      <c r="B9909" s="3" t="s">
        <v>13403</v>
      </c>
    </row>
    <row r="9910" spans="2:2" x14ac:dyDescent="0.4">
      <c r="B9910" s="3" t="s">
        <v>13404</v>
      </c>
    </row>
    <row r="9911" spans="2:2" x14ac:dyDescent="0.4">
      <c r="B9911" s="3" t="s">
        <v>8851</v>
      </c>
    </row>
    <row r="9912" spans="2:2" x14ac:dyDescent="0.4">
      <c r="B9912" s="3" t="s">
        <v>13405</v>
      </c>
    </row>
    <row r="9913" spans="2:2" x14ac:dyDescent="0.4">
      <c r="B9913" s="3" t="s">
        <v>8853</v>
      </c>
    </row>
    <row r="9914" spans="2:2" x14ac:dyDescent="0.4">
      <c r="B9914" s="3" t="s">
        <v>8855</v>
      </c>
    </row>
    <row r="9915" spans="2:2" x14ac:dyDescent="0.4">
      <c r="B9915" s="3" t="s">
        <v>8857</v>
      </c>
    </row>
    <row r="9916" spans="2:2" x14ac:dyDescent="0.4">
      <c r="B9916" s="3" t="s">
        <v>13406</v>
      </c>
    </row>
    <row r="9917" spans="2:2" x14ac:dyDescent="0.4">
      <c r="B9917" s="3" t="s">
        <v>8859</v>
      </c>
    </row>
    <row r="9918" spans="2:2" x14ac:dyDescent="0.4">
      <c r="B9918" s="3" t="s">
        <v>13407</v>
      </c>
    </row>
    <row r="9919" spans="2:2" x14ac:dyDescent="0.4">
      <c r="B9919" s="3" t="s">
        <v>13408</v>
      </c>
    </row>
    <row r="9920" spans="2:2" x14ac:dyDescent="0.4">
      <c r="B9920" s="3" t="s">
        <v>8861</v>
      </c>
    </row>
    <row r="9921" spans="2:2" x14ac:dyDescent="0.4">
      <c r="B9921" s="3" t="s">
        <v>13409</v>
      </c>
    </row>
    <row r="9922" spans="2:2" x14ac:dyDescent="0.4">
      <c r="B9922" s="3" t="s">
        <v>13410</v>
      </c>
    </row>
    <row r="9923" spans="2:2" x14ac:dyDescent="0.4">
      <c r="B9923" s="3" t="s">
        <v>8863</v>
      </c>
    </row>
    <row r="9924" spans="2:2" x14ac:dyDescent="0.4">
      <c r="B9924" s="3" t="s">
        <v>13411</v>
      </c>
    </row>
    <row r="9925" spans="2:2" x14ac:dyDescent="0.4">
      <c r="B9925" s="3" t="s">
        <v>13412</v>
      </c>
    </row>
    <row r="9926" spans="2:2" x14ac:dyDescent="0.4">
      <c r="B9926" s="3" t="s">
        <v>13413</v>
      </c>
    </row>
    <row r="9927" spans="2:2" x14ac:dyDescent="0.4">
      <c r="B9927" s="3" t="s">
        <v>8865</v>
      </c>
    </row>
    <row r="9928" spans="2:2" x14ac:dyDescent="0.4">
      <c r="B9928" s="3" t="s">
        <v>8867</v>
      </c>
    </row>
    <row r="9929" spans="2:2" x14ac:dyDescent="0.4">
      <c r="B9929" s="3" t="s">
        <v>13414</v>
      </c>
    </row>
    <row r="9930" spans="2:2" x14ac:dyDescent="0.4">
      <c r="B9930" s="3" t="s">
        <v>8869</v>
      </c>
    </row>
    <row r="9931" spans="2:2" x14ac:dyDescent="0.4">
      <c r="B9931" s="3" t="s">
        <v>13415</v>
      </c>
    </row>
    <row r="9932" spans="2:2" x14ac:dyDescent="0.4">
      <c r="B9932" s="3" t="s">
        <v>13416</v>
      </c>
    </row>
    <row r="9933" spans="2:2" x14ac:dyDescent="0.4">
      <c r="B9933" s="3" t="s">
        <v>13417</v>
      </c>
    </row>
    <row r="9934" spans="2:2" x14ac:dyDescent="0.4">
      <c r="B9934" s="3" t="s">
        <v>8871</v>
      </c>
    </row>
    <row r="9935" spans="2:2" x14ac:dyDescent="0.4">
      <c r="B9935" s="3" t="s">
        <v>8873</v>
      </c>
    </row>
    <row r="9936" spans="2:2" x14ac:dyDescent="0.4">
      <c r="B9936" s="3" t="s">
        <v>8875</v>
      </c>
    </row>
    <row r="9937" spans="2:2" x14ac:dyDescent="0.4">
      <c r="B9937" s="3" t="s">
        <v>13418</v>
      </c>
    </row>
    <row r="9938" spans="2:2" x14ac:dyDescent="0.4">
      <c r="B9938" s="3" t="s">
        <v>13419</v>
      </c>
    </row>
    <row r="9939" spans="2:2" x14ac:dyDescent="0.4">
      <c r="B9939" s="3" t="s">
        <v>13420</v>
      </c>
    </row>
    <row r="9940" spans="2:2" x14ac:dyDescent="0.4">
      <c r="B9940" s="3" t="s">
        <v>8877</v>
      </c>
    </row>
    <row r="9941" spans="2:2" x14ac:dyDescent="0.4">
      <c r="B9941" s="3" t="s">
        <v>13421</v>
      </c>
    </row>
    <row r="9942" spans="2:2" x14ac:dyDescent="0.4">
      <c r="B9942" s="3" t="s">
        <v>13422</v>
      </c>
    </row>
    <row r="9943" spans="2:2" x14ac:dyDescent="0.4">
      <c r="B9943" s="3" t="s">
        <v>8879</v>
      </c>
    </row>
    <row r="9944" spans="2:2" x14ac:dyDescent="0.4">
      <c r="B9944" s="3" t="s">
        <v>8881</v>
      </c>
    </row>
    <row r="9945" spans="2:2" x14ac:dyDescent="0.4">
      <c r="B9945" s="3" t="s">
        <v>13423</v>
      </c>
    </row>
    <row r="9946" spans="2:2" x14ac:dyDescent="0.4">
      <c r="B9946" s="3" t="s">
        <v>13424</v>
      </c>
    </row>
    <row r="9947" spans="2:2" x14ac:dyDescent="0.4">
      <c r="B9947" s="3" t="s">
        <v>13425</v>
      </c>
    </row>
    <row r="9948" spans="2:2" x14ac:dyDescent="0.4">
      <c r="B9948" s="3" t="s">
        <v>13426</v>
      </c>
    </row>
    <row r="9949" spans="2:2" x14ac:dyDescent="0.4">
      <c r="B9949" s="3" t="s">
        <v>8883</v>
      </c>
    </row>
    <row r="9950" spans="2:2" x14ac:dyDescent="0.4">
      <c r="B9950" s="3" t="s">
        <v>13427</v>
      </c>
    </row>
    <row r="9951" spans="2:2" x14ac:dyDescent="0.4">
      <c r="B9951" s="3" t="s">
        <v>8885</v>
      </c>
    </row>
    <row r="9952" spans="2:2" x14ac:dyDescent="0.4">
      <c r="B9952" s="3" t="s">
        <v>8887</v>
      </c>
    </row>
    <row r="9953" spans="2:2" x14ac:dyDescent="0.4">
      <c r="B9953" s="3" t="s">
        <v>8889</v>
      </c>
    </row>
    <row r="9954" spans="2:2" x14ac:dyDescent="0.4">
      <c r="B9954" s="3" t="s">
        <v>13428</v>
      </c>
    </row>
    <row r="9955" spans="2:2" x14ac:dyDescent="0.4">
      <c r="B9955" s="3" t="s">
        <v>13429</v>
      </c>
    </row>
    <row r="9956" spans="2:2" x14ac:dyDescent="0.4">
      <c r="B9956" s="3" t="s">
        <v>13430</v>
      </c>
    </row>
    <row r="9957" spans="2:2" x14ac:dyDescent="0.4">
      <c r="B9957" s="3" t="s">
        <v>8891</v>
      </c>
    </row>
    <row r="9958" spans="2:2" x14ac:dyDescent="0.4">
      <c r="B9958" s="3" t="s">
        <v>13431</v>
      </c>
    </row>
    <row r="9959" spans="2:2" x14ac:dyDescent="0.4">
      <c r="B9959" s="3" t="s">
        <v>13432</v>
      </c>
    </row>
    <row r="9960" spans="2:2" x14ac:dyDescent="0.4">
      <c r="B9960" s="3" t="s">
        <v>13433</v>
      </c>
    </row>
    <row r="9961" spans="2:2" x14ac:dyDescent="0.4">
      <c r="B9961" s="3" t="s">
        <v>8893</v>
      </c>
    </row>
    <row r="9962" spans="2:2" x14ac:dyDescent="0.4">
      <c r="B9962" s="3" t="s">
        <v>13434</v>
      </c>
    </row>
    <row r="9963" spans="2:2" x14ac:dyDescent="0.4">
      <c r="B9963" s="3" t="s">
        <v>13435</v>
      </c>
    </row>
    <row r="9964" spans="2:2" x14ac:dyDescent="0.4">
      <c r="B9964" s="3" t="s">
        <v>8895</v>
      </c>
    </row>
    <row r="9965" spans="2:2" x14ac:dyDescent="0.4">
      <c r="B9965" s="3" t="s">
        <v>8897</v>
      </c>
    </row>
    <row r="9966" spans="2:2" x14ac:dyDescent="0.4">
      <c r="B9966" s="3" t="s">
        <v>13436</v>
      </c>
    </row>
    <row r="9967" spans="2:2" x14ac:dyDescent="0.4">
      <c r="B9967" s="3" t="s">
        <v>13437</v>
      </c>
    </row>
    <row r="9968" spans="2:2" x14ac:dyDescent="0.4">
      <c r="B9968" s="3" t="s">
        <v>8899</v>
      </c>
    </row>
    <row r="9969" spans="2:2" x14ac:dyDescent="0.4">
      <c r="B9969" s="3" t="s">
        <v>13438</v>
      </c>
    </row>
    <row r="9970" spans="2:2" x14ac:dyDescent="0.4">
      <c r="B9970" s="3" t="s">
        <v>8901</v>
      </c>
    </row>
    <row r="9971" spans="2:2" x14ac:dyDescent="0.4">
      <c r="B9971" s="3" t="s">
        <v>13439</v>
      </c>
    </row>
    <row r="9972" spans="2:2" x14ac:dyDescent="0.4">
      <c r="B9972" s="3" t="s">
        <v>13440</v>
      </c>
    </row>
    <row r="9973" spans="2:2" x14ac:dyDescent="0.4">
      <c r="B9973" s="3" t="s">
        <v>13441</v>
      </c>
    </row>
    <row r="9974" spans="2:2" x14ac:dyDescent="0.4">
      <c r="B9974" s="3" t="s">
        <v>8903</v>
      </c>
    </row>
    <row r="9975" spans="2:2" x14ac:dyDescent="0.4">
      <c r="B9975" s="3" t="s">
        <v>8905</v>
      </c>
    </row>
    <row r="9976" spans="2:2" x14ac:dyDescent="0.4">
      <c r="B9976" s="3" t="s">
        <v>13442</v>
      </c>
    </row>
    <row r="9977" spans="2:2" x14ac:dyDescent="0.4">
      <c r="B9977" s="3" t="s">
        <v>8907</v>
      </c>
    </row>
    <row r="9978" spans="2:2" x14ac:dyDescent="0.4">
      <c r="B9978" s="3" t="s">
        <v>13443</v>
      </c>
    </row>
    <row r="9979" spans="2:2" x14ac:dyDescent="0.4">
      <c r="B9979" s="3" t="s">
        <v>8909</v>
      </c>
    </row>
    <row r="9980" spans="2:2" x14ac:dyDescent="0.4">
      <c r="B9980" s="3" t="s">
        <v>13444</v>
      </c>
    </row>
    <row r="9981" spans="2:2" x14ac:dyDescent="0.4">
      <c r="B9981" s="3" t="s">
        <v>8911</v>
      </c>
    </row>
    <row r="9982" spans="2:2" x14ac:dyDescent="0.4">
      <c r="B9982" s="3" t="s">
        <v>13445</v>
      </c>
    </row>
    <row r="9983" spans="2:2" x14ac:dyDescent="0.4">
      <c r="B9983" s="3" t="s">
        <v>8913</v>
      </c>
    </row>
    <row r="9984" spans="2:2" x14ac:dyDescent="0.4">
      <c r="B9984" s="3" t="s">
        <v>8915</v>
      </c>
    </row>
    <row r="9985" spans="2:2" x14ac:dyDescent="0.4">
      <c r="B9985" s="3" t="s">
        <v>13446</v>
      </c>
    </row>
    <row r="9986" spans="2:2" x14ac:dyDescent="0.4">
      <c r="B9986" s="3" t="s">
        <v>13447</v>
      </c>
    </row>
    <row r="9987" spans="2:2" x14ac:dyDescent="0.4">
      <c r="B9987" s="3" t="s">
        <v>8917</v>
      </c>
    </row>
    <row r="9988" spans="2:2" x14ac:dyDescent="0.4">
      <c r="B9988" s="3" t="s">
        <v>8919</v>
      </c>
    </row>
    <row r="9989" spans="2:2" x14ac:dyDescent="0.4">
      <c r="B9989" s="3" t="s">
        <v>13448</v>
      </c>
    </row>
    <row r="9990" spans="2:2" x14ac:dyDescent="0.4">
      <c r="B9990" s="3" t="s">
        <v>8921</v>
      </c>
    </row>
    <row r="9991" spans="2:2" x14ac:dyDescent="0.4">
      <c r="B9991" s="3" t="s">
        <v>13449</v>
      </c>
    </row>
    <row r="9992" spans="2:2" x14ac:dyDescent="0.4">
      <c r="B9992" s="3" t="s">
        <v>8923</v>
      </c>
    </row>
    <row r="9993" spans="2:2" x14ac:dyDescent="0.4">
      <c r="B9993" s="3" t="s">
        <v>8925</v>
      </c>
    </row>
    <row r="9994" spans="2:2" x14ac:dyDescent="0.4">
      <c r="B9994" s="3" t="s">
        <v>8927</v>
      </c>
    </row>
    <row r="9995" spans="2:2" x14ac:dyDescent="0.4">
      <c r="B9995" s="3" t="s">
        <v>8929</v>
      </c>
    </row>
    <row r="9996" spans="2:2" x14ac:dyDescent="0.4">
      <c r="B9996" s="3" t="s">
        <v>8931</v>
      </c>
    </row>
    <row r="9997" spans="2:2" x14ac:dyDescent="0.4">
      <c r="B9997" s="3" t="s">
        <v>13450</v>
      </c>
    </row>
    <row r="9998" spans="2:2" x14ac:dyDescent="0.4">
      <c r="B9998" s="3" t="s">
        <v>8933</v>
      </c>
    </row>
    <row r="9999" spans="2:2" x14ac:dyDescent="0.4">
      <c r="B9999" s="3" t="s">
        <v>13451</v>
      </c>
    </row>
    <row r="10000" spans="2:2" x14ac:dyDescent="0.4">
      <c r="B10000" s="3" t="s">
        <v>8935</v>
      </c>
    </row>
    <row r="10001" spans="2:2" x14ac:dyDescent="0.4">
      <c r="B10001" s="3" t="s">
        <v>13452</v>
      </c>
    </row>
    <row r="10002" spans="2:2" x14ac:dyDescent="0.4">
      <c r="B10002" s="3" t="s">
        <v>8937</v>
      </c>
    </row>
    <row r="10003" spans="2:2" x14ac:dyDescent="0.4">
      <c r="B10003" s="3" t="s">
        <v>8939</v>
      </c>
    </row>
    <row r="10004" spans="2:2" x14ac:dyDescent="0.4">
      <c r="B10004" s="3" t="s">
        <v>8941</v>
      </c>
    </row>
    <row r="10005" spans="2:2" x14ac:dyDescent="0.4">
      <c r="B10005" s="3" t="s">
        <v>13453</v>
      </c>
    </row>
    <row r="10006" spans="2:2" x14ac:dyDescent="0.4">
      <c r="B10006" s="3" t="s">
        <v>13454</v>
      </c>
    </row>
    <row r="10007" spans="2:2" x14ac:dyDescent="0.4">
      <c r="B10007" s="3" t="s">
        <v>8943</v>
      </c>
    </row>
    <row r="10008" spans="2:2" x14ac:dyDescent="0.4">
      <c r="B10008" s="3" t="s">
        <v>13455</v>
      </c>
    </row>
    <row r="10009" spans="2:2" x14ac:dyDescent="0.4">
      <c r="B10009" s="3" t="s">
        <v>8945</v>
      </c>
    </row>
    <row r="10010" spans="2:2" x14ac:dyDescent="0.4">
      <c r="B10010" s="3" t="s">
        <v>13456</v>
      </c>
    </row>
    <row r="10011" spans="2:2" x14ac:dyDescent="0.4">
      <c r="B10011" s="3" t="s">
        <v>13457</v>
      </c>
    </row>
    <row r="10012" spans="2:2" x14ac:dyDescent="0.4">
      <c r="B10012" s="3" t="s">
        <v>8947</v>
      </c>
    </row>
    <row r="10013" spans="2:2" x14ac:dyDescent="0.4">
      <c r="B10013" s="3" t="s">
        <v>8949</v>
      </c>
    </row>
    <row r="10014" spans="2:2" x14ac:dyDescent="0.4">
      <c r="B10014" s="3" t="s">
        <v>8951</v>
      </c>
    </row>
    <row r="10015" spans="2:2" x14ac:dyDescent="0.4">
      <c r="B10015" s="3" t="s">
        <v>13458</v>
      </c>
    </row>
    <row r="10016" spans="2:2" x14ac:dyDescent="0.4">
      <c r="B10016" s="3" t="s">
        <v>13459</v>
      </c>
    </row>
    <row r="10017" spans="2:2" x14ac:dyDescent="0.4">
      <c r="B10017" s="3" t="s">
        <v>13460</v>
      </c>
    </row>
    <row r="10018" spans="2:2" x14ac:dyDescent="0.4">
      <c r="B10018" s="3" t="s">
        <v>13461</v>
      </c>
    </row>
    <row r="10019" spans="2:2" x14ac:dyDescent="0.4">
      <c r="B10019" s="3" t="s">
        <v>8953</v>
      </c>
    </row>
    <row r="10020" spans="2:2" x14ac:dyDescent="0.4">
      <c r="B10020" s="3" t="s">
        <v>8955</v>
      </c>
    </row>
    <row r="10021" spans="2:2" x14ac:dyDescent="0.4">
      <c r="B10021" s="3" t="s">
        <v>8957</v>
      </c>
    </row>
    <row r="10022" spans="2:2" x14ac:dyDescent="0.4">
      <c r="B10022" s="3" t="s">
        <v>13462</v>
      </c>
    </row>
    <row r="10023" spans="2:2" x14ac:dyDescent="0.4">
      <c r="B10023" s="3" t="s">
        <v>13463</v>
      </c>
    </row>
    <row r="10024" spans="2:2" x14ac:dyDescent="0.4">
      <c r="B10024" s="3" t="s">
        <v>8960</v>
      </c>
    </row>
    <row r="10025" spans="2:2" x14ac:dyDescent="0.4">
      <c r="B10025" s="3" t="s">
        <v>8962</v>
      </c>
    </row>
    <row r="10026" spans="2:2" x14ac:dyDescent="0.4">
      <c r="B10026" s="3" t="s">
        <v>13464</v>
      </c>
    </row>
    <row r="10027" spans="2:2" x14ac:dyDescent="0.4">
      <c r="B10027" s="3" t="s">
        <v>8964</v>
      </c>
    </row>
    <row r="10028" spans="2:2" x14ac:dyDescent="0.4">
      <c r="B10028" s="3" t="s">
        <v>13465</v>
      </c>
    </row>
    <row r="10029" spans="2:2" x14ac:dyDescent="0.4">
      <c r="B10029" s="3" t="s">
        <v>8966</v>
      </c>
    </row>
    <row r="10030" spans="2:2" x14ac:dyDescent="0.4">
      <c r="B10030" s="3" t="s">
        <v>8968</v>
      </c>
    </row>
    <row r="10031" spans="2:2" x14ac:dyDescent="0.4">
      <c r="B10031" s="3" t="s">
        <v>13466</v>
      </c>
    </row>
    <row r="10032" spans="2:2" x14ac:dyDescent="0.4">
      <c r="B10032" s="3" t="s">
        <v>13467</v>
      </c>
    </row>
    <row r="10033" spans="2:2" x14ac:dyDescent="0.4">
      <c r="B10033" s="3" t="s">
        <v>8970</v>
      </c>
    </row>
    <row r="10034" spans="2:2" x14ac:dyDescent="0.4">
      <c r="B10034" s="3" t="s">
        <v>13468</v>
      </c>
    </row>
    <row r="10035" spans="2:2" x14ac:dyDescent="0.4">
      <c r="B10035" s="3" t="s">
        <v>13469</v>
      </c>
    </row>
    <row r="10036" spans="2:2" x14ac:dyDescent="0.4">
      <c r="B10036" s="3" t="s">
        <v>13470</v>
      </c>
    </row>
    <row r="10037" spans="2:2" x14ac:dyDescent="0.4">
      <c r="B10037" s="3" t="s">
        <v>8972</v>
      </c>
    </row>
    <row r="10038" spans="2:2" x14ac:dyDescent="0.4">
      <c r="B10038" s="3" t="s">
        <v>13471</v>
      </c>
    </row>
    <row r="10039" spans="2:2" x14ac:dyDescent="0.4">
      <c r="B10039" s="3" t="s">
        <v>8974</v>
      </c>
    </row>
    <row r="10040" spans="2:2" x14ac:dyDescent="0.4">
      <c r="B10040" s="3" t="s">
        <v>13472</v>
      </c>
    </row>
    <row r="10041" spans="2:2" x14ac:dyDescent="0.4">
      <c r="B10041" s="3" t="s">
        <v>8976</v>
      </c>
    </row>
    <row r="10042" spans="2:2" x14ac:dyDescent="0.4">
      <c r="B10042" s="3" t="s">
        <v>13473</v>
      </c>
    </row>
    <row r="10043" spans="2:2" x14ac:dyDescent="0.4">
      <c r="B10043" s="3" t="s">
        <v>8978</v>
      </c>
    </row>
    <row r="10044" spans="2:2" x14ac:dyDescent="0.4">
      <c r="B10044" s="3" t="s">
        <v>8980</v>
      </c>
    </row>
    <row r="10045" spans="2:2" x14ac:dyDescent="0.4">
      <c r="B10045" s="3" t="s">
        <v>8982</v>
      </c>
    </row>
    <row r="10046" spans="2:2" x14ac:dyDescent="0.4">
      <c r="B10046" s="3" t="s">
        <v>13474</v>
      </c>
    </row>
    <row r="10047" spans="2:2" x14ac:dyDescent="0.4">
      <c r="B10047" s="3" t="s">
        <v>13475</v>
      </c>
    </row>
    <row r="10048" spans="2:2" x14ac:dyDescent="0.4">
      <c r="B10048" s="3" t="s">
        <v>8984</v>
      </c>
    </row>
    <row r="10049" spans="2:2" x14ac:dyDescent="0.4">
      <c r="B10049" s="3" t="s">
        <v>13476</v>
      </c>
    </row>
    <row r="10050" spans="2:2" x14ac:dyDescent="0.4">
      <c r="B10050" s="3" t="s">
        <v>13477</v>
      </c>
    </row>
    <row r="10051" spans="2:2" x14ac:dyDescent="0.4">
      <c r="B10051" s="3" t="s">
        <v>8986</v>
      </c>
    </row>
    <row r="10052" spans="2:2" x14ac:dyDescent="0.4">
      <c r="B10052" s="3" t="s">
        <v>8988</v>
      </c>
    </row>
    <row r="10053" spans="2:2" x14ac:dyDescent="0.4">
      <c r="B10053" s="3" t="s">
        <v>13478</v>
      </c>
    </row>
    <row r="10054" spans="2:2" x14ac:dyDescent="0.4">
      <c r="B10054" s="3" t="s">
        <v>13479</v>
      </c>
    </row>
    <row r="10055" spans="2:2" x14ac:dyDescent="0.4">
      <c r="B10055" s="3" t="s">
        <v>13480</v>
      </c>
    </row>
    <row r="10056" spans="2:2" x14ac:dyDescent="0.4">
      <c r="B10056" s="3" t="s">
        <v>8990</v>
      </c>
    </row>
    <row r="10057" spans="2:2" x14ac:dyDescent="0.4">
      <c r="B10057" s="3" t="s">
        <v>13481</v>
      </c>
    </row>
    <row r="10058" spans="2:2" x14ac:dyDescent="0.4">
      <c r="B10058" s="3" t="s">
        <v>8992</v>
      </c>
    </row>
    <row r="10059" spans="2:2" x14ac:dyDescent="0.4">
      <c r="B10059" s="3" t="s">
        <v>8994</v>
      </c>
    </row>
    <row r="10060" spans="2:2" x14ac:dyDescent="0.4">
      <c r="B10060" s="3" t="s">
        <v>13482</v>
      </c>
    </row>
    <row r="10061" spans="2:2" x14ac:dyDescent="0.4">
      <c r="B10061" s="3" t="s">
        <v>13483</v>
      </c>
    </row>
    <row r="10062" spans="2:2" x14ac:dyDescent="0.4">
      <c r="B10062" s="3" t="s">
        <v>8996</v>
      </c>
    </row>
    <row r="10063" spans="2:2" x14ac:dyDescent="0.4">
      <c r="B10063" s="3" t="s">
        <v>13484</v>
      </c>
    </row>
    <row r="10064" spans="2:2" x14ac:dyDescent="0.4">
      <c r="B10064" s="3" t="s">
        <v>13485</v>
      </c>
    </row>
    <row r="10065" spans="2:2" x14ac:dyDescent="0.4">
      <c r="B10065" s="3" t="s">
        <v>13486</v>
      </c>
    </row>
    <row r="10066" spans="2:2" x14ac:dyDescent="0.4">
      <c r="B10066" s="3" t="s">
        <v>13487</v>
      </c>
    </row>
    <row r="10067" spans="2:2" x14ac:dyDescent="0.4">
      <c r="B10067" s="3" t="s">
        <v>13488</v>
      </c>
    </row>
    <row r="10068" spans="2:2" x14ac:dyDescent="0.4">
      <c r="B10068" s="3" t="s">
        <v>13489</v>
      </c>
    </row>
    <row r="10069" spans="2:2" x14ac:dyDescent="0.4">
      <c r="B10069" s="3" t="s">
        <v>13490</v>
      </c>
    </row>
    <row r="10070" spans="2:2" x14ac:dyDescent="0.4">
      <c r="B10070" s="3" t="s">
        <v>13491</v>
      </c>
    </row>
    <row r="10071" spans="2:2" x14ac:dyDescent="0.4">
      <c r="B10071" s="3" t="s">
        <v>13492</v>
      </c>
    </row>
    <row r="10072" spans="2:2" x14ac:dyDescent="0.4">
      <c r="B10072" s="3" t="s">
        <v>8999</v>
      </c>
    </row>
    <row r="10073" spans="2:2" x14ac:dyDescent="0.4">
      <c r="B10073" s="3" t="s">
        <v>9001</v>
      </c>
    </row>
    <row r="10074" spans="2:2" x14ac:dyDescent="0.4">
      <c r="B10074" s="3" t="s">
        <v>13493</v>
      </c>
    </row>
    <row r="10075" spans="2:2" x14ac:dyDescent="0.4">
      <c r="B10075" s="3" t="s">
        <v>9003</v>
      </c>
    </row>
    <row r="10076" spans="2:2" x14ac:dyDescent="0.4">
      <c r="B10076" s="3" t="s">
        <v>13494</v>
      </c>
    </row>
    <row r="10077" spans="2:2" x14ac:dyDescent="0.4">
      <c r="B10077" s="3" t="s">
        <v>13495</v>
      </c>
    </row>
    <row r="10078" spans="2:2" x14ac:dyDescent="0.4">
      <c r="B10078" s="3" t="s">
        <v>9005</v>
      </c>
    </row>
    <row r="10079" spans="2:2" x14ac:dyDescent="0.4">
      <c r="B10079" s="3" t="s">
        <v>13496</v>
      </c>
    </row>
    <row r="10080" spans="2:2" x14ac:dyDescent="0.4">
      <c r="B10080" s="3" t="s">
        <v>13497</v>
      </c>
    </row>
    <row r="10081" spans="2:2" x14ac:dyDescent="0.4">
      <c r="B10081" s="3" t="s">
        <v>13498</v>
      </c>
    </row>
    <row r="10082" spans="2:2" x14ac:dyDescent="0.4">
      <c r="B10082" s="3" t="s">
        <v>13498</v>
      </c>
    </row>
    <row r="10083" spans="2:2" x14ac:dyDescent="0.4">
      <c r="B10083" s="3" t="s">
        <v>9007</v>
      </c>
    </row>
    <row r="10084" spans="2:2" x14ac:dyDescent="0.4">
      <c r="B10084" s="3" t="s">
        <v>9009</v>
      </c>
    </row>
    <row r="10085" spans="2:2" x14ac:dyDescent="0.4">
      <c r="B10085" s="3" t="s">
        <v>9011</v>
      </c>
    </row>
    <row r="10086" spans="2:2" x14ac:dyDescent="0.4">
      <c r="B10086" s="3" t="s">
        <v>9014</v>
      </c>
    </row>
    <row r="10087" spans="2:2" x14ac:dyDescent="0.4">
      <c r="B10087" s="3" t="s">
        <v>13499</v>
      </c>
    </row>
    <row r="10088" spans="2:2" x14ac:dyDescent="0.4">
      <c r="B10088" s="3" t="s">
        <v>9016</v>
      </c>
    </row>
    <row r="10089" spans="2:2" x14ac:dyDescent="0.4">
      <c r="B10089" s="3" t="s">
        <v>9018</v>
      </c>
    </row>
    <row r="10090" spans="2:2" x14ac:dyDescent="0.4">
      <c r="B10090" s="3" t="s">
        <v>9020</v>
      </c>
    </row>
    <row r="10091" spans="2:2" x14ac:dyDescent="0.4">
      <c r="B10091" s="3" t="s">
        <v>9022</v>
      </c>
    </row>
    <row r="10092" spans="2:2" x14ac:dyDescent="0.4">
      <c r="B10092" s="3" t="s">
        <v>9024</v>
      </c>
    </row>
    <row r="10093" spans="2:2" x14ac:dyDescent="0.4">
      <c r="B10093" s="3" t="s">
        <v>9026</v>
      </c>
    </row>
    <row r="10094" spans="2:2" x14ac:dyDescent="0.4">
      <c r="B10094" s="3" t="s">
        <v>9028</v>
      </c>
    </row>
    <row r="10095" spans="2:2" x14ac:dyDescent="0.4">
      <c r="B10095" s="3" t="s">
        <v>9030</v>
      </c>
    </row>
    <row r="10096" spans="2:2" x14ac:dyDescent="0.4">
      <c r="B10096" s="3" t="s">
        <v>13500</v>
      </c>
    </row>
    <row r="10097" spans="2:2" x14ac:dyDescent="0.4">
      <c r="B10097" s="3" t="s">
        <v>13501</v>
      </c>
    </row>
    <row r="10098" spans="2:2" x14ac:dyDescent="0.4">
      <c r="B10098" s="3" t="s">
        <v>13502</v>
      </c>
    </row>
    <row r="10099" spans="2:2" x14ac:dyDescent="0.4">
      <c r="B10099" s="3" t="s">
        <v>13503</v>
      </c>
    </row>
    <row r="10100" spans="2:2" x14ac:dyDescent="0.4">
      <c r="B10100" s="3" t="s">
        <v>9032</v>
      </c>
    </row>
    <row r="10101" spans="2:2" x14ac:dyDescent="0.4">
      <c r="B10101" s="3" t="s">
        <v>9034</v>
      </c>
    </row>
    <row r="10102" spans="2:2" x14ac:dyDescent="0.4">
      <c r="B10102" s="3" t="s">
        <v>13504</v>
      </c>
    </row>
    <row r="10103" spans="2:2" x14ac:dyDescent="0.4">
      <c r="B10103" s="3" t="s">
        <v>13505</v>
      </c>
    </row>
    <row r="10104" spans="2:2" x14ac:dyDescent="0.4">
      <c r="B10104" s="3" t="s">
        <v>13506</v>
      </c>
    </row>
    <row r="10105" spans="2:2" x14ac:dyDescent="0.4">
      <c r="B10105" s="3" t="s">
        <v>13507</v>
      </c>
    </row>
    <row r="10106" spans="2:2" x14ac:dyDescent="0.4">
      <c r="B10106" s="3" t="s">
        <v>13508</v>
      </c>
    </row>
    <row r="10107" spans="2:2" x14ac:dyDescent="0.4">
      <c r="B10107" s="3" t="s">
        <v>9036</v>
      </c>
    </row>
    <row r="10108" spans="2:2" x14ac:dyDescent="0.4">
      <c r="B10108" s="3" t="s">
        <v>13509</v>
      </c>
    </row>
    <row r="10109" spans="2:2" x14ac:dyDescent="0.4">
      <c r="B10109" s="3" t="s">
        <v>9038</v>
      </c>
    </row>
    <row r="10110" spans="2:2" x14ac:dyDescent="0.4">
      <c r="B10110" s="3" t="s">
        <v>9040</v>
      </c>
    </row>
    <row r="10111" spans="2:2" x14ac:dyDescent="0.4">
      <c r="B10111" s="3" t="s">
        <v>9042</v>
      </c>
    </row>
    <row r="10112" spans="2:2" x14ac:dyDescent="0.4">
      <c r="B10112" s="3" t="s">
        <v>9044</v>
      </c>
    </row>
    <row r="10113" spans="2:2" x14ac:dyDescent="0.4">
      <c r="B10113" s="3" t="s">
        <v>9046</v>
      </c>
    </row>
    <row r="10114" spans="2:2" x14ac:dyDescent="0.4">
      <c r="B10114" s="3" t="s">
        <v>13510</v>
      </c>
    </row>
    <row r="10115" spans="2:2" x14ac:dyDescent="0.4">
      <c r="B10115" s="3" t="s">
        <v>9048</v>
      </c>
    </row>
    <row r="10116" spans="2:2" x14ac:dyDescent="0.4">
      <c r="B10116" s="3" t="s">
        <v>13511</v>
      </c>
    </row>
    <row r="10117" spans="2:2" x14ac:dyDescent="0.4">
      <c r="B10117" s="3" t="s">
        <v>13512</v>
      </c>
    </row>
    <row r="10118" spans="2:2" x14ac:dyDescent="0.4">
      <c r="B10118" s="3" t="s">
        <v>13513</v>
      </c>
    </row>
    <row r="10119" spans="2:2" x14ac:dyDescent="0.4">
      <c r="B10119" s="3" t="s">
        <v>13514</v>
      </c>
    </row>
    <row r="10120" spans="2:2" x14ac:dyDescent="0.4">
      <c r="B10120" s="3" t="s">
        <v>9050</v>
      </c>
    </row>
    <row r="10121" spans="2:2" x14ac:dyDescent="0.4">
      <c r="B10121" s="3" t="s">
        <v>9052</v>
      </c>
    </row>
    <row r="10122" spans="2:2" x14ac:dyDescent="0.4">
      <c r="B10122" s="3" t="s">
        <v>13515</v>
      </c>
    </row>
    <row r="10123" spans="2:2" x14ac:dyDescent="0.4">
      <c r="B10123" s="3" t="s">
        <v>9054</v>
      </c>
    </row>
    <row r="10124" spans="2:2" x14ac:dyDescent="0.4">
      <c r="B10124" s="3" t="s">
        <v>13516</v>
      </c>
    </row>
    <row r="10125" spans="2:2" x14ac:dyDescent="0.4">
      <c r="B10125" s="3" t="s">
        <v>9056</v>
      </c>
    </row>
    <row r="10126" spans="2:2" x14ac:dyDescent="0.4">
      <c r="B10126" s="3" t="s">
        <v>13517</v>
      </c>
    </row>
    <row r="10127" spans="2:2" x14ac:dyDescent="0.4">
      <c r="B10127" s="3" t="s">
        <v>13518</v>
      </c>
    </row>
    <row r="10128" spans="2:2" x14ac:dyDescent="0.4">
      <c r="B10128" s="3" t="s">
        <v>13519</v>
      </c>
    </row>
    <row r="10129" spans="2:2" x14ac:dyDescent="0.4">
      <c r="B10129" s="3" t="s">
        <v>9058</v>
      </c>
    </row>
    <row r="10130" spans="2:2" x14ac:dyDescent="0.4">
      <c r="B10130" s="3" t="s">
        <v>9060</v>
      </c>
    </row>
    <row r="10131" spans="2:2" x14ac:dyDescent="0.4">
      <c r="B10131" s="3" t="s">
        <v>13520</v>
      </c>
    </row>
    <row r="10132" spans="2:2" x14ac:dyDescent="0.4">
      <c r="B10132" s="3" t="s">
        <v>13521</v>
      </c>
    </row>
    <row r="10133" spans="2:2" x14ac:dyDescent="0.4">
      <c r="B10133" s="3" t="s">
        <v>9062</v>
      </c>
    </row>
    <row r="10134" spans="2:2" x14ac:dyDescent="0.4">
      <c r="B10134" s="3" t="s">
        <v>9064</v>
      </c>
    </row>
    <row r="10135" spans="2:2" x14ac:dyDescent="0.4">
      <c r="B10135" s="3" t="s">
        <v>9066</v>
      </c>
    </row>
    <row r="10136" spans="2:2" x14ac:dyDescent="0.4">
      <c r="B10136" s="3" t="s">
        <v>9068</v>
      </c>
    </row>
    <row r="10137" spans="2:2" x14ac:dyDescent="0.4">
      <c r="B10137" s="3" t="s">
        <v>9070</v>
      </c>
    </row>
    <row r="10138" spans="2:2" x14ac:dyDescent="0.4">
      <c r="B10138" s="3" t="s">
        <v>13522</v>
      </c>
    </row>
    <row r="10139" spans="2:2" x14ac:dyDescent="0.4">
      <c r="B10139" s="3" t="s">
        <v>13523</v>
      </c>
    </row>
    <row r="10140" spans="2:2" x14ac:dyDescent="0.4">
      <c r="B10140" s="3" t="s">
        <v>9072</v>
      </c>
    </row>
    <row r="10141" spans="2:2" x14ac:dyDescent="0.4">
      <c r="B10141" s="3" t="s">
        <v>9074</v>
      </c>
    </row>
    <row r="10142" spans="2:2" x14ac:dyDescent="0.4">
      <c r="B10142" s="3" t="s">
        <v>13524</v>
      </c>
    </row>
    <row r="10143" spans="2:2" x14ac:dyDescent="0.4">
      <c r="B10143" s="3" t="s">
        <v>9076</v>
      </c>
    </row>
    <row r="10144" spans="2:2" x14ac:dyDescent="0.4">
      <c r="B10144" s="3" t="s">
        <v>13525</v>
      </c>
    </row>
    <row r="10145" spans="2:2" x14ac:dyDescent="0.4">
      <c r="B10145" s="3" t="s">
        <v>9078</v>
      </c>
    </row>
    <row r="10146" spans="2:2" x14ac:dyDescent="0.4">
      <c r="B10146" s="3" t="s">
        <v>12816</v>
      </c>
    </row>
    <row r="10147" spans="2:2" x14ac:dyDescent="0.4">
      <c r="B10147" s="3" t="s">
        <v>13526</v>
      </c>
    </row>
    <row r="10148" spans="2:2" x14ac:dyDescent="0.4">
      <c r="B10148" s="3" t="s">
        <v>13527</v>
      </c>
    </row>
    <row r="10149" spans="2:2" x14ac:dyDescent="0.4">
      <c r="B10149" s="3" t="s">
        <v>13528</v>
      </c>
    </row>
    <row r="10150" spans="2:2" x14ac:dyDescent="0.4">
      <c r="B10150" s="3" t="s">
        <v>13529</v>
      </c>
    </row>
    <row r="10151" spans="2:2" x14ac:dyDescent="0.4">
      <c r="B10151" s="3" t="s">
        <v>13530</v>
      </c>
    </row>
    <row r="10152" spans="2:2" x14ac:dyDescent="0.4">
      <c r="B10152" s="3" t="s">
        <v>9080</v>
      </c>
    </row>
    <row r="10153" spans="2:2" x14ac:dyDescent="0.4">
      <c r="B10153" s="3" t="s">
        <v>9082</v>
      </c>
    </row>
    <row r="10154" spans="2:2" x14ac:dyDescent="0.4">
      <c r="B10154" s="3" t="s">
        <v>9084</v>
      </c>
    </row>
    <row r="10155" spans="2:2" x14ac:dyDescent="0.4">
      <c r="B10155" s="3" t="s">
        <v>13531</v>
      </c>
    </row>
    <row r="10156" spans="2:2" x14ac:dyDescent="0.4">
      <c r="B10156" s="3" t="s">
        <v>9086</v>
      </c>
    </row>
    <row r="10157" spans="2:2" x14ac:dyDescent="0.4">
      <c r="B10157" s="3" t="s">
        <v>9088</v>
      </c>
    </row>
    <row r="10158" spans="2:2" x14ac:dyDescent="0.4">
      <c r="B10158" s="3" t="s">
        <v>9090</v>
      </c>
    </row>
    <row r="10159" spans="2:2" x14ac:dyDescent="0.4">
      <c r="B10159" s="3" t="s">
        <v>9092</v>
      </c>
    </row>
    <row r="10160" spans="2:2" x14ac:dyDescent="0.4">
      <c r="B10160" s="3" t="s">
        <v>13532</v>
      </c>
    </row>
    <row r="10161" spans="2:2" x14ac:dyDescent="0.4">
      <c r="B10161" s="3" t="s">
        <v>9094</v>
      </c>
    </row>
    <row r="10162" spans="2:2" x14ac:dyDescent="0.4">
      <c r="B10162" s="3" t="s">
        <v>13533</v>
      </c>
    </row>
    <row r="10163" spans="2:2" x14ac:dyDescent="0.4">
      <c r="B10163" s="3" t="s">
        <v>9096</v>
      </c>
    </row>
    <row r="10164" spans="2:2" x14ac:dyDescent="0.4">
      <c r="B10164" s="3" t="s">
        <v>9098</v>
      </c>
    </row>
    <row r="10165" spans="2:2" x14ac:dyDescent="0.4">
      <c r="B10165" s="3" t="s">
        <v>9100</v>
      </c>
    </row>
    <row r="10166" spans="2:2" x14ac:dyDescent="0.4">
      <c r="B10166" s="3" t="s">
        <v>13534</v>
      </c>
    </row>
    <row r="10167" spans="2:2" x14ac:dyDescent="0.4">
      <c r="B10167" s="3" t="s">
        <v>13535</v>
      </c>
    </row>
    <row r="10168" spans="2:2" x14ac:dyDescent="0.4">
      <c r="B10168" s="3" t="s">
        <v>9102</v>
      </c>
    </row>
    <row r="10169" spans="2:2" x14ac:dyDescent="0.4">
      <c r="B10169" s="3" t="s">
        <v>9104</v>
      </c>
    </row>
    <row r="10170" spans="2:2" x14ac:dyDescent="0.4">
      <c r="B10170" s="3" t="s">
        <v>13536</v>
      </c>
    </row>
    <row r="10171" spans="2:2" x14ac:dyDescent="0.4">
      <c r="B10171" s="3" t="s">
        <v>9106</v>
      </c>
    </row>
    <row r="10172" spans="2:2" x14ac:dyDescent="0.4">
      <c r="B10172" s="3" t="s">
        <v>9108</v>
      </c>
    </row>
    <row r="10173" spans="2:2" x14ac:dyDescent="0.4">
      <c r="B10173" s="3" t="s">
        <v>9110</v>
      </c>
    </row>
    <row r="10174" spans="2:2" x14ac:dyDescent="0.4">
      <c r="B10174" s="3" t="s">
        <v>9112</v>
      </c>
    </row>
    <row r="10175" spans="2:2" x14ac:dyDescent="0.4">
      <c r="B10175" s="3" t="s">
        <v>9114</v>
      </c>
    </row>
    <row r="10176" spans="2:2" x14ac:dyDescent="0.4">
      <c r="B10176" s="3" t="s">
        <v>13537</v>
      </c>
    </row>
    <row r="10177" spans="2:2" x14ac:dyDescent="0.4">
      <c r="B10177" s="3" t="s">
        <v>9116</v>
      </c>
    </row>
    <row r="10178" spans="2:2" x14ac:dyDescent="0.4">
      <c r="B10178" s="3" t="s">
        <v>13538</v>
      </c>
    </row>
    <row r="10179" spans="2:2" x14ac:dyDescent="0.4">
      <c r="B10179" s="3" t="s">
        <v>13539</v>
      </c>
    </row>
    <row r="10180" spans="2:2" x14ac:dyDescent="0.4">
      <c r="B10180" s="3" t="s">
        <v>9118</v>
      </c>
    </row>
    <row r="10181" spans="2:2" x14ac:dyDescent="0.4">
      <c r="B10181" s="3" t="s">
        <v>9120</v>
      </c>
    </row>
    <row r="10182" spans="2:2" x14ac:dyDescent="0.4">
      <c r="B10182" s="3" t="s">
        <v>13540</v>
      </c>
    </row>
    <row r="10183" spans="2:2" x14ac:dyDescent="0.4">
      <c r="B10183" s="3" t="s">
        <v>13541</v>
      </c>
    </row>
    <row r="10184" spans="2:2" x14ac:dyDescent="0.4">
      <c r="B10184" s="3" t="s">
        <v>13542</v>
      </c>
    </row>
    <row r="10185" spans="2:2" x14ac:dyDescent="0.4">
      <c r="B10185" s="3" t="s">
        <v>9122</v>
      </c>
    </row>
    <row r="10186" spans="2:2" x14ac:dyDescent="0.4">
      <c r="B10186" s="3" t="s">
        <v>9124</v>
      </c>
    </row>
    <row r="10187" spans="2:2" x14ac:dyDescent="0.4">
      <c r="B10187" s="3" t="s">
        <v>9126</v>
      </c>
    </row>
    <row r="10188" spans="2:2" x14ac:dyDescent="0.4">
      <c r="B10188" s="3" t="s">
        <v>9128</v>
      </c>
    </row>
    <row r="10189" spans="2:2" x14ac:dyDescent="0.4">
      <c r="B10189" s="3" t="s">
        <v>9130</v>
      </c>
    </row>
    <row r="10190" spans="2:2" x14ac:dyDescent="0.4">
      <c r="B10190" s="3" t="s">
        <v>9132</v>
      </c>
    </row>
    <row r="10191" spans="2:2" x14ac:dyDescent="0.4">
      <c r="B10191" s="3" t="s">
        <v>13543</v>
      </c>
    </row>
    <row r="10192" spans="2:2" x14ac:dyDescent="0.4">
      <c r="B10192" s="3" t="s">
        <v>9134</v>
      </c>
    </row>
    <row r="10193" spans="2:2" x14ac:dyDescent="0.4">
      <c r="B10193" s="3" t="s">
        <v>9136</v>
      </c>
    </row>
    <row r="10194" spans="2:2" x14ac:dyDescent="0.4">
      <c r="B10194" s="3" t="s">
        <v>13544</v>
      </c>
    </row>
    <row r="10195" spans="2:2" x14ac:dyDescent="0.4">
      <c r="B10195" s="3" t="s">
        <v>13545</v>
      </c>
    </row>
    <row r="10196" spans="2:2" x14ac:dyDescent="0.4">
      <c r="B10196" s="3" t="s">
        <v>13546</v>
      </c>
    </row>
    <row r="10197" spans="2:2" x14ac:dyDescent="0.4">
      <c r="B10197" s="3" t="s">
        <v>13547</v>
      </c>
    </row>
    <row r="10198" spans="2:2" x14ac:dyDescent="0.4">
      <c r="B10198" s="3" t="s">
        <v>13548</v>
      </c>
    </row>
    <row r="10199" spans="2:2" x14ac:dyDescent="0.4">
      <c r="B10199" s="3" t="s">
        <v>13549</v>
      </c>
    </row>
    <row r="10200" spans="2:2" x14ac:dyDescent="0.4">
      <c r="B10200" s="3" t="s">
        <v>9138</v>
      </c>
    </row>
    <row r="10201" spans="2:2" x14ac:dyDescent="0.4">
      <c r="B10201" s="3" t="s">
        <v>13550</v>
      </c>
    </row>
    <row r="10202" spans="2:2" x14ac:dyDescent="0.4">
      <c r="B10202" s="3" t="s">
        <v>13551</v>
      </c>
    </row>
    <row r="10203" spans="2:2" x14ac:dyDescent="0.4">
      <c r="B10203" s="3" t="s">
        <v>9140</v>
      </c>
    </row>
    <row r="10204" spans="2:2" x14ac:dyDescent="0.4">
      <c r="B10204" s="3" t="s">
        <v>9142</v>
      </c>
    </row>
    <row r="10205" spans="2:2" x14ac:dyDescent="0.4">
      <c r="B10205" s="3" t="s">
        <v>9144</v>
      </c>
    </row>
    <row r="10206" spans="2:2" x14ac:dyDescent="0.4">
      <c r="B10206" s="3" t="s">
        <v>13552</v>
      </c>
    </row>
    <row r="10207" spans="2:2" x14ac:dyDescent="0.4">
      <c r="B10207" s="3" t="s">
        <v>13553</v>
      </c>
    </row>
    <row r="10208" spans="2:2" x14ac:dyDescent="0.4">
      <c r="B10208" s="3" t="s">
        <v>13554</v>
      </c>
    </row>
    <row r="10209" spans="2:2" x14ac:dyDescent="0.4">
      <c r="B10209" s="3" t="s">
        <v>13554</v>
      </c>
    </row>
    <row r="10210" spans="2:2" x14ac:dyDescent="0.4">
      <c r="B10210" s="3" t="s">
        <v>13555</v>
      </c>
    </row>
    <row r="10211" spans="2:2" x14ac:dyDescent="0.4">
      <c r="B10211" s="3" t="s">
        <v>9146</v>
      </c>
    </row>
    <row r="10212" spans="2:2" x14ac:dyDescent="0.4">
      <c r="B10212" s="3" t="s">
        <v>9148</v>
      </c>
    </row>
    <row r="10213" spans="2:2" x14ac:dyDescent="0.4">
      <c r="B10213" s="3" t="s">
        <v>13556</v>
      </c>
    </row>
    <row r="10214" spans="2:2" x14ac:dyDescent="0.4">
      <c r="B10214" s="3" t="s">
        <v>13557</v>
      </c>
    </row>
    <row r="10215" spans="2:2" x14ac:dyDescent="0.4">
      <c r="B10215" s="3" t="s">
        <v>9150</v>
      </c>
    </row>
    <row r="10216" spans="2:2" x14ac:dyDescent="0.4">
      <c r="B10216" s="3" t="s">
        <v>13558</v>
      </c>
    </row>
    <row r="10217" spans="2:2" x14ac:dyDescent="0.4">
      <c r="B10217" s="3" t="s">
        <v>13559</v>
      </c>
    </row>
    <row r="10218" spans="2:2" x14ac:dyDescent="0.4">
      <c r="B10218" s="3" t="s">
        <v>13560</v>
      </c>
    </row>
    <row r="10219" spans="2:2" x14ac:dyDescent="0.4">
      <c r="B10219" s="3" t="s">
        <v>9152</v>
      </c>
    </row>
    <row r="10220" spans="2:2" x14ac:dyDescent="0.4">
      <c r="B10220" s="3" t="s">
        <v>13561</v>
      </c>
    </row>
    <row r="10221" spans="2:2" x14ac:dyDescent="0.4">
      <c r="B10221" s="3" t="s">
        <v>9154</v>
      </c>
    </row>
    <row r="10222" spans="2:2" x14ac:dyDescent="0.4">
      <c r="B10222" s="3" t="s">
        <v>9156</v>
      </c>
    </row>
    <row r="10223" spans="2:2" x14ac:dyDescent="0.4">
      <c r="B10223" s="3" t="s">
        <v>9158</v>
      </c>
    </row>
    <row r="10224" spans="2:2" x14ac:dyDescent="0.4">
      <c r="B10224" s="3" t="s">
        <v>9160</v>
      </c>
    </row>
    <row r="10225" spans="2:2" x14ac:dyDescent="0.4">
      <c r="B10225" s="3" t="s">
        <v>9162</v>
      </c>
    </row>
    <row r="10226" spans="2:2" x14ac:dyDescent="0.4">
      <c r="B10226" s="3" t="s">
        <v>13562</v>
      </c>
    </row>
    <row r="10227" spans="2:2" x14ac:dyDescent="0.4">
      <c r="B10227" s="3" t="s">
        <v>9164</v>
      </c>
    </row>
    <row r="10228" spans="2:2" x14ac:dyDescent="0.4">
      <c r="B10228" s="3" t="s">
        <v>9166</v>
      </c>
    </row>
    <row r="10229" spans="2:2" x14ac:dyDescent="0.4">
      <c r="B10229" s="3" t="s">
        <v>9168</v>
      </c>
    </row>
    <row r="10230" spans="2:2" x14ac:dyDescent="0.4">
      <c r="B10230" s="3" t="s">
        <v>13563</v>
      </c>
    </row>
    <row r="10231" spans="2:2" x14ac:dyDescent="0.4">
      <c r="B10231" s="3" t="s">
        <v>13564</v>
      </c>
    </row>
    <row r="10232" spans="2:2" x14ac:dyDescent="0.4">
      <c r="B10232" s="3" t="s">
        <v>13565</v>
      </c>
    </row>
    <row r="10233" spans="2:2" x14ac:dyDescent="0.4">
      <c r="B10233" s="3" t="s">
        <v>13566</v>
      </c>
    </row>
    <row r="10234" spans="2:2" x14ac:dyDescent="0.4">
      <c r="B10234" s="3" t="s">
        <v>13567</v>
      </c>
    </row>
    <row r="10235" spans="2:2" x14ac:dyDescent="0.4">
      <c r="B10235" s="3" t="s">
        <v>9170</v>
      </c>
    </row>
    <row r="10236" spans="2:2" x14ac:dyDescent="0.4">
      <c r="B10236" s="3" t="s">
        <v>13568</v>
      </c>
    </row>
    <row r="10237" spans="2:2" x14ac:dyDescent="0.4">
      <c r="B10237" s="3" t="s">
        <v>13569</v>
      </c>
    </row>
    <row r="10238" spans="2:2" x14ac:dyDescent="0.4">
      <c r="B10238" s="3" t="s">
        <v>9172</v>
      </c>
    </row>
    <row r="10239" spans="2:2" x14ac:dyDescent="0.4">
      <c r="B10239" s="3" t="s">
        <v>13570</v>
      </c>
    </row>
    <row r="10240" spans="2:2" x14ac:dyDescent="0.4">
      <c r="B10240" s="3" t="s">
        <v>13571</v>
      </c>
    </row>
    <row r="10241" spans="2:2" x14ac:dyDescent="0.4">
      <c r="B10241" s="3" t="s">
        <v>9174</v>
      </c>
    </row>
    <row r="10242" spans="2:2" x14ac:dyDescent="0.4">
      <c r="B10242" s="3" t="s">
        <v>9176</v>
      </c>
    </row>
    <row r="10243" spans="2:2" x14ac:dyDescent="0.4">
      <c r="B10243" s="3" t="s">
        <v>13572</v>
      </c>
    </row>
    <row r="10244" spans="2:2" x14ac:dyDescent="0.4">
      <c r="B10244" s="3" t="s">
        <v>9178</v>
      </c>
    </row>
    <row r="10245" spans="2:2" x14ac:dyDescent="0.4">
      <c r="B10245" s="3" t="s">
        <v>13573</v>
      </c>
    </row>
    <row r="10246" spans="2:2" x14ac:dyDescent="0.4">
      <c r="B10246" s="3" t="s">
        <v>13574</v>
      </c>
    </row>
    <row r="10247" spans="2:2" x14ac:dyDescent="0.4">
      <c r="B10247" s="3" t="s">
        <v>9180</v>
      </c>
    </row>
    <row r="10248" spans="2:2" x14ac:dyDescent="0.4">
      <c r="B10248" s="3" t="s">
        <v>13575</v>
      </c>
    </row>
    <row r="10249" spans="2:2" x14ac:dyDescent="0.4">
      <c r="B10249" s="3" t="s">
        <v>13576</v>
      </c>
    </row>
    <row r="10250" spans="2:2" x14ac:dyDescent="0.4">
      <c r="B10250" s="3" t="s">
        <v>9182</v>
      </c>
    </row>
    <row r="10251" spans="2:2" x14ac:dyDescent="0.4">
      <c r="B10251" s="3" t="s">
        <v>13577</v>
      </c>
    </row>
    <row r="10252" spans="2:2" x14ac:dyDescent="0.4">
      <c r="B10252" s="3" t="s">
        <v>10331</v>
      </c>
    </row>
    <row r="10253" spans="2:2" x14ac:dyDescent="0.4">
      <c r="B10253" s="3" t="s">
        <v>9184</v>
      </c>
    </row>
    <row r="10254" spans="2:2" x14ac:dyDescent="0.4">
      <c r="B10254" s="3" t="s">
        <v>9186</v>
      </c>
    </row>
    <row r="10255" spans="2:2" x14ac:dyDescent="0.4">
      <c r="B10255" s="3" t="s">
        <v>13578</v>
      </c>
    </row>
    <row r="10256" spans="2:2" x14ac:dyDescent="0.4">
      <c r="B10256" s="3" t="s">
        <v>9188</v>
      </c>
    </row>
    <row r="10257" spans="2:2" x14ac:dyDescent="0.4">
      <c r="B10257" s="3" t="s">
        <v>9190</v>
      </c>
    </row>
    <row r="10258" spans="2:2" x14ac:dyDescent="0.4">
      <c r="B10258" s="3" t="s">
        <v>13579</v>
      </c>
    </row>
    <row r="10259" spans="2:2" x14ac:dyDescent="0.4">
      <c r="B10259" s="3" t="s">
        <v>13580</v>
      </c>
    </row>
    <row r="10260" spans="2:2" x14ac:dyDescent="0.4">
      <c r="B10260" s="3" t="s">
        <v>13580</v>
      </c>
    </row>
    <row r="10261" spans="2:2" x14ac:dyDescent="0.4">
      <c r="B10261" s="3" t="s">
        <v>13581</v>
      </c>
    </row>
    <row r="10262" spans="2:2" x14ac:dyDescent="0.4">
      <c r="B10262" s="3" t="s">
        <v>9192</v>
      </c>
    </row>
    <row r="10263" spans="2:2" x14ac:dyDescent="0.4">
      <c r="B10263" s="3" t="s">
        <v>13582</v>
      </c>
    </row>
    <row r="10264" spans="2:2" x14ac:dyDescent="0.4">
      <c r="B10264" s="3" t="s">
        <v>13583</v>
      </c>
    </row>
    <row r="10265" spans="2:2" x14ac:dyDescent="0.4">
      <c r="B10265" s="3" t="s">
        <v>13584</v>
      </c>
    </row>
    <row r="10266" spans="2:2" x14ac:dyDescent="0.4">
      <c r="B10266" s="3" t="s">
        <v>13585</v>
      </c>
    </row>
    <row r="10267" spans="2:2" x14ac:dyDescent="0.4">
      <c r="B10267" s="3" t="s">
        <v>9194</v>
      </c>
    </row>
    <row r="10268" spans="2:2" x14ac:dyDescent="0.4">
      <c r="B10268" s="3" t="s">
        <v>13586</v>
      </c>
    </row>
    <row r="10269" spans="2:2" x14ac:dyDescent="0.4">
      <c r="B10269" s="3" t="s">
        <v>13587</v>
      </c>
    </row>
    <row r="10270" spans="2:2" x14ac:dyDescent="0.4">
      <c r="B10270" s="3" t="s">
        <v>9196</v>
      </c>
    </row>
    <row r="10271" spans="2:2" x14ac:dyDescent="0.4">
      <c r="B10271" s="3" t="s">
        <v>9198</v>
      </c>
    </row>
    <row r="10272" spans="2:2" x14ac:dyDescent="0.4">
      <c r="B10272" s="3" t="s">
        <v>13588</v>
      </c>
    </row>
    <row r="10273" spans="2:2" x14ac:dyDescent="0.4">
      <c r="B10273" s="3" t="s">
        <v>9200</v>
      </c>
    </row>
    <row r="10274" spans="2:2" x14ac:dyDescent="0.4">
      <c r="B10274" s="3" t="s">
        <v>13589</v>
      </c>
    </row>
    <row r="10275" spans="2:2" x14ac:dyDescent="0.4">
      <c r="B10275" s="3" t="s">
        <v>9202</v>
      </c>
    </row>
    <row r="10276" spans="2:2" x14ac:dyDescent="0.4">
      <c r="B10276" s="3" t="s">
        <v>13590</v>
      </c>
    </row>
    <row r="10277" spans="2:2" x14ac:dyDescent="0.4">
      <c r="B10277" s="3" t="s">
        <v>13591</v>
      </c>
    </row>
    <row r="10278" spans="2:2" x14ac:dyDescent="0.4">
      <c r="B10278" s="3" t="s">
        <v>13592</v>
      </c>
    </row>
    <row r="10279" spans="2:2" x14ac:dyDescent="0.4">
      <c r="B10279" s="3" t="s">
        <v>9204</v>
      </c>
    </row>
    <row r="10280" spans="2:2" x14ac:dyDescent="0.4">
      <c r="B10280" s="3" t="s">
        <v>13593</v>
      </c>
    </row>
    <row r="10281" spans="2:2" x14ac:dyDescent="0.4">
      <c r="B10281" s="3" t="s">
        <v>9206</v>
      </c>
    </row>
    <row r="10282" spans="2:2" x14ac:dyDescent="0.4">
      <c r="B10282" s="3" t="s">
        <v>13594</v>
      </c>
    </row>
    <row r="10283" spans="2:2" x14ac:dyDescent="0.4">
      <c r="B10283" s="3" t="s">
        <v>9208</v>
      </c>
    </row>
    <row r="10284" spans="2:2" x14ac:dyDescent="0.4">
      <c r="B10284" s="3" t="s">
        <v>13595</v>
      </c>
    </row>
    <row r="10285" spans="2:2" x14ac:dyDescent="0.4">
      <c r="B10285" s="3" t="s">
        <v>9210</v>
      </c>
    </row>
    <row r="10286" spans="2:2" x14ac:dyDescent="0.4">
      <c r="B10286" s="3" t="s">
        <v>9212</v>
      </c>
    </row>
    <row r="10287" spans="2:2" x14ac:dyDescent="0.4">
      <c r="B10287" s="3" t="s">
        <v>9214</v>
      </c>
    </row>
    <row r="10288" spans="2:2" x14ac:dyDescent="0.4">
      <c r="B10288" s="3" t="s">
        <v>13596</v>
      </c>
    </row>
    <row r="10289" spans="2:2" x14ac:dyDescent="0.4">
      <c r="B10289" s="3" t="s">
        <v>13597</v>
      </c>
    </row>
    <row r="10290" spans="2:2" x14ac:dyDescent="0.4">
      <c r="B10290" s="3" t="s">
        <v>13598</v>
      </c>
    </row>
    <row r="10291" spans="2:2" x14ac:dyDescent="0.4">
      <c r="B10291" s="3" t="s">
        <v>9216</v>
      </c>
    </row>
    <row r="10292" spans="2:2" x14ac:dyDescent="0.4">
      <c r="B10292" s="3" t="s">
        <v>13599</v>
      </c>
    </row>
    <row r="10293" spans="2:2" x14ac:dyDescent="0.4">
      <c r="B10293" s="3" t="s">
        <v>13600</v>
      </c>
    </row>
    <row r="10294" spans="2:2" x14ac:dyDescent="0.4">
      <c r="B10294" s="3" t="s">
        <v>9218</v>
      </c>
    </row>
    <row r="10295" spans="2:2" x14ac:dyDescent="0.4">
      <c r="B10295" s="3" t="s">
        <v>13601</v>
      </c>
    </row>
    <row r="10296" spans="2:2" x14ac:dyDescent="0.4">
      <c r="B10296" s="3" t="s">
        <v>9220</v>
      </c>
    </row>
    <row r="10297" spans="2:2" x14ac:dyDescent="0.4">
      <c r="B10297" s="3" t="s">
        <v>13602</v>
      </c>
    </row>
    <row r="10298" spans="2:2" x14ac:dyDescent="0.4">
      <c r="B10298" s="3" t="s">
        <v>13603</v>
      </c>
    </row>
    <row r="10299" spans="2:2" x14ac:dyDescent="0.4">
      <c r="B10299" s="3" t="s">
        <v>9222</v>
      </c>
    </row>
    <row r="10300" spans="2:2" x14ac:dyDescent="0.4">
      <c r="B10300" s="3" t="s">
        <v>9224</v>
      </c>
    </row>
    <row r="10301" spans="2:2" x14ac:dyDescent="0.4">
      <c r="B10301" s="3" t="s">
        <v>13604</v>
      </c>
    </row>
    <row r="10302" spans="2:2" x14ac:dyDescent="0.4">
      <c r="B10302" s="3" t="s">
        <v>13605</v>
      </c>
    </row>
    <row r="10303" spans="2:2" x14ac:dyDescent="0.4">
      <c r="B10303" s="3" t="s">
        <v>9226</v>
      </c>
    </row>
    <row r="10304" spans="2:2" x14ac:dyDescent="0.4">
      <c r="B10304" s="3" t="s">
        <v>13606</v>
      </c>
    </row>
    <row r="10305" spans="2:2" x14ac:dyDescent="0.4">
      <c r="B10305" s="3" t="s">
        <v>9216</v>
      </c>
    </row>
    <row r="10306" spans="2:2" x14ac:dyDescent="0.4">
      <c r="B10306" s="3" t="s">
        <v>13607</v>
      </c>
    </row>
    <row r="10307" spans="2:2" x14ac:dyDescent="0.4">
      <c r="B10307" s="3" t="s">
        <v>13608</v>
      </c>
    </row>
    <row r="10308" spans="2:2" x14ac:dyDescent="0.4">
      <c r="B10308" s="3" t="s">
        <v>9229</v>
      </c>
    </row>
    <row r="10309" spans="2:2" x14ac:dyDescent="0.4">
      <c r="B10309" s="3" t="s">
        <v>9231</v>
      </c>
    </row>
    <row r="10310" spans="2:2" x14ac:dyDescent="0.4">
      <c r="B10310" s="3" t="s">
        <v>13609</v>
      </c>
    </row>
    <row r="10311" spans="2:2" x14ac:dyDescent="0.4">
      <c r="B10311" s="3" t="s">
        <v>9233</v>
      </c>
    </row>
    <row r="10312" spans="2:2" x14ac:dyDescent="0.4">
      <c r="B10312" s="3" t="s">
        <v>13610</v>
      </c>
    </row>
    <row r="10313" spans="2:2" x14ac:dyDescent="0.4">
      <c r="B10313" s="3" t="s">
        <v>13611</v>
      </c>
    </row>
    <row r="10314" spans="2:2" x14ac:dyDescent="0.4">
      <c r="B10314" s="3" t="s">
        <v>9235</v>
      </c>
    </row>
    <row r="10315" spans="2:2" x14ac:dyDescent="0.4">
      <c r="B10315" s="3" t="s">
        <v>9237</v>
      </c>
    </row>
    <row r="10316" spans="2:2" x14ac:dyDescent="0.4">
      <c r="B10316" s="3" t="s">
        <v>13612</v>
      </c>
    </row>
    <row r="10317" spans="2:2" x14ac:dyDescent="0.4">
      <c r="B10317" s="3" t="s">
        <v>13613</v>
      </c>
    </row>
    <row r="10318" spans="2:2" x14ac:dyDescent="0.4">
      <c r="B10318" s="3" t="s">
        <v>9239</v>
      </c>
    </row>
    <row r="10319" spans="2:2" x14ac:dyDescent="0.4">
      <c r="B10319" s="3" t="s">
        <v>13614</v>
      </c>
    </row>
    <row r="10320" spans="2:2" x14ac:dyDescent="0.4">
      <c r="B10320" s="3" t="s">
        <v>13615</v>
      </c>
    </row>
    <row r="10321" spans="2:2" x14ac:dyDescent="0.4">
      <c r="B10321" s="3" t="s">
        <v>9241</v>
      </c>
    </row>
    <row r="10322" spans="2:2" x14ac:dyDescent="0.4">
      <c r="B10322" s="3" t="s">
        <v>13616</v>
      </c>
    </row>
    <row r="10323" spans="2:2" x14ac:dyDescent="0.4">
      <c r="B10323" s="3" t="s">
        <v>9243</v>
      </c>
    </row>
    <row r="10324" spans="2:2" x14ac:dyDescent="0.4">
      <c r="B10324" s="3" t="s">
        <v>13617</v>
      </c>
    </row>
    <row r="10325" spans="2:2" x14ac:dyDescent="0.4">
      <c r="B10325" s="3" t="s">
        <v>13618</v>
      </c>
    </row>
    <row r="10326" spans="2:2" x14ac:dyDescent="0.4">
      <c r="B10326" s="3" t="s">
        <v>9245</v>
      </c>
    </row>
    <row r="10327" spans="2:2" x14ac:dyDescent="0.4">
      <c r="B10327" s="3" t="s">
        <v>13619</v>
      </c>
    </row>
    <row r="10328" spans="2:2" x14ac:dyDescent="0.4">
      <c r="B10328" s="3" t="s">
        <v>9247</v>
      </c>
    </row>
    <row r="10329" spans="2:2" x14ac:dyDescent="0.4">
      <c r="B10329" s="3" t="s">
        <v>13620</v>
      </c>
    </row>
    <row r="10330" spans="2:2" x14ac:dyDescent="0.4">
      <c r="B10330" s="3" t="s">
        <v>9249</v>
      </c>
    </row>
    <row r="10331" spans="2:2" x14ac:dyDescent="0.4">
      <c r="B10331" s="3" t="s">
        <v>9251</v>
      </c>
    </row>
    <row r="10332" spans="2:2" x14ac:dyDescent="0.4">
      <c r="B10332" s="3" t="s">
        <v>13621</v>
      </c>
    </row>
    <row r="10333" spans="2:2" x14ac:dyDescent="0.4">
      <c r="B10333" s="3" t="s">
        <v>13622</v>
      </c>
    </row>
    <row r="10334" spans="2:2" x14ac:dyDescent="0.4">
      <c r="B10334" s="3" t="s">
        <v>13623</v>
      </c>
    </row>
    <row r="10335" spans="2:2" x14ac:dyDescent="0.4">
      <c r="B10335" s="3" t="s">
        <v>13624</v>
      </c>
    </row>
    <row r="10336" spans="2:2" x14ac:dyDescent="0.4">
      <c r="B10336" s="3" t="s">
        <v>13625</v>
      </c>
    </row>
    <row r="10337" spans="2:2" x14ac:dyDescent="0.4">
      <c r="B10337" s="3" t="s">
        <v>13626</v>
      </c>
    </row>
    <row r="10338" spans="2:2" x14ac:dyDescent="0.4">
      <c r="B10338" s="3" t="s">
        <v>13627</v>
      </c>
    </row>
    <row r="10339" spans="2:2" x14ac:dyDescent="0.4">
      <c r="B10339" s="3" t="s">
        <v>13628</v>
      </c>
    </row>
    <row r="10340" spans="2:2" x14ac:dyDescent="0.4">
      <c r="B10340" s="3" t="s">
        <v>13629</v>
      </c>
    </row>
    <row r="10341" spans="2:2" x14ac:dyDescent="0.4">
      <c r="B10341" s="3" t="s">
        <v>9253</v>
      </c>
    </row>
    <row r="10342" spans="2:2" x14ac:dyDescent="0.4">
      <c r="B10342" s="3" t="s">
        <v>13630</v>
      </c>
    </row>
    <row r="10343" spans="2:2" x14ac:dyDescent="0.4">
      <c r="B10343" s="3" t="s">
        <v>13631</v>
      </c>
    </row>
    <row r="10344" spans="2:2" x14ac:dyDescent="0.4">
      <c r="B10344" s="3" t="s">
        <v>9255</v>
      </c>
    </row>
    <row r="10345" spans="2:2" x14ac:dyDescent="0.4">
      <c r="B10345" s="3" t="s">
        <v>13632</v>
      </c>
    </row>
    <row r="10346" spans="2:2" x14ac:dyDescent="0.4">
      <c r="B10346" s="3" t="s">
        <v>13633</v>
      </c>
    </row>
    <row r="10347" spans="2:2" x14ac:dyDescent="0.4">
      <c r="B10347" s="3" t="s">
        <v>13634</v>
      </c>
    </row>
    <row r="10348" spans="2:2" x14ac:dyDescent="0.4">
      <c r="B10348" s="3" t="s">
        <v>13635</v>
      </c>
    </row>
    <row r="10349" spans="2:2" x14ac:dyDescent="0.4">
      <c r="B10349" s="3" t="s">
        <v>9257</v>
      </c>
    </row>
    <row r="10350" spans="2:2" x14ac:dyDescent="0.4">
      <c r="B10350" s="3" t="s">
        <v>13636</v>
      </c>
    </row>
    <row r="10351" spans="2:2" x14ac:dyDescent="0.4">
      <c r="B10351" s="3" t="s">
        <v>13637</v>
      </c>
    </row>
    <row r="10352" spans="2:2" x14ac:dyDescent="0.4">
      <c r="B10352" s="3" t="s">
        <v>13638</v>
      </c>
    </row>
    <row r="10353" spans="2:2" x14ac:dyDescent="0.4">
      <c r="B10353" s="3" t="s">
        <v>9259</v>
      </c>
    </row>
    <row r="10354" spans="2:2" x14ac:dyDescent="0.4">
      <c r="B10354" s="3" t="s">
        <v>13639</v>
      </c>
    </row>
    <row r="10355" spans="2:2" x14ac:dyDescent="0.4">
      <c r="B10355" s="3" t="s">
        <v>13640</v>
      </c>
    </row>
    <row r="10356" spans="2:2" x14ac:dyDescent="0.4">
      <c r="B10356" s="3" t="s">
        <v>13641</v>
      </c>
    </row>
    <row r="10357" spans="2:2" x14ac:dyDescent="0.4">
      <c r="B10357" s="3" t="s">
        <v>13642</v>
      </c>
    </row>
    <row r="10358" spans="2:2" x14ac:dyDescent="0.4">
      <c r="B10358" s="3" t="s">
        <v>9261</v>
      </c>
    </row>
    <row r="10359" spans="2:2" x14ac:dyDescent="0.4">
      <c r="B10359" s="3" t="s">
        <v>13643</v>
      </c>
    </row>
    <row r="10360" spans="2:2" x14ac:dyDescent="0.4">
      <c r="B10360" s="3" t="s">
        <v>9263</v>
      </c>
    </row>
    <row r="10361" spans="2:2" x14ac:dyDescent="0.4">
      <c r="B10361" s="3" t="s">
        <v>13644</v>
      </c>
    </row>
    <row r="10362" spans="2:2" x14ac:dyDescent="0.4">
      <c r="B10362" s="3" t="s">
        <v>9265</v>
      </c>
    </row>
    <row r="10363" spans="2:2" x14ac:dyDescent="0.4">
      <c r="B10363" s="3" t="s">
        <v>13645</v>
      </c>
    </row>
    <row r="10364" spans="2:2" x14ac:dyDescent="0.4">
      <c r="B10364" s="3" t="s">
        <v>13646</v>
      </c>
    </row>
    <row r="10365" spans="2:2" x14ac:dyDescent="0.4">
      <c r="B10365" s="3" t="s">
        <v>13647</v>
      </c>
    </row>
    <row r="10366" spans="2:2" x14ac:dyDescent="0.4">
      <c r="B10366" s="3" t="s">
        <v>13648</v>
      </c>
    </row>
    <row r="10367" spans="2:2" x14ac:dyDescent="0.4">
      <c r="B10367" s="3" t="s">
        <v>13649</v>
      </c>
    </row>
    <row r="10368" spans="2:2" x14ac:dyDescent="0.4">
      <c r="B10368" s="3" t="s">
        <v>13650</v>
      </c>
    </row>
    <row r="10369" spans="2:2" x14ac:dyDescent="0.4">
      <c r="B10369" s="3" t="s">
        <v>9267</v>
      </c>
    </row>
    <row r="10370" spans="2:2" x14ac:dyDescent="0.4">
      <c r="B10370" s="3" t="s">
        <v>13651</v>
      </c>
    </row>
    <row r="10371" spans="2:2" x14ac:dyDescent="0.4">
      <c r="B10371" s="3" t="s">
        <v>13652</v>
      </c>
    </row>
    <row r="10372" spans="2:2" x14ac:dyDescent="0.4">
      <c r="B10372" s="3" t="s">
        <v>13653</v>
      </c>
    </row>
    <row r="10373" spans="2:2" x14ac:dyDescent="0.4">
      <c r="B10373" s="3" t="s">
        <v>9269</v>
      </c>
    </row>
    <row r="10374" spans="2:2" x14ac:dyDescent="0.4">
      <c r="B10374" s="3" t="s">
        <v>9271</v>
      </c>
    </row>
    <row r="10375" spans="2:2" x14ac:dyDescent="0.4">
      <c r="B10375" s="3" t="s">
        <v>13654</v>
      </c>
    </row>
    <row r="10376" spans="2:2" x14ac:dyDescent="0.4">
      <c r="B10376" s="3" t="s">
        <v>13655</v>
      </c>
    </row>
    <row r="10377" spans="2:2" x14ac:dyDescent="0.4">
      <c r="B10377" s="3" t="s">
        <v>13656</v>
      </c>
    </row>
    <row r="10378" spans="2:2" x14ac:dyDescent="0.4">
      <c r="B10378" s="3" t="s">
        <v>13657</v>
      </c>
    </row>
    <row r="10379" spans="2:2" x14ac:dyDescent="0.4">
      <c r="B10379" s="3" t="s">
        <v>9273</v>
      </c>
    </row>
    <row r="10380" spans="2:2" x14ac:dyDescent="0.4">
      <c r="B10380" s="3" t="s">
        <v>13658</v>
      </c>
    </row>
    <row r="10381" spans="2:2" x14ac:dyDescent="0.4">
      <c r="B10381" s="3" t="s">
        <v>13659</v>
      </c>
    </row>
    <row r="10382" spans="2:2" x14ac:dyDescent="0.4">
      <c r="B10382" s="3" t="s">
        <v>9276</v>
      </c>
    </row>
    <row r="10383" spans="2:2" x14ac:dyDescent="0.4">
      <c r="B10383" s="3" t="s">
        <v>9278</v>
      </c>
    </row>
    <row r="10384" spans="2:2" x14ac:dyDescent="0.4">
      <c r="B10384" s="3" t="s">
        <v>9280</v>
      </c>
    </row>
    <row r="10385" spans="2:2" x14ac:dyDescent="0.4">
      <c r="B10385" s="3" t="s">
        <v>13660</v>
      </c>
    </row>
    <row r="10386" spans="2:2" x14ac:dyDescent="0.4">
      <c r="B10386" s="3" t="s">
        <v>13661</v>
      </c>
    </row>
    <row r="10387" spans="2:2" x14ac:dyDescent="0.4">
      <c r="B10387" s="3" t="s">
        <v>13662</v>
      </c>
    </row>
    <row r="10388" spans="2:2" x14ac:dyDescent="0.4">
      <c r="B10388" s="3" t="s">
        <v>9282</v>
      </c>
    </row>
    <row r="10389" spans="2:2" x14ac:dyDescent="0.4">
      <c r="B10389" s="3" t="s">
        <v>13663</v>
      </c>
    </row>
    <row r="10390" spans="2:2" x14ac:dyDescent="0.4">
      <c r="B10390" s="3" t="s">
        <v>13664</v>
      </c>
    </row>
    <row r="10391" spans="2:2" x14ac:dyDescent="0.4">
      <c r="B10391" s="3" t="s">
        <v>9284</v>
      </c>
    </row>
    <row r="10392" spans="2:2" x14ac:dyDescent="0.4">
      <c r="B10392" s="3" t="s">
        <v>9286</v>
      </c>
    </row>
    <row r="10393" spans="2:2" x14ac:dyDescent="0.4">
      <c r="B10393" s="3" t="s">
        <v>9288</v>
      </c>
    </row>
    <row r="10394" spans="2:2" x14ac:dyDescent="0.4">
      <c r="B10394" s="3" t="s">
        <v>9290</v>
      </c>
    </row>
    <row r="10395" spans="2:2" x14ac:dyDescent="0.4">
      <c r="B10395" s="3" t="s">
        <v>13665</v>
      </c>
    </row>
    <row r="10396" spans="2:2" x14ac:dyDescent="0.4">
      <c r="B10396" s="3" t="s">
        <v>13666</v>
      </c>
    </row>
    <row r="10397" spans="2:2" x14ac:dyDescent="0.4">
      <c r="B10397" s="3" t="s">
        <v>13667</v>
      </c>
    </row>
    <row r="10398" spans="2:2" x14ac:dyDescent="0.4">
      <c r="B10398" s="3" t="s">
        <v>13668</v>
      </c>
    </row>
    <row r="10399" spans="2:2" x14ac:dyDescent="0.4">
      <c r="B10399" s="3" t="s">
        <v>13669</v>
      </c>
    </row>
    <row r="10400" spans="2:2" x14ac:dyDescent="0.4">
      <c r="B10400" s="3" t="s">
        <v>9292</v>
      </c>
    </row>
    <row r="10401" spans="2:2" x14ac:dyDescent="0.4">
      <c r="B10401" s="3" t="s">
        <v>9294</v>
      </c>
    </row>
    <row r="10402" spans="2:2" x14ac:dyDescent="0.4">
      <c r="B10402" s="3" t="s">
        <v>9296</v>
      </c>
    </row>
    <row r="10403" spans="2:2" x14ac:dyDescent="0.4">
      <c r="B10403" s="3" t="s">
        <v>9298</v>
      </c>
    </row>
    <row r="10404" spans="2:2" x14ac:dyDescent="0.4">
      <c r="B10404" s="3" t="s">
        <v>13670</v>
      </c>
    </row>
    <row r="10405" spans="2:2" x14ac:dyDescent="0.4">
      <c r="B10405" s="3" t="s">
        <v>13671</v>
      </c>
    </row>
    <row r="10406" spans="2:2" x14ac:dyDescent="0.4">
      <c r="B10406" s="3" t="s">
        <v>13672</v>
      </c>
    </row>
    <row r="10407" spans="2:2" x14ac:dyDescent="0.4">
      <c r="B10407" s="3" t="s">
        <v>9300</v>
      </c>
    </row>
    <row r="10408" spans="2:2" x14ac:dyDescent="0.4">
      <c r="B10408" s="3" t="s">
        <v>13673</v>
      </c>
    </row>
    <row r="10409" spans="2:2" x14ac:dyDescent="0.4">
      <c r="B10409" s="3" t="s">
        <v>13674</v>
      </c>
    </row>
    <row r="10410" spans="2:2" x14ac:dyDescent="0.4">
      <c r="B10410" s="3" t="s">
        <v>9302</v>
      </c>
    </row>
    <row r="10411" spans="2:2" x14ac:dyDescent="0.4">
      <c r="B10411" s="3" t="s">
        <v>9304</v>
      </c>
    </row>
    <row r="10412" spans="2:2" x14ac:dyDescent="0.4">
      <c r="B10412" s="3" t="s">
        <v>13675</v>
      </c>
    </row>
    <row r="10413" spans="2:2" x14ac:dyDescent="0.4">
      <c r="B10413" s="3" t="s">
        <v>9306</v>
      </c>
    </row>
    <row r="10414" spans="2:2" x14ac:dyDescent="0.4">
      <c r="B10414" s="3" t="s">
        <v>13676</v>
      </c>
    </row>
    <row r="10415" spans="2:2" x14ac:dyDescent="0.4">
      <c r="B10415" s="3" t="s">
        <v>9308</v>
      </c>
    </row>
    <row r="10416" spans="2:2" x14ac:dyDescent="0.4">
      <c r="B10416" s="3" t="s">
        <v>9310</v>
      </c>
    </row>
    <row r="10417" spans="2:2" x14ac:dyDescent="0.4">
      <c r="B10417" s="3" t="s">
        <v>13677</v>
      </c>
    </row>
    <row r="10418" spans="2:2" x14ac:dyDescent="0.4">
      <c r="B10418" s="3" t="s">
        <v>9312</v>
      </c>
    </row>
    <row r="10419" spans="2:2" x14ac:dyDescent="0.4">
      <c r="B10419" s="3" t="s">
        <v>9314</v>
      </c>
    </row>
    <row r="10420" spans="2:2" x14ac:dyDescent="0.4">
      <c r="B10420" s="3" t="s">
        <v>9316</v>
      </c>
    </row>
    <row r="10421" spans="2:2" x14ac:dyDescent="0.4">
      <c r="B10421" s="3" t="s">
        <v>13678</v>
      </c>
    </row>
    <row r="10422" spans="2:2" x14ac:dyDescent="0.4">
      <c r="B10422" s="3" t="s">
        <v>13679</v>
      </c>
    </row>
    <row r="10423" spans="2:2" x14ac:dyDescent="0.4">
      <c r="B10423" s="3" t="s">
        <v>9318</v>
      </c>
    </row>
    <row r="10424" spans="2:2" x14ac:dyDescent="0.4">
      <c r="B10424" s="3" t="s">
        <v>9320</v>
      </c>
    </row>
    <row r="10425" spans="2:2" x14ac:dyDescent="0.4">
      <c r="B10425" s="3" t="s">
        <v>9322</v>
      </c>
    </row>
    <row r="10426" spans="2:2" x14ac:dyDescent="0.4">
      <c r="B10426" s="3" t="s">
        <v>9324</v>
      </c>
    </row>
    <row r="10427" spans="2:2" x14ac:dyDescent="0.4">
      <c r="B10427" s="3" t="s">
        <v>9326</v>
      </c>
    </row>
    <row r="10428" spans="2:2" x14ac:dyDescent="0.4">
      <c r="B10428" s="3" t="s">
        <v>9328</v>
      </c>
    </row>
    <row r="10429" spans="2:2" x14ac:dyDescent="0.4">
      <c r="B10429" s="3" t="s">
        <v>9330</v>
      </c>
    </row>
    <row r="10430" spans="2:2" x14ac:dyDescent="0.4">
      <c r="B10430" s="3" t="s">
        <v>9332</v>
      </c>
    </row>
    <row r="10431" spans="2:2" x14ac:dyDescent="0.4">
      <c r="B10431" s="3" t="s">
        <v>13680</v>
      </c>
    </row>
    <row r="10432" spans="2:2" x14ac:dyDescent="0.4">
      <c r="B10432" s="3" t="s">
        <v>13681</v>
      </c>
    </row>
    <row r="10433" spans="2:2" x14ac:dyDescent="0.4">
      <c r="B10433" s="3" t="s">
        <v>13682</v>
      </c>
    </row>
    <row r="10434" spans="2:2" x14ac:dyDescent="0.4">
      <c r="B10434" s="3" t="s">
        <v>9334</v>
      </c>
    </row>
    <row r="10435" spans="2:2" x14ac:dyDescent="0.4">
      <c r="B10435" s="3" t="s">
        <v>9336</v>
      </c>
    </row>
    <row r="10436" spans="2:2" x14ac:dyDescent="0.4">
      <c r="B10436" s="3" t="s">
        <v>13683</v>
      </c>
    </row>
    <row r="10437" spans="2:2" x14ac:dyDescent="0.4">
      <c r="B10437" s="3" t="s">
        <v>13684</v>
      </c>
    </row>
    <row r="10438" spans="2:2" x14ac:dyDescent="0.4">
      <c r="B10438" s="3" t="s">
        <v>9338</v>
      </c>
    </row>
    <row r="10439" spans="2:2" x14ac:dyDescent="0.4">
      <c r="B10439" s="3" t="s">
        <v>13685</v>
      </c>
    </row>
    <row r="10440" spans="2:2" x14ac:dyDescent="0.4">
      <c r="B10440" s="3" t="s">
        <v>13686</v>
      </c>
    </row>
    <row r="10441" spans="2:2" x14ac:dyDescent="0.4">
      <c r="B10441" s="3" t="s">
        <v>13687</v>
      </c>
    </row>
    <row r="10442" spans="2:2" x14ac:dyDescent="0.4">
      <c r="B10442" s="3" t="s">
        <v>13688</v>
      </c>
    </row>
    <row r="10443" spans="2:2" x14ac:dyDescent="0.4">
      <c r="B10443" s="3" t="s">
        <v>13689</v>
      </c>
    </row>
    <row r="10444" spans="2:2" x14ac:dyDescent="0.4">
      <c r="B10444" s="3" t="s">
        <v>9340</v>
      </c>
    </row>
    <row r="10445" spans="2:2" x14ac:dyDescent="0.4">
      <c r="B10445" s="3" t="s">
        <v>9342</v>
      </c>
    </row>
    <row r="10446" spans="2:2" x14ac:dyDescent="0.4">
      <c r="B10446" s="3" t="s">
        <v>13690</v>
      </c>
    </row>
    <row r="10447" spans="2:2" x14ac:dyDescent="0.4">
      <c r="B10447" s="3" t="s">
        <v>9344</v>
      </c>
    </row>
    <row r="10448" spans="2:2" x14ac:dyDescent="0.4">
      <c r="B10448" s="3" t="s">
        <v>9346</v>
      </c>
    </row>
    <row r="10449" spans="2:2" x14ac:dyDescent="0.4">
      <c r="B10449" s="3" t="s">
        <v>13691</v>
      </c>
    </row>
    <row r="10450" spans="2:2" x14ac:dyDescent="0.4">
      <c r="B10450" s="3" t="s">
        <v>13692</v>
      </c>
    </row>
    <row r="10451" spans="2:2" x14ac:dyDescent="0.4">
      <c r="B10451" s="3" t="s">
        <v>9348</v>
      </c>
    </row>
    <row r="10452" spans="2:2" x14ac:dyDescent="0.4">
      <c r="B10452" s="3" t="s">
        <v>9350</v>
      </c>
    </row>
    <row r="10453" spans="2:2" x14ac:dyDescent="0.4">
      <c r="B10453" s="3" t="s">
        <v>9352</v>
      </c>
    </row>
    <row r="10454" spans="2:2" x14ac:dyDescent="0.4">
      <c r="B10454" s="3" t="s">
        <v>13693</v>
      </c>
    </row>
    <row r="10455" spans="2:2" x14ac:dyDescent="0.4">
      <c r="B10455" s="3" t="s">
        <v>9354</v>
      </c>
    </row>
    <row r="10456" spans="2:2" x14ac:dyDescent="0.4">
      <c r="B10456" s="3" t="s">
        <v>9356</v>
      </c>
    </row>
    <row r="10457" spans="2:2" x14ac:dyDescent="0.4">
      <c r="B10457" s="3" t="s">
        <v>9358</v>
      </c>
    </row>
    <row r="10458" spans="2:2" x14ac:dyDescent="0.4">
      <c r="B10458" s="3" t="s">
        <v>13694</v>
      </c>
    </row>
    <row r="10459" spans="2:2" x14ac:dyDescent="0.4">
      <c r="B10459" s="3" t="s">
        <v>9360</v>
      </c>
    </row>
    <row r="10460" spans="2:2" x14ac:dyDescent="0.4">
      <c r="B10460" s="3" t="s">
        <v>13695</v>
      </c>
    </row>
    <row r="10461" spans="2:2" x14ac:dyDescent="0.4">
      <c r="B10461" s="3" t="s">
        <v>13696</v>
      </c>
    </row>
    <row r="10462" spans="2:2" x14ac:dyDescent="0.4">
      <c r="B10462" s="3" t="s">
        <v>9362</v>
      </c>
    </row>
    <row r="10463" spans="2:2" x14ac:dyDescent="0.4">
      <c r="B10463" s="3" t="s">
        <v>13697</v>
      </c>
    </row>
    <row r="10464" spans="2:2" x14ac:dyDescent="0.4">
      <c r="B10464" s="3" t="s">
        <v>9364</v>
      </c>
    </row>
    <row r="10465" spans="2:2" x14ac:dyDescent="0.4">
      <c r="B10465" s="3" t="s">
        <v>13698</v>
      </c>
    </row>
    <row r="10466" spans="2:2" x14ac:dyDescent="0.4">
      <c r="B10466" s="3" t="s">
        <v>9366</v>
      </c>
    </row>
    <row r="10467" spans="2:2" x14ac:dyDescent="0.4">
      <c r="B10467" s="3" t="s">
        <v>9368</v>
      </c>
    </row>
    <row r="10468" spans="2:2" x14ac:dyDescent="0.4">
      <c r="B10468" s="3" t="s">
        <v>13699</v>
      </c>
    </row>
    <row r="10469" spans="2:2" x14ac:dyDescent="0.4">
      <c r="B10469" s="3" t="s">
        <v>9370</v>
      </c>
    </row>
    <row r="10470" spans="2:2" x14ac:dyDescent="0.4">
      <c r="B10470" s="3" t="s">
        <v>9372</v>
      </c>
    </row>
    <row r="10471" spans="2:2" x14ac:dyDescent="0.4">
      <c r="B10471" s="3" t="s">
        <v>9374</v>
      </c>
    </row>
    <row r="10472" spans="2:2" x14ac:dyDescent="0.4">
      <c r="B10472" s="3" t="s">
        <v>9376</v>
      </c>
    </row>
    <row r="10473" spans="2:2" x14ac:dyDescent="0.4">
      <c r="B10473" s="3" t="s">
        <v>9378</v>
      </c>
    </row>
    <row r="10474" spans="2:2" x14ac:dyDescent="0.4">
      <c r="B10474" s="3" t="s">
        <v>9380</v>
      </c>
    </row>
    <row r="10475" spans="2:2" x14ac:dyDescent="0.4">
      <c r="B10475" s="3" t="s">
        <v>13700</v>
      </c>
    </row>
    <row r="10476" spans="2:2" x14ac:dyDescent="0.4">
      <c r="B10476" s="3" t="s">
        <v>9382</v>
      </c>
    </row>
    <row r="10477" spans="2:2" x14ac:dyDescent="0.4">
      <c r="B10477" s="3" t="s">
        <v>9384</v>
      </c>
    </row>
    <row r="10478" spans="2:2" x14ac:dyDescent="0.4">
      <c r="B10478" s="3" t="s">
        <v>13701</v>
      </c>
    </row>
    <row r="10479" spans="2:2" x14ac:dyDescent="0.4">
      <c r="B10479" s="3" t="s">
        <v>13702</v>
      </c>
    </row>
    <row r="10480" spans="2:2" x14ac:dyDescent="0.4">
      <c r="B10480" s="3" t="s">
        <v>9386</v>
      </c>
    </row>
    <row r="10481" spans="2:2" x14ac:dyDescent="0.4">
      <c r="B10481" s="3" t="s">
        <v>13703</v>
      </c>
    </row>
    <row r="10482" spans="2:2" x14ac:dyDescent="0.4">
      <c r="B10482" s="3" t="s">
        <v>9388</v>
      </c>
    </row>
    <row r="10483" spans="2:2" x14ac:dyDescent="0.4">
      <c r="B10483" s="3" t="s">
        <v>13704</v>
      </c>
    </row>
    <row r="10484" spans="2:2" x14ac:dyDescent="0.4">
      <c r="B10484" s="3" t="s">
        <v>13705</v>
      </c>
    </row>
    <row r="10485" spans="2:2" x14ac:dyDescent="0.4">
      <c r="B10485" s="3" t="s">
        <v>9390</v>
      </c>
    </row>
    <row r="10486" spans="2:2" x14ac:dyDescent="0.4">
      <c r="B10486" s="3" t="s">
        <v>13706</v>
      </c>
    </row>
    <row r="10487" spans="2:2" x14ac:dyDescent="0.4">
      <c r="B10487" s="3" t="s">
        <v>9392</v>
      </c>
    </row>
    <row r="10488" spans="2:2" x14ac:dyDescent="0.4">
      <c r="B10488" s="3" t="s">
        <v>13707</v>
      </c>
    </row>
    <row r="10489" spans="2:2" x14ac:dyDescent="0.4">
      <c r="B10489" s="3" t="s">
        <v>9394</v>
      </c>
    </row>
    <row r="10490" spans="2:2" x14ac:dyDescent="0.4">
      <c r="B10490" s="3" t="s">
        <v>13708</v>
      </c>
    </row>
    <row r="10491" spans="2:2" x14ac:dyDescent="0.4">
      <c r="B10491" s="3" t="s">
        <v>13709</v>
      </c>
    </row>
    <row r="10492" spans="2:2" x14ac:dyDescent="0.4">
      <c r="B10492" s="3" t="s">
        <v>13710</v>
      </c>
    </row>
    <row r="10493" spans="2:2" x14ac:dyDescent="0.4">
      <c r="B10493" s="3" t="s">
        <v>9396</v>
      </c>
    </row>
    <row r="10494" spans="2:2" x14ac:dyDescent="0.4">
      <c r="B10494" s="3" t="s">
        <v>9398</v>
      </c>
    </row>
    <row r="10495" spans="2:2" x14ac:dyDescent="0.4">
      <c r="B10495" s="3" t="s">
        <v>9400</v>
      </c>
    </row>
    <row r="10496" spans="2:2" x14ac:dyDescent="0.4">
      <c r="B10496" s="3" t="s">
        <v>13711</v>
      </c>
    </row>
    <row r="10497" spans="2:2" x14ac:dyDescent="0.4">
      <c r="B10497" s="3" t="s">
        <v>9402</v>
      </c>
    </row>
    <row r="10498" spans="2:2" x14ac:dyDescent="0.4">
      <c r="B10498" s="3" t="s">
        <v>13712</v>
      </c>
    </row>
    <row r="10499" spans="2:2" x14ac:dyDescent="0.4">
      <c r="B10499" s="3" t="s">
        <v>9404</v>
      </c>
    </row>
    <row r="10500" spans="2:2" x14ac:dyDescent="0.4">
      <c r="B10500" s="3" t="s">
        <v>9406</v>
      </c>
    </row>
    <row r="10501" spans="2:2" x14ac:dyDescent="0.4">
      <c r="B10501" s="3" t="s">
        <v>9408</v>
      </c>
    </row>
    <row r="10502" spans="2:2" x14ac:dyDescent="0.4">
      <c r="B10502" s="3" t="s">
        <v>9410</v>
      </c>
    </row>
    <row r="10503" spans="2:2" x14ac:dyDescent="0.4">
      <c r="B10503" s="3" t="s">
        <v>9412</v>
      </c>
    </row>
    <row r="10504" spans="2:2" x14ac:dyDescent="0.4">
      <c r="B10504" s="3" t="s">
        <v>13713</v>
      </c>
    </row>
    <row r="10505" spans="2:2" x14ac:dyDescent="0.4">
      <c r="B10505" s="3" t="s">
        <v>13714</v>
      </c>
    </row>
    <row r="10506" spans="2:2" x14ac:dyDescent="0.4">
      <c r="B10506" s="3" t="s">
        <v>13715</v>
      </c>
    </row>
    <row r="10507" spans="2:2" x14ac:dyDescent="0.4">
      <c r="B10507" s="3" t="s">
        <v>13716</v>
      </c>
    </row>
    <row r="10508" spans="2:2" x14ac:dyDescent="0.4">
      <c r="B10508" s="3" t="s">
        <v>13717</v>
      </c>
    </row>
    <row r="10509" spans="2:2" x14ac:dyDescent="0.4">
      <c r="B10509" s="3" t="s">
        <v>13718</v>
      </c>
    </row>
    <row r="10510" spans="2:2" x14ac:dyDescent="0.4">
      <c r="B10510" s="3" t="s">
        <v>9414</v>
      </c>
    </row>
    <row r="10511" spans="2:2" x14ac:dyDescent="0.4">
      <c r="B10511" s="3" t="s">
        <v>9416</v>
      </c>
    </row>
    <row r="10512" spans="2:2" x14ac:dyDescent="0.4">
      <c r="B10512" s="3" t="s">
        <v>9418</v>
      </c>
    </row>
    <row r="10513" spans="2:2" x14ac:dyDescent="0.4">
      <c r="B10513" s="3" t="s">
        <v>9420</v>
      </c>
    </row>
    <row r="10514" spans="2:2" x14ac:dyDescent="0.4">
      <c r="B10514" s="3" t="s">
        <v>9422</v>
      </c>
    </row>
    <row r="10515" spans="2:2" x14ac:dyDescent="0.4">
      <c r="B10515" s="3" t="s">
        <v>9424</v>
      </c>
    </row>
    <row r="10516" spans="2:2" x14ac:dyDescent="0.4">
      <c r="B10516" s="3" t="s">
        <v>9426</v>
      </c>
    </row>
    <row r="10517" spans="2:2" x14ac:dyDescent="0.4">
      <c r="B10517" s="3" t="s">
        <v>9428</v>
      </c>
    </row>
    <row r="10518" spans="2:2" x14ac:dyDescent="0.4">
      <c r="B10518" s="3" t="s">
        <v>9430</v>
      </c>
    </row>
    <row r="10519" spans="2:2" x14ac:dyDescent="0.4">
      <c r="B10519" s="3" t="s">
        <v>9432</v>
      </c>
    </row>
    <row r="10520" spans="2:2" x14ac:dyDescent="0.4">
      <c r="B10520" s="3" t="s">
        <v>9434</v>
      </c>
    </row>
    <row r="10521" spans="2:2" x14ac:dyDescent="0.4">
      <c r="B10521" s="3" t="s">
        <v>13719</v>
      </c>
    </row>
    <row r="10522" spans="2:2" x14ac:dyDescent="0.4">
      <c r="B10522" s="3" t="s">
        <v>9436</v>
      </c>
    </row>
    <row r="10523" spans="2:2" x14ac:dyDescent="0.4">
      <c r="B10523" s="3" t="s">
        <v>13720</v>
      </c>
    </row>
    <row r="10524" spans="2:2" x14ac:dyDescent="0.4">
      <c r="B10524" s="3" t="s">
        <v>13721</v>
      </c>
    </row>
    <row r="10525" spans="2:2" x14ac:dyDescent="0.4">
      <c r="B10525" s="3" t="s">
        <v>9438</v>
      </c>
    </row>
    <row r="10526" spans="2:2" x14ac:dyDescent="0.4">
      <c r="B10526" s="3" t="s">
        <v>13722</v>
      </c>
    </row>
    <row r="10527" spans="2:2" x14ac:dyDescent="0.4">
      <c r="B10527" s="3" t="s">
        <v>9440</v>
      </c>
    </row>
    <row r="10528" spans="2:2" x14ac:dyDescent="0.4">
      <c r="B10528" s="3" t="s">
        <v>13723</v>
      </c>
    </row>
    <row r="10529" spans="2:2" x14ac:dyDescent="0.4">
      <c r="B10529" s="3" t="s">
        <v>9442</v>
      </c>
    </row>
    <row r="10530" spans="2:2" x14ac:dyDescent="0.4">
      <c r="B10530" s="3" t="s">
        <v>13724</v>
      </c>
    </row>
    <row r="10531" spans="2:2" x14ac:dyDescent="0.4">
      <c r="B10531" s="3" t="s">
        <v>13725</v>
      </c>
    </row>
    <row r="10532" spans="2:2" x14ac:dyDescent="0.4">
      <c r="B10532" s="3" t="s">
        <v>9444</v>
      </c>
    </row>
    <row r="10533" spans="2:2" x14ac:dyDescent="0.4">
      <c r="B10533" s="3" t="s">
        <v>9446</v>
      </c>
    </row>
    <row r="10534" spans="2:2" x14ac:dyDescent="0.4">
      <c r="B10534" s="3" t="s">
        <v>13726</v>
      </c>
    </row>
    <row r="10535" spans="2:2" x14ac:dyDescent="0.4">
      <c r="B10535" s="3" t="s">
        <v>13727</v>
      </c>
    </row>
    <row r="10536" spans="2:2" x14ac:dyDescent="0.4">
      <c r="B10536" s="3" t="s">
        <v>13728</v>
      </c>
    </row>
    <row r="10537" spans="2:2" x14ac:dyDescent="0.4">
      <c r="B10537" s="3" t="s">
        <v>9448</v>
      </c>
    </row>
    <row r="10538" spans="2:2" x14ac:dyDescent="0.4">
      <c r="B10538" s="3" t="s">
        <v>13729</v>
      </c>
    </row>
    <row r="10539" spans="2:2" x14ac:dyDescent="0.4">
      <c r="B10539" s="3" t="s">
        <v>13730</v>
      </c>
    </row>
    <row r="10540" spans="2:2" x14ac:dyDescent="0.4">
      <c r="B10540" s="3" t="s">
        <v>9450</v>
      </c>
    </row>
    <row r="10541" spans="2:2" x14ac:dyDescent="0.4">
      <c r="B10541" s="3" t="s">
        <v>9452</v>
      </c>
    </row>
    <row r="10542" spans="2:2" x14ac:dyDescent="0.4">
      <c r="B10542" s="3" t="s">
        <v>9454</v>
      </c>
    </row>
    <row r="10543" spans="2:2" x14ac:dyDescent="0.4">
      <c r="B10543" s="3" t="s">
        <v>9456</v>
      </c>
    </row>
    <row r="10544" spans="2:2" x14ac:dyDescent="0.4">
      <c r="B10544" s="3" t="s">
        <v>13731</v>
      </c>
    </row>
    <row r="10545" spans="2:2" x14ac:dyDescent="0.4">
      <c r="B10545" s="3" t="s">
        <v>13732</v>
      </c>
    </row>
    <row r="10546" spans="2:2" x14ac:dyDescent="0.4">
      <c r="B10546" s="3" t="s">
        <v>9458</v>
      </c>
    </row>
    <row r="10547" spans="2:2" x14ac:dyDescent="0.4">
      <c r="B10547" s="3" t="s">
        <v>9460</v>
      </c>
    </row>
    <row r="10548" spans="2:2" x14ac:dyDescent="0.4">
      <c r="B10548" s="3" t="s">
        <v>9462</v>
      </c>
    </row>
    <row r="10549" spans="2:2" x14ac:dyDescent="0.4">
      <c r="B10549" s="3" t="s">
        <v>9464</v>
      </c>
    </row>
    <row r="10550" spans="2:2" x14ac:dyDescent="0.4">
      <c r="B10550" s="3" t="s">
        <v>13733</v>
      </c>
    </row>
    <row r="10551" spans="2:2" x14ac:dyDescent="0.4">
      <c r="B10551" s="3" t="s">
        <v>13734</v>
      </c>
    </row>
    <row r="10552" spans="2:2" x14ac:dyDescent="0.4">
      <c r="B10552" s="3" t="s">
        <v>9466</v>
      </c>
    </row>
    <row r="10553" spans="2:2" x14ac:dyDescent="0.4">
      <c r="B10553" s="3" t="s">
        <v>13735</v>
      </c>
    </row>
    <row r="10554" spans="2:2" x14ac:dyDescent="0.4">
      <c r="B10554" s="3" t="s">
        <v>9468</v>
      </c>
    </row>
    <row r="10555" spans="2:2" x14ac:dyDescent="0.4">
      <c r="B10555" s="3" t="s">
        <v>13736</v>
      </c>
    </row>
    <row r="10556" spans="2:2" x14ac:dyDescent="0.4">
      <c r="B10556" s="3" t="s">
        <v>9471</v>
      </c>
    </row>
    <row r="10557" spans="2:2" x14ac:dyDescent="0.4">
      <c r="B10557" s="3" t="s">
        <v>9473</v>
      </c>
    </row>
    <row r="10558" spans="2:2" x14ac:dyDescent="0.4">
      <c r="B10558" s="3" t="s">
        <v>13737</v>
      </c>
    </row>
    <row r="10559" spans="2:2" x14ac:dyDescent="0.4">
      <c r="B10559" s="3" t="s">
        <v>9475</v>
      </c>
    </row>
    <row r="10560" spans="2:2" x14ac:dyDescent="0.4">
      <c r="B10560" s="3" t="s">
        <v>9477</v>
      </c>
    </row>
    <row r="10561" spans="2:2" x14ac:dyDescent="0.4">
      <c r="B10561" s="3" t="s">
        <v>13738</v>
      </c>
    </row>
    <row r="10562" spans="2:2" x14ac:dyDescent="0.4">
      <c r="B10562" s="3" t="s">
        <v>13739</v>
      </c>
    </row>
    <row r="10563" spans="2:2" x14ac:dyDescent="0.4">
      <c r="B10563" s="3" t="s">
        <v>13740</v>
      </c>
    </row>
    <row r="10564" spans="2:2" x14ac:dyDescent="0.4">
      <c r="B10564" s="3" t="s">
        <v>13741</v>
      </c>
    </row>
    <row r="10565" spans="2:2" x14ac:dyDescent="0.4">
      <c r="B10565" s="3" t="s">
        <v>9479</v>
      </c>
    </row>
    <row r="10566" spans="2:2" x14ac:dyDescent="0.4">
      <c r="B10566" s="3" t="s">
        <v>9481</v>
      </c>
    </row>
    <row r="10567" spans="2:2" x14ac:dyDescent="0.4">
      <c r="B10567" s="3" t="s">
        <v>9483</v>
      </c>
    </row>
    <row r="10568" spans="2:2" x14ac:dyDescent="0.4">
      <c r="B10568" s="3" t="s">
        <v>13742</v>
      </c>
    </row>
    <row r="10569" spans="2:2" x14ac:dyDescent="0.4">
      <c r="B10569" s="3" t="s">
        <v>13743</v>
      </c>
    </row>
    <row r="10570" spans="2:2" x14ac:dyDescent="0.4">
      <c r="B10570" s="3" t="s">
        <v>13744</v>
      </c>
    </row>
    <row r="10571" spans="2:2" x14ac:dyDescent="0.4">
      <c r="B10571" s="3" t="s">
        <v>13745</v>
      </c>
    </row>
    <row r="10572" spans="2:2" x14ac:dyDescent="0.4">
      <c r="B10572" s="3" t="s">
        <v>13746</v>
      </c>
    </row>
    <row r="10573" spans="2:2" x14ac:dyDescent="0.4">
      <c r="B10573" s="3" t="s">
        <v>9485</v>
      </c>
    </row>
    <row r="10574" spans="2:2" x14ac:dyDescent="0.4">
      <c r="B10574" s="3" t="s">
        <v>13747</v>
      </c>
    </row>
    <row r="10575" spans="2:2" x14ac:dyDescent="0.4">
      <c r="B10575" s="3" t="s">
        <v>9487</v>
      </c>
    </row>
    <row r="10576" spans="2:2" x14ac:dyDescent="0.4">
      <c r="B10576" s="3" t="s">
        <v>9489</v>
      </c>
    </row>
    <row r="10577" spans="2:2" x14ac:dyDescent="0.4">
      <c r="B10577" s="3" t="s">
        <v>9491</v>
      </c>
    </row>
    <row r="10578" spans="2:2" x14ac:dyDescent="0.4">
      <c r="B10578" s="3" t="s">
        <v>9493</v>
      </c>
    </row>
    <row r="10579" spans="2:2" x14ac:dyDescent="0.4">
      <c r="B10579" s="3" t="s">
        <v>13748</v>
      </c>
    </row>
    <row r="10580" spans="2:2" x14ac:dyDescent="0.4">
      <c r="B10580" s="3" t="s">
        <v>13749</v>
      </c>
    </row>
    <row r="10581" spans="2:2" x14ac:dyDescent="0.4">
      <c r="B10581" s="3" t="s">
        <v>9495</v>
      </c>
    </row>
    <row r="10582" spans="2:2" x14ac:dyDescent="0.4">
      <c r="B10582" s="3" t="s">
        <v>9497</v>
      </c>
    </row>
    <row r="10583" spans="2:2" x14ac:dyDescent="0.4">
      <c r="B10583" s="3" t="s">
        <v>13750</v>
      </c>
    </row>
    <row r="10584" spans="2:2" x14ac:dyDescent="0.4">
      <c r="B10584" s="3" t="s">
        <v>13751</v>
      </c>
    </row>
    <row r="10585" spans="2:2" x14ac:dyDescent="0.4">
      <c r="B10585" s="3" t="s">
        <v>13752</v>
      </c>
    </row>
    <row r="10586" spans="2:2" x14ac:dyDescent="0.4">
      <c r="B10586" s="3" t="s">
        <v>9499</v>
      </c>
    </row>
    <row r="10587" spans="2:2" x14ac:dyDescent="0.4">
      <c r="B10587" s="3" t="s">
        <v>9501</v>
      </c>
    </row>
    <row r="10588" spans="2:2" x14ac:dyDescent="0.4">
      <c r="B10588" s="3" t="s">
        <v>9503</v>
      </c>
    </row>
    <row r="10589" spans="2:2" x14ac:dyDescent="0.4">
      <c r="B10589" s="3" t="s">
        <v>9505</v>
      </c>
    </row>
    <row r="10590" spans="2:2" x14ac:dyDescent="0.4">
      <c r="B10590" s="3" t="s">
        <v>9507</v>
      </c>
    </row>
    <row r="10591" spans="2:2" x14ac:dyDescent="0.4">
      <c r="B10591" s="3" t="s">
        <v>13753</v>
      </c>
    </row>
    <row r="10592" spans="2:2" x14ac:dyDescent="0.4">
      <c r="B10592" s="3" t="s">
        <v>9509</v>
      </c>
    </row>
    <row r="10593" spans="2:2" x14ac:dyDescent="0.4">
      <c r="B10593" s="3" t="s">
        <v>9511</v>
      </c>
    </row>
    <row r="10594" spans="2:2" x14ac:dyDescent="0.4">
      <c r="B10594" s="3" t="s">
        <v>9513</v>
      </c>
    </row>
    <row r="10595" spans="2:2" x14ac:dyDescent="0.4">
      <c r="B10595" s="3" t="s">
        <v>13754</v>
      </c>
    </row>
    <row r="10596" spans="2:2" x14ac:dyDescent="0.4">
      <c r="B10596" s="3" t="s">
        <v>9515</v>
      </c>
    </row>
    <row r="10597" spans="2:2" x14ac:dyDescent="0.4">
      <c r="B10597" s="3" t="s">
        <v>9517</v>
      </c>
    </row>
    <row r="10598" spans="2:2" x14ac:dyDescent="0.4">
      <c r="B10598" s="3" t="s">
        <v>9519</v>
      </c>
    </row>
    <row r="10599" spans="2:2" x14ac:dyDescent="0.4">
      <c r="B10599" s="3" t="s">
        <v>9521</v>
      </c>
    </row>
    <row r="10600" spans="2:2" x14ac:dyDescent="0.4">
      <c r="B10600" s="3" t="s">
        <v>9523</v>
      </c>
    </row>
    <row r="10601" spans="2:2" x14ac:dyDescent="0.4">
      <c r="B10601" s="3" t="s">
        <v>13755</v>
      </c>
    </row>
    <row r="10602" spans="2:2" x14ac:dyDescent="0.4">
      <c r="B10602" s="3" t="s">
        <v>9526</v>
      </c>
    </row>
    <row r="10603" spans="2:2" x14ac:dyDescent="0.4">
      <c r="B10603" s="3" t="s">
        <v>13756</v>
      </c>
    </row>
    <row r="10604" spans="2:2" x14ac:dyDescent="0.4">
      <c r="B10604" s="3" t="s">
        <v>13757</v>
      </c>
    </row>
    <row r="10605" spans="2:2" x14ac:dyDescent="0.4">
      <c r="B10605" s="3" t="s">
        <v>13758</v>
      </c>
    </row>
    <row r="10606" spans="2:2" x14ac:dyDescent="0.4">
      <c r="B10606" s="3" t="s">
        <v>9528</v>
      </c>
    </row>
    <row r="10607" spans="2:2" x14ac:dyDescent="0.4">
      <c r="B10607" s="3" t="s">
        <v>13759</v>
      </c>
    </row>
    <row r="10608" spans="2:2" x14ac:dyDescent="0.4">
      <c r="B10608" s="3" t="s">
        <v>9530</v>
      </c>
    </row>
    <row r="10609" spans="2:2" x14ac:dyDescent="0.4">
      <c r="B10609" s="3" t="s">
        <v>9532</v>
      </c>
    </row>
    <row r="10610" spans="2:2" x14ac:dyDescent="0.4">
      <c r="B10610" s="3" t="s">
        <v>13760</v>
      </c>
    </row>
    <row r="10611" spans="2:2" x14ac:dyDescent="0.4">
      <c r="B10611" s="3" t="s">
        <v>9534</v>
      </c>
    </row>
    <row r="10612" spans="2:2" x14ac:dyDescent="0.4">
      <c r="B10612" s="3" t="s">
        <v>13761</v>
      </c>
    </row>
    <row r="10613" spans="2:2" x14ac:dyDescent="0.4">
      <c r="B10613" s="3" t="s">
        <v>13762</v>
      </c>
    </row>
    <row r="10614" spans="2:2" x14ac:dyDescent="0.4">
      <c r="B10614" s="3" t="s">
        <v>13763</v>
      </c>
    </row>
    <row r="10615" spans="2:2" x14ac:dyDescent="0.4">
      <c r="B10615" s="3" t="s">
        <v>13764</v>
      </c>
    </row>
    <row r="10616" spans="2:2" x14ac:dyDescent="0.4">
      <c r="B10616" s="3" t="s">
        <v>13765</v>
      </c>
    </row>
    <row r="10617" spans="2:2" x14ac:dyDescent="0.4">
      <c r="B10617" s="3" t="s">
        <v>13766</v>
      </c>
    </row>
    <row r="10618" spans="2:2" x14ac:dyDescent="0.4">
      <c r="B10618" s="3" t="s">
        <v>13767</v>
      </c>
    </row>
    <row r="10619" spans="2:2" x14ac:dyDescent="0.4">
      <c r="B10619" s="3" t="s">
        <v>13768</v>
      </c>
    </row>
    <row r="10620" spans="2:2" x14ac:dyDescent="0.4">
      <c r="B10620" s="3" t="s">
        <v>9536</v>
      </c>
    </row>
    <row r="10621" spans="2:2" x14ac:dyDescent="0.4">
      <c r="B10621" s="3" t="s">
        <v>13769</v>
      </c>
    </row>
    <row r="10622" spans="2:2" x14ac:dyDescent="0.4">
      <c r="B10622" s="3" t="s">
        <v>9538</v>
      </c>
    </row>
    <row r="10623" spans="2:2" x14ac:dyDescent="0.4">
      <c r="B10623" s="3" t="s">
        <v>9540</v>
      </c>
    </row>
    <row r="10624" spans="2:2" x14ac:dyDescent="0.4">
      <c r="B10624" s="3" t="s">
        <v>9542</v>
      </c>
    </row>
    <row r="10625" spans="2:2" x14ac:dyDescent="0.4">
      <c r="B10625" s="3" t="s">
        <v>13770</v>
      </c>
    </row>
    <row r="10626" spans="2:2" x14ac:dyDescent="0.4">
      <c r="B10626" s="3" t="s">
        <v>13771</v>
      </c>
    </row>
    <row r="10627" spans="2:2" x14ac:dyDescent="0.4">
      <c r="B10627" s="3" t="s">
        <v>9544</v>
      </c>
    </row>
    <row r="10628" spans="2:2" x14ac:dyDescent="0.4">
      <c r="B10628" s="3" t="s">
        <v>9546</v>
      </c>
    </row>
    <row r="10629" spans="2:2" x14ac:dyDescent="0.4">
      <c r="B10629" s="3" t="s">
        <v>9548</v>
      </c>
    </row>
    <row r="10630" spans="2:2" x14ac:dyDescent="0.4">
      <c r="B10630" s="3" t="s">
        <v>9550</v>
      </c>
    </row>
    <row r="10631" spans="2:2" x14ac:dyDescent="0.4">
      <c r="B10631" s="3" t="s">
        <v>9552</v>
      </c>
    </row>
    <row r="10632" spans="2:2" x14ac:dyDescent="0.4">
      <c r="B10632" s="3" t="s">
        <v>13772</v>
      </c>
    </row>
    <row r="10633" spans="2:2" x14ac:dyDescent="0.4">
      <c r="B10633" s="3" t="s">
        <v>9554</v>
      </c>
    </row>
    <row r="10634" spans="2:2" x14ac:dyDescent="0.4">
      <c r="B10634" s="3" t="s">
        <v>13773</v>
      </c>
    </row>
    <row r="10635" spans="2:2" x14ac:dyDescent="0.4">
      <c r="B10635" s="3" t="s">
        <v>13774</v>
      </c>
    </row>
    <row r="10636" spans="2:2" x14ac:dyDescent="0.4">
      <c r="B10636" s="3" t="s">
        <v>13775</v>
      </c>
    </row>
    <row r="10637" spans="2:2" x14ac:dyDescent="0.4">
      <c r="B10637" s="3" t="s">
        <v>13776</v>
      </c>
    </row>
    <row r="10638" spans="2:2" x14ac:dyDescent="0.4">
      <c r="B10638" s="3" t="s">
        <v>13777</v>
      </c>
    </row>
    <row r="10639" spans="2:2" x14ac:dyDescent="0.4">
      <c r="B10639" s="3" t="s">
        <v>9556</v>
      </c>
    </row>
    <row r="10640" spans="2:2" x14ac:dyDescent="0.4">
      <c r="B10640" s="3" t="s">
        <v>13778</v>
      </c>
    </row>
    <row r="10641" spans="2:2" x14ac:dyDescent="0.4">
      <c r="B10641" s="3" t="s">
        <v>13779</v>
      </c>
    </row>
    <row r="10642" spans="2:2" x14ac:dyDescent="0.4">
      <c r="B10642" s="3" t="s">
        <v>9558</v>
      </c>
    </row>
    <row r="10643" spans="2:2" x14ac:dyDescent="0.4">
      <c r="B10643" s="3" t="s">
        <v>9560</v>
      </c>
    </row>
    <row r="10644" spans="2:2" x14ac:dyDescent="0.4">
      <c r="B10644" s="3" t="s">
        <v>13780</v>
      </c>
    </row>
    <row r="10645" spans="2:2" x14ac:dyDescent="0.4">
      <c r="B10645" s="3" t="s">
        <v>9562</v>
      </c>
    </row>
    <row r="10646" spans="2:2" x14ac:dyDescent="0.4">
      <c r="B10646" s="3" t="s">
        <v>13781</v>
      </c>
    </row>
    <row r="10647" spans="2:2" x14ac:dyDescent="0.4">
      <c r="B10647" s="3" t="s">
        <v>13782</v>
      </c>
    </row>
    <row r="10648" spans="2:2" x14ac:dyDescent="0.4">
      <c r="B10648" s="3" t="s">
        <v>9564</v>
      </c>
    </row>
    <row r="10649" spans="2:2" x14ac:dyDescent="0.4">
      <c r="B10649" s="3" t="s">
        <v>9566</v>
      </c>
    </row>
    <row r="10650" spans="2:2" x14ac:dyDescent="0.4">
      <c r="B10650" s="3" t="s">
        <v>9568</v>
      </c>
    </row>
    <row r="10651" spans="2:2" x14ac:dyDescent="0.4">
      <c r="B10651" s="3" t="s">
        <v>9570</v>
      </c>
    </row>
    <row r="10652" spans="2:2" x14ac:dyDescent="0.4">
      <c r="B10652" s="3" t="s">
        <v>13783</v>
      </c>
    </row>
    <row r="10653" spans="2:2" x14ac:dyDescent="0.4">
      <c r="B10653" s="3" t="s">
        <v>13784</v>
      </c>
    </row>
    <row r="10654" spans="2:2" x14ac:dyDescent="0.4">
      <c r="B10654" s="3" t="s">
        <v>13785</v>
      </c>
    </row>
    <row r="10655" spans="2:2" x14ac:dyDescent="0.4">
      <c r="B10655" s="3" t="s">
        <v>13786</v>
      </c>
    </row>
    <row r="10656" spans="2:2" x14ac:dyDescent="0.4">
      <c r="B10656" s="3" t="s">
        <v>9572</v>
      </c>
    </row>
    <row r="10657" spans="2:2" x14ac:dyDescent="0.4">
      <c r="B10657" s="3" t="s">
        <v>13787</v>
      </c>
    </row>
    <row r="10658" spans="2:2" x14ac:dyDescent="0.4">
      <c r="B10658" s="3" t="s">
        <v>9574</v>
      </c>
    </row>
    <row r="10659" spans="2:2" x14ac:dyDescent="0.4">
      <c r="B10659" s="3" t="s">
        <v>13788</v>
      </c>
    </row>
    <row r="10660" spans="2:2" x14ac:dyDescent="0.4">
      <c r="B10660" s="3" t="s">
        <v>13789</v>
      </c>
    </row>
    <row r="10661" spans="2:2" x14ac:dyDescent="0.4">
      <c r="B10661" s="3" t="s">
        <v>13790</v>
      </c>
    </row>
    <row r="10662" spans="2:2" x14ac:dyDescent="0.4">
      <c r="B10662" s="3" t="s">
        <v>13791</v>
      </c>
    </row>
    <row r="10663" spans="2:2" x14ac:dyDescent="0.4">
      <c r="B10663" s="3" t="s">
        <v>9576</v>
      </c>
    </row>
    <row r="10664" spans="2:2" x14ac:dyDescent="0.4">
      <c r="B10664" s="3" t="s">
        <v>13792</v>
      </c>
    </row>
    <row r="10665" spans="2:2" x14ac:dyDescent="0.4">
      <c r="B10665" s="3" t="s">
        <v>13793</v>
      </c>
    </row>
    <row r="10666" spans="2:2" x14ac:dyDescent="0.4">
      <c r="B10666" s="3" t="s">
        <v>9578</v>
      </c>
    </row>
    <row r="10667" spans="2:2" x14ac:dyDescent="0.4">
      <c r="B10667" s="3" t="s">
        <v>13794</v>
      </c>
    </row>
    <row r="10668" spans="2:2" x14ac:dyDescent="0.4">
      <c r="B10668" s="3" t="s">
        <v>9580</v>
      </c>
    </row>
    <row r="10669" spans="2:2" x14ac:dyDescent="0.4">
      <c r="B10669" s="3" t="s">
        <v>13795</v>
      </c>
    </row>
    <row r="10670" spans="2:2" x14ac:dyDescent="0.4">
      <c r="B10670" s="3" t="s">
        <v>9582</v>
      </c>
    </row>
    <row r="10671" spans="2:2" x14ac:dyDescent="0.4">
      <c r="B10671" s="3" t="s">
        <v>13796</v>
      </c>
    </row>
    <row r="10672" spans="2:2" x14ac:dyDescent="0.4">
      <c r="B10672" s="3" t="s">
        <v>9584</v>
      </c>
    </row>
    <row r="10673" spans="2:2" x14ac:dyDescent="0.4">
      <c r="B10673" s="3" t="s">
        <v>13797</v>
      </c>
    </row>
    <row r="10674" spans="2:2" x14ac:dyDescent="0.4">
      <c r="B10674" s="3" t="s">
        <v>13798</v>
      </c>
    </row>
    <row r="10675" spans="2:2" x14ac:dyDescent="0.4">
      <c r="B10675" s="3" t="s">
        <v>9586</v>
      </c>
    </row>
    <row r="10676" spans="2:2" x14ac:dyDescent="0.4">
      <c r="B10676" s="3" t="s">
        <v>13799</v>
      </c>
    </row>
    <row r="10677" spans="2:2" x14ac:dyDescent="0.4">
      <c r="B10677" s="3" t="s">
        <v>9588</v>
      </c>
    </row>
    <row r="10678" spans="2:2" x14ac:dyDescent="0.4">
      <c r="B10678" s="3" t="s">
        <v>9590</v>
      </c>
    </row>
    <row r="10679" spans="2:2" x14ac:dyDescent="0.4">
      <c r="B10679" s="3" t="s">
        <v>9592</v>
      </c>
    </row>
    <row r="10680" spans="2:2" x14ac:dyDescent="0.4">
      <c r="B10680" s="3" t="s">
        <v>9594</v>
      </c>
    </row>
    <row r="10681" spans="2:2" x14ac:dyDescent="0.4">
      <c r="B10681" s="3" t="s">
        <v>9596</v>
      </c>
    </row>
    <row r="10682" spans="2:2" x14ac:dyDescent="0.4">
      <c r="B10682" s="3" t="s">
        <v>13800</v>
      </c>
    </row>
    <row r="10683" spans="2:2" x14ac:dyDescent="0.4">
      <c r="B10683" s="3" t="s">
        <v>9598</v>
      </c>
    </row>
    <row r="10684" spans="2:2" x14ac:dyDescent="0.4">
      <c r="B10684" s="3" t="s">
        <v>9600</v>
      </c>
    </row>
    <row r="10685" spans="2:2" x14ac:dyDescent="0.4">
      <c r="B10685" s="3" t="s">
        <v>9602</v>
      </c>
    </row>
    <row r="10686" spans="2:2" x14ac:dyDescent="0.4">
      <c r="B10686" s="3" t="s">
        <v>9602</v>
      </c>
    </row>
    <row r="10687" spans="2:2" x14ac:dyDescent="0.4">
      <c r="B10687" s="3" t="s">
        <v>9604</v>
      </c>
    </row>
    <row r="10688" spans="2:2" x14ac:dyDescent="0.4">
      <c r="B10688" s="3" t="s">
        <v>9606</v>
      </c>
    </row>
    <row r="10689" spans="2:2" x14ac:dyDescent="0.4">
      <c r="B10689" s="3" t="s">
        <v>13801</v>
      </c>
    </row>
    <row r="10690" spans="2:2" x14ac:dyDescent="0.4">
      <c r="B10690" s="3" t="s">
        <v>9608</v>
      </c>
    </row>
    <row r="10691" spans="2:2" x14ac:dyDescent="0.4">
      <c r="B10691" s="3" t="s">
        <v>13802</v>
      </c>
    </row>
    <row r="10692" spans="2:2" x14ac:dyDescent="0.4">
      <c r="B10692" s="3" t="s">
        <v>9610</v>
      </c>
    </row>
    <row r="10693" spans="2:2" x14ac:dyDescent="0.4">
      <c r="B10693" s="3" t="s">
        <v>9612</v>
      </c>
    </row>
    <row r="10694" spans="2:2" x14ac:dyDescent="0.4">
      <c r="B10694" s="3" t="s">
        <v>9614</v>
      </c>
    </row>
    <row r="10695" spans="2:2" x14ac:dyDescent="0.4">
      <c r="B10695" s="3" t="s">
        <v>13803</v>
      </c>
    </row>
    <row r="10696" spans="2:2" x14ac:dyDescent="0.4">
      <c r="B10696" s="3" t="s">
        <v>9616</v>
      </c>
    </row>
    <row r="10697" spans="2:2" x14ac:dyDescent="0.4">
      <c r="B10697" s="3" t="s">
        <v>13804</v>
      </c>
    </row>
    <row r="10698" spans="2:2" x14ac:dyDescent="0.4">
      <c r="B10698" s="3" t="s">
        <v>13805</v>
      </c>
    </row>
    <row r="10699" spans="2:2" x14ac:dyDescent="0.4">
      <c r="B10699" s="3" t="s">
        <v>9618</v>
      </c>
    </row>
    <row r="10700" spans="2:2" x14ac:dyDescent="0.4">
      <c r="B10700" s="3" t="s">
        <v>13806</v>
      </c>
    </row>
    <row r="10701" spans="2:2" x14ac:dyDescent="0.4">
      <c r="B10701" s="3" t="s">
        <v>9620</v>
      </c>
    </row>
    <row r="10702" spans="2:2" x14ac:dyDescent="0.4">
      <c r="B10702" s="3" t="s">
        <v>13807</v>
      </c>
    </row>
    <row r="10703" spans="2:2" x14ac:dyDescent="0.4">
      <c r="B10703" s="3" t="s">
        <v>9622</v>
      </c>
    </row>
    <row r="10704" spans="2:2" x14ac:dyDescent="0.4">
      <c r="B10704" s="3" t="s">
        <v>9624</v>
      </c>
    </row>
    <row r="10705" spans="2:2" x14ac:dyDescent="0.4">
      <c r="B10705" s="3" t="s">
        <v>13808</v>
      </c>
    </row>
    <row r="10706" spans="2:2" x14ac:dyDescent="0.4">
      <c r="B10706" s="3" t="s">
        <v>13809</v>
      </c>
    </row>
    <row r="10707" spans="2:2" x14ac:dyDescent="0.4">
      <c r="B10707" s="3" t="s">
        <v>9626</v>
      </c>
    </row>
    <row r="10708" spans="2:2" x14ac:dyDescent="0.4">
      <c r="B10708" s="3" t="s">
        <v>9628</v>
      </c>
    </row>
    <row r="10709" spans="2:2" x14ac:dyDescent="0.4">
      <c r="B10709" s="3" t="s">
        <v>9630</v>
      </c>
    </row>
    <row r="10710" spans="2:2" x14ac:dyDescent="0.4">
      <c r="B10710" s="3" t="s">
        <v>9632</v>
      </c>
    </row>
    <row r="10711" spans="2:2" x14ac:dyDescent="0.4">
      <c r="B10711" s="3" t="s">
        <v>9634</v>
      </c>
    </row>
    <row r="10712" spans="2:2" x14ac:dyDescent="0.4">
      <c r="B10712" s="3" t="s">
        <v>9636</v>
      </c>
    </row>
    <row r="10713" spans="2:2" x14ac:dyDescent="0.4">
      <c r="B10713" s="3" t="s">
        <v>9638</v>
      </c>
    </row>
    <row r="10714" spans="2:2" x14ac:dyDescent="0.4">
      <c r="B10714" s="3" t="s">
        <v>13810</v>
      </c>
    </row>
    <row r="10715" spans="2:2" x14ac:dyDescent="0.4">
      <c r="B10715" s="3" t="s">
        <v>9640</v>
      </c>
    </row>
    <row r="10716" spans="2:2" x14ac:dyDescent="0.4">
      <c r="B10716" s="3" t="s">
        <v>9642</v>
      </c>
    </row>
    <row r="10717" spans="2:2" x14ac:dyDescent="0.4">
      <c r="B10717" s="3" t="s">
        <v>13811</v>
      </c>
    </row>
    <row r="10718" spans="2:2" x14ac:dyDescent="0.4">
      <c r="B10718" s="3" t="s">
        <v>13812</v>
      </c>
    </row>
    <row r="10719" spans="2:2" x14ac:dyDescent="0.4">
      <c r="B10719" s="3" t="s">
        <v>9644</v>
      </c>
    </row>
    <row r="10720" spans="2:2" x14ac:dyDescent="0.4">
      <c r="B10720" s="3" t="s">
        <v>13813</v>
      </c>
    </row>
    <row r="10721" spans="2:2" x14ac:dyDescent="0.4">
      <c r="B10721" s="3" t="s">
        <v>13814</v>
      </c>
    </row>
    <row r="10722" spans="2:2" x14ac:dyDescent="0.4">
      <c r="B10722" s="3" t="s">
        <v>13815</v>
      </c>
    </row>
    <row r="10723" spans="2:2" x14ac:dyDescent="0.4">
      <c r="B10723" s="3" t="s">
        <v>13816</v>
      </c>
    </row>
    <row r="10724" spans="2:2" x14ac:dyDescent="0.4">
      <c r="B10724" s="3" t="s">
        <v>9646</v>
      </c>
    </row>
    <row r="10725" spans="2:2" x14ac:dyDescent="0.4">
      <c r="B10725" s="3" t="s">
        <v>9648</v>
      </c>
    </row>
    <row r="10726" spans="2:2" x14ac:dyDescent="0.4">
      <c r="B10726" s="3" t="s">
        <v>13817</v>
      </c>
    </row>
    <row r="10727" spans="2:2" x14ac:dyDescent="0.4">
      <c r="B10727" s="3" t="s">
        <v>13818</v>
      </c>
    </row>
    <row r="10728" spans="2:2" x14ac:dyDescent="0.4">
      <c r="B10728" s="3" t="s">
        <v>9650</v>
      </c>
    </row>
    <row r="10729" spans="2:2" x14ac:dyDescent="0.4">
      <c r="B10729" s="3" t="s">
        <v>9652</v>
      </c>
    </row>
    <row r="10730" spans="2:2" x14ac:dyDescent="0.4">
      <c r="B10730" s="3" t="s">
        <v>13819</v>
      </c>
    </row>
    <row r="10731" spans="2:2" x14ac:dyDescent="0.4">
      <c r="B10731" s="3" t="s">
        <v>9654</v>
      </c>
    </row>
    <row r="10732" spans="2:2" x14ac:dyDescent="0.4">
      <c r="B10732" s="3" t="s">
        <v>13820</v>
      </c>
    </row>
    <row r="10733" spans="2:2" x14ac:dyDescent="0.4">
      <c r="B10733" s="3" t="s">
        <v>9657</v>
      </c>
    </row>
    <row r="10734" spans="2:2" x14ac:dyDescent="0.4">
      <c r="B10734" s="3" t="s">
        <v>9659</v>
      </c>
    </row>
    <row r="10735" spans="2:2" x14ac:dyDescent="0.4">
      <c r="B10735" s="3" t="s">
        <v>9661</v>
      </c>
    </row>
    <row r="10736" spans="2:2" x14ac:dyDescent="0.4">
      <c r="B10736" s="3" t="s">
        <v>13821</v>
      </c>
    </row>
    <row r="10737" spans="2:2" x14ac:dyDescent="0.4">
      <c r="B10737" s="3" t="s">
        <v>13822</v>
      </c>
    </row>
    <row r="10738" spans="2:2" x14ac:dyDescent="0.4">
      <c r="B10738" s="3" t="s">
        <v>9663</v>
      </c>
    </row>
    <row r="10739" spans="2:2" x14ac:dyDescent="0.4">
      <c r="B10739" s="3" t="s">
        <v>9665</v>
      </c>
    </row>
    <row r="10740" spans="2:2" x14ac:dyDescent="0.4">
      <c r="B10740" s="3" t="s">
        <v>9667</v>
      </c>
    </row>
    <row r="10741" spans="2:2" x14ac:dyDescent="0.4">
      <c r="B10741" s="3" t="s">
        <v>13823</v>
      </c>
    </row>
    <row r="10742" spans="2:2" x14ac:dyDescent="0.4">
      <c r="B10742" s="3" t="s">
        <v>13824</v>
      </c>
    </row>
    <row r="10743" spans="2:2" x14ac:dyDescent="0.4">
      <c r="B10743" s="3" t="s">
        <v>9669</v>
      </c>
    </row>
    <row r="10744" spans="2:2" x14ac:dyDescent="0.4">
      <c r="B10744" s="3" t="s">
        <v>13825</v>
      </c>
    </row>
    <row r="10745" spans="2:2" x14ac:dyDescent="0.4">
      <c r="B10745" s="3" t="s">
        <v>9671</v>
      </c>
    </row>
    <row r="10746" spans="2:2" x14ac:dyDescent="0.4">
      <c r="B10746" s="3" t="s">
        <v>9673</v>
      </c>
    </row>
    <row r="10747" spans="2:2" x14ac:dyDescent="0.4">
      <c r="B10747" s="3" t="s">
        <v>9675</v>
      </c>
    </row>
    <row r="10748" spans="2:2" x14ac:dyDescent="0.4">
      <c r="B10748" s="3" t="s">
        <v>9677</v>
      </c>
    </row>
    <row r="10749" spans="2:2" x14ac:dyDescent="0.4">
      <c r="B10749" s="3" t="s">
        <v>13826</v>
      </c>
    </row>
    <row r="10750" spans="2:2" x14ac:dyDescent="0.4">
      <c r="B10750" s="3" t="s">
        <v>13827</v>
      </c>
    </row>
    <row r="10751" spans="2:2" x14ac:dyDescent="0.4">
      <c r="B10751" s="3" t="s">
        <v>13828</v>
      </c>
    </row>
    <row r="10752" spans="2:2" x14ac:dyDescent="0.4">
      <c r="B10752" s="3" t="s">
        <v>13829</v>
      </c>
    </row>
    <row r="10753" spans="2:2" x14ac:dyDescent="0.4">
      <c r="B10753" s="3" t="s">
        <v>9679</v>
      </c>
    </row>
    <row r="10754" spans="2:2" x14ac:dyDescent="0.4">
      <c r="B10754" s="3" t="s">
        <v>13830</v>
      </c>
    </row>
    <row r="10755" spans="2:2" x14ac:dyDescent="0.4">
      <c r="B10755" s="3" t="s">
        <v>13831</v>
      </c>
    </row>
    <row r="10756" spans="2:2" x14ac:dyDescent="0.4">
      <c r="B10756" s="3" t="s">
        <v>13832</v>
      </c>
    </row>
    <row r="10757" spans="2:2" x14ac:dyDescent="0.4">
      <c r="B10757" s="3" t="s">
        <v>13833</v>
      </c>
    </row>
    <row r="10758" spans="2:2" x14ac:dyDescent="0.4">
      <c r="B10758" s="3" t="s">
        <v>13834</v>
      </c>
    </row>
    <row r="10759" spans="2:2" x14ac:dyDescent="0.4">
      <c r="B10759" s="3" t="s">
        <v>9681</v>
      </c>
    </row>
    <row r="10760" spans="2:2" x14ac:dyDescent="0.4">
      <c r="B10760" s="3" t="s">
        <v>9683</v>
      </c>
    </row>
    <row r="10761" spans="2:2" x14ac:dyDescent="0.4">
      <c r="B10761" s="3" t="s">
        <v>13835</v>
      </c>
    </row>
    <row r="10762" spans="2:2" x14ac:dyDescent="0.4">
      <c r="B10762" s="3" t="s">
        <v>13836</v>
      </c>
    </row>
    <row r="10763" spans="2:2" x14ac:dyDescent="0.4">
      <c r="B10763" s="3" t="s">
        <v>9685</v>
      </c>
    </row>
    <row r="10764" spans="2:2" x14ac:dyDescent="0.4">
      <c r="B10764" s="3" t="s">
        <v>9687</v>
      </c>
    </row>
    <row r="10765" spans="2:2" x14ac:dyDescent="0.4">
      <c r="B10765" s="3" t="s">
        <v>13837</v>
      </c>
    </row>
    <row r="10766" spans="2:2" x14ac:dyDescent="0.4">
      <c r="B10766" s="3" t="s">
        <v>13838</v>
      </c>
    </row>
    <row r="10767" spans="2:2" x14ac:dyDescent="0.4">
      <c r="B10767" s="3" t="s">
        <v>13839</v>
      </c>
    </row>
    <row r="10768" spans="2:2" x14ac:dyDescent="0.4">
      <c r="B10768" s="3" t="s">
        <v>13840</v>
      </c>
    </row>
    <row r="10769" spans="2:2" x14ac:dyDescent="0.4">
      <c r="B10769" s="3" t="s">
        <v>13841</v>
      </c>
    </row>
    <row r="10770" spans="2:2" x14ac:dyDescent="0.4">
      <c r="B10770" s="3" t="s">
        <v>13842</v>
      </c>
    </row>
    <row r="10771" spans="2:2" x14ac:dyDescent="0.4">
      <c r="B10771" s="3" t="s">
        <v>13843</v>
      </c>
    </row>
    <row r="10772" spans="2:2" x14ac:dyDescent="0.4">
      <c r="B10772" s="3" t="s">
        <v>13844</v>
      </c>
    </row>
    <row r="10773" spans="2:2" x14ac:dyDescent="0.4">
      <c r="B10773" s="3" t="s">
        <v>13845</v>
      </c>
    </row>
    <row r="10774" spans="2:2" x14ac:dyDescent="0.4">
      <c r="B10774" s="3" t="s">
        <v>13846</v>
      </c>
    </row>
    <row r="10775" spans="2:2" x14ac:dyDescent="0.4">
      <c r="B10775" s="3" t="s">
        <v>13847</v>
      </c>
    </row>
    <row r="10776" spans="2:2" x14ac:dyDescent="0.4">
      <c r="B10776" s="3" t="s">
        <v>9689</v>
      </c>
    </row>
    <row r="10777" spans="2:2" x14ac:dyDescent="0.4">
      <c r="B10777" s="3" t="s">
        <v>9691</v>
      </c>
    </row>
    <row r="10778" spans="2:2" x14ac:dyDescent="0.4">
      <c r="B10778" s="3" t="s">
        <v>9693</v>
      </c>
    </row>
    <row r="10779" spans="2:2" x14ac:dyDescent="0.4">
      <c r="B10779" s="3" t="s">
        <v>9695</v>
      </c>
    </row>
    <row r="10780" spans="2:2" x14ac:dyDescent="0.4">
      <c r="B10780" s="3" t="s">
        <v>13848</v>
      </c>
    </row>
    <row r="10781" spans="2:2" x14ac:dyDescent="0.4">
      <c r="B10781" s="3" t="s">
        <v>9697</v>
      </c>
    </row>
    <row r="10782" spans="2:2" x14ac:dyDescent="0.4">
      <c r="B10782" s="3" t="s">
        <v>9699</v>
      </c>
    </row>
    <row r="10783" spans="2:2" x14ac:dyDescent="0.4">
      <c r="B10783" s="3" t="s">
        <v>9701</v>
      </c>
    </row>
    <row r="10784" spans="2:2" x14ac:dyDescent="0.4">
      <c r="B10784" s="3" t="s">
        <v>9703</v>
      </c>
    </row>
    <row r="10785" spans="2:2" x14ac:dyDescent="0.4">
      <c r="B10785" s="3" t="s">
        <v>9705</v>
      </c>
    </row>
    <row r="10786" spans="2:2" x14ac:dyDescent="0.4">
      <c r="B10786" s="3" t="s">
        <v>9707</v>
      </c>
    </row>
    <row r="10787" spans="2:2" x14ac:dyDescent="0.4">
      <c r="B10787" s="3" t="s">
        <v>13849</v>
      </c>
    </row>
    <row r="10788" spans="2:2" x14ac:dyDescent="0.4">
      <c r="B10788" s="3" t="s">
        <v>9709</v>
      </c>
    </row>
    <row r="10789" spans="2:2" x14ac:dyDescent="0.4">
      <c r="B10789" s="3" t="s">
        <v>9711</v>
      </c>
    </row>
    <row r="10790" spans="2:2" x14ac:dyDescent="0.4">
      <c r="B10790" s="3" t="s">
        <v>9713</v>
      </c>
    </row>
    <row r="10791" spans="2:2" x14ac:dyDescent="0.4">
      <c r="B10791" s="3" t="s">
        <v>13850</v>
      </c>
    </row>
    <row r="10792" spans="2:2" x14ac:dyDescent="0.4">
      <c r="B10792" s="3" t="s">
        <v>13851</v>
      </c>
    </row>
    <row r="10793" spans="2:2" x14ac:dyDescent="0.4">
      <c r="B10793" s="3" t="s">
        <v>13852</v>
      </c>
    </row>
    <row r="10794" spans="2:2" x14ac:dyDescent="0.4">
      <c r="B10794" s="3" t="s">
        <v>13853</v>
      </c>
    </row>
    <row r="10795" spans="2:2" x14ac:dyDescent="0.4">
      <c r="B10795" s="3" t="s">
        <v>13854</v>
      </c>
    </row>
    <row r="10796" spans="2:2" x14ac:dyDescent="0.4">
      <c r="B10796" s="3" t="s">
        <v>9715</v>
      </c>
    </row>
    <row r="10797" spans="2:2" x14ac:dyDescent="0.4">
      <c r="B10797" s="3" t="s">
        <v>13855</v>
      </c>
    </row>
    <row r="10798" spans="2:2" x14ac:dyDescent="0.4">
      <c r="B10798" s="3" t="s">
        <v>13856</v>
      </c>
    </row>
    <row r="10799" spans="2:2" x14ac:dyDescent="0.4">
      <c r="B10799" s="3" t="s">
        <v>9717</v>
      </c>
    </row>
    <row r="10800" spans="2:2" x14ac:dyDescent="0.4">
      <c r="B10800" s="3" t="s">
        <v>9719</v>
      </c>
    </row>
    <row r="10801" spans="2:2" x14ac:dyDescent="0.4">
      <c r="B10801" s="3" t="s">
        <v>13857</v>
      </c>
    </row>
    <row r="10802" spans="2:2" x14ac:dyDescent="0.4">
      <c r="B10802" s="3" t="s">
        <v>9721</v>
      </c>
    </row>
    <row r="10803" spans="2:2" x14ac:dyDescent="0.4">
      <c r="B10803" s="3" t="s">
        <v>13858</v>
      </c>
    </row>
    <row r="10804" spans="2:2" x14ac:dyDescent="0.4">
      <c r="B10804" s="3" t="s">
        <v>13859</v>
      </c>
    </row>
    <row r="10805" spans="2:2" x14ac:dyDescent="0.4">
      <c r="B10805" s="3" t="s">
        <v>9723</v>
      </c>
    </row>
    <row r="10806" spans="2:2" x14ac:dyDescent="0.4">
      <c r="B10806" s="3" t="s">
        <v>9723</v>
      </c>
    </row>
    <row r="10807" spans="2:2" x14ac:dyDescent="0.4">
      <c r="B10807" s="3" t="s">
        <v>9725</v>
      </c>
    </row>
    <row r="10808" spans="2:2" x14ac:dyDescent="0.4">
      <c r="B10808" s="3" t="s">
        <v>9727</v>
      </c>
    </row>
    <row r="10809" spans="2:2" x14ac:dyDescent="0.4">
      <c r="B10809" s="3" t="s">
        <v>13860</v>
      </c>
    </row>
    <row r="10810" spans="2:2" x14ac:dyDescent="0.4">
      <c r="B10810" s="3" t="s">
        <v>9729</v>
      </c>
    </row>
    <row r="10811" spans="2:2" x14ac:dyDescent="0.4">
      <c r="B10811" s="3" t="s">
        <v>13861</v>
      </c>
    </row>
    <row r="10812" spans="2:2" x14ac:dyDescent="0.4">
      <c r="B10812" s="3" t="s">
        <v>9731</v>
      </c>
    </row>
    <row r="10813" spans="2:2" x14ac:dyDescent="0.4">
      <c r="B10813" s="3" t="s">
        <v>13862</v>
      </c>
    </row>
    <row r="10814" spans="2:2" x14ac:dyDescent="0.4">
      <c r="B10814" s="3" t="s">
        <v>13863</v>
      </c>
    </row>
    <row r="10815" spans="2:2" x14ac:dyDescent="0.4">
      <c r="B10815" s="3" t="s">
        <v>13864</v>
      </c>
    </row>
    <row r="10816" spans="2:2" x14ac:dyDescent="0.4">
      <c r="B10816" s="3" t="s">
        <v>9733</v>
      </c>
    </row>
    <row r="10817" spans="2:2" x14ac:dyDescent="0.4">
      <c r="B10817" s="3" t="s">
        <v>13865</v>
      </c>
    </row>
    <row r="10818" spans="2:2" x14ac:dyDescent="0.4">
      <c r="B10818" s="3" t="s">
        <v>13866</v>
      </c>
    </row>
    <row r="10819" spans="2:2" x14ac:dyDescent="0.4">
      <c r="B10819" s="3" t="s">
        <v>13867</v>
      </c>
    </row>
    <row r="10820" spans="2:2" x14ac:dyDescent="0.4">
      <c r="B10820" s="3" t="s">
        <v>9735</v>
      </c>
    </row>
    <row r="10821" spans="2:2" x14ac:dyDescent="0.4">
      <c r="B10821" s="3" t="s">
        <v>13868</v>
      </c>
    </row>
    <row r="10822" spans="2:2" x14ac:dyDescent="0.4">
      <c r="B10822" s="3" t="s">
        <v>13869</v>
      </c>
    </row>
    <row r="10823" spans="2:2" x14ac:dyDescent="0.4">
      <c r="B10823" s="3" t="s">
        <v>13870</v>
      </c>
    </row>
    <row r="10824" spans="2:2" x14ac:dyDescent="0.4">
      <c r="B10824" s="3" t="s">
        <v>13871</v>
      </c>
    </row>
    <row r="10825" spans="2:2" x14ac:dyDescent="0.4">
      <c r="B10825" s="3" t="s">
        <v>13872</v>
      </c>
    </row>
    <row r="10826" spans="2:2" x14ac:dyDescent="0.4">
      <c r="B10826" s="3" t="s">
        <v>13873</v>
      </c>
    </row>
    <row r="10827" spans="2:2" x14ac:dyDescent="0.4">
      <c r="B10827" s="3" t="s">
        <v>13874</v>
      </c>
    </row>
    <row r="10828" spans="2:2" x14ac:dyDescent="0.4">
      <c r="B10828" s="3" t="s">
        <v>13875</v>
      </c>
    </row>
    <row r="10829" spans="2:2" x14ac:dyDescent="0.4">
      <c r="B10829" s="3" t="s">
        <v>13876</v>
      </c>
    </row>
    <row r="10830" spans="2:2" x14ac:dyDescent="0.4">
      <c r="B10830" s="3" t="s">
        <v>13877</v>
      </c>
    </row>
    <row r="10831" spans="2:2" x14ac:dyDescent="0.4">
      <c r="B10831" s="3" t="s">
        <v>9737</v>
      </c>
    </row>
    <row r="10832" spans="2:2" x14ac:dyDescent="0.4">
      <c r="B10832" s="3" t="s">
        <v>9739</v>
      </c>
    </row>
    <row r="10833" spans="2:2" x14ac:dyDescent="0.4">
      <c r="B10833" s="3" t="s">
        <v>9741</v>
      </c>
    </row>
    <row r="10834" spans="2:2" x14ac:dyDescent="0.4">
      <c r="B10834" s="3" t="s">
        <v>13878</v>
      </c>
    </row>
    <row r="10835" spans="2:2" x14ac:dyDescent="0.4">
      <c r="B10835" s="3" t="s">
        <v>13879</v>
      </c>
    </row>
    <row r="10836" spans="2:2" x14ac:dyDescent="0.4">
      <c r="B10836" s="3" t="s">
        <v>13880</v>
      </c>
    </row>
    <row r="10837" spans="2:2" x14ac:dyDescent="0.4">
      <c r="B10837" s="3" t="s">
        <v>9743</v>
      </c>
    </row>
    <row r="10838" spans="2:2" x14ac:dyDescent="0.4">
      <c r="B10838" s="3" t="s">
        <v>9745</v>
      </c>
    </row>
    <row r="10839" spans="2:2" x14ac:dyDescent="0.4">
      <c r="B10839" s="3" t="s">
        <v>9747</v>
      </c>
    </row>
    <row r="10840" spans="2:2" x14ac:dyDescent="0.4">
      <c r="B10840" s="3" t="s">
        <v>13881</v>
      </c>
    </row>
    <row r="10841" spans="2:2" x14ac:dyDescent="0.4">
      <c r="B10841" s="3" t="s">
        <v>13882</v>
      </c>
    </row>
    <row r="10842" spans="2:2" x14ac:dyDescent="0.4">
      <c r="B10842" s="3" t="s">
        <v>13883</v>
      </c>
    </row>
    <row r="10843" spans="2:2" x14ac:dyDescent="0.4">
      <c r="B10843" s="3" t="s">
        <v>13884</v>
      </c>
    </row>
    <row r="10844" spans="2:2" x14ac:dyDescent="0.4">
      <c r="B10844" s="3" t="s">
        <v>9749</v>
      </c>
    </row>
    <row r="10845" spans="2:2" x14ac:dyDescent="0.4">
      <c r="B10845" s="3" t="s">
        <v>13885</v>
      </c>
    </row>
    <row r="10846" spans="2:2" x14ac:dyDescent="0.4">
      <c r="B10846" s="3" t="s">
        <v>9751</v>
      </c>
    </row>
    <row r="10847" spans="2:2" x14ac:dyDescent="0.4">
      <c r="B10847" s="3" t="s">
        <v>13886</v>
      </c>
    </row>
    <row r="10848" spans="2:2" x14ac:dyDescent="0.4">
      <c r="B10848" s="3" t="s">
        <v>13887</v>
      </c>
    </row>
    <row r="10849" spans="2:2" x14ac:dyDescent="0.4">
      <c r="B10849" s="3" t="s">
        <v>9753</v>
      </c>
    </row>
    <row r="10850" spans="2:2" x14ac:dyDescent="0.4">
      <c r="B10850" s="3" t="s">
        <v>9755</v>
      </c>
    </row>
    <row r="10851" spans="2:2" x14ac:dyDescent="0.4">
      <c r="B10851" s="3" t="s">
        <v>13888</v>
      </c>
    </row>
    <row r="10852" spans="2:2" x14ac:dyDescent="0.4">
      <c r="B10852" s="3" t="s">
        <v>13889</v>
      </c>
    </row>
    <row r="10853" spans="2:2" x14ac:dyDescent="0.4">
      <c r="B10853" s="3" t="s">
        <v>9756</v>
      </c>
    </row>
    <row r="10854" spans="2:2" x14ac:dyDescent="0.4">
      <c r="B10854" s="3" t="s">
        <v>13890</v>
      </c>
    </row>
    <row r="10855" spans="2:2" x14ac:dyDescent="0.4">
      <c r="B10855" s="3" t="s">
        <v>13891</v>
      </c>
    </row>
    <row r="10856" spans="2:2" x14ac:dyDescent="0.4">
      <c r="B10856" s="3" t="s">
        <v>13892</v>
      </c>
    </row>
    <row r="10857" spans="2:2" x14ac:dyDescent="0.4">
      <c r="B10857" s="3" t="s">
        <v>9758</v>
      </c>
    </row>
    <row r="10858" spans="2:2" x14ac:dyDescent="0.4">
      <c r="B10858" s="3" t="s">
        <v>9760</v>
      </c>
    </row>
    <row r="10859" spans="2:2" x14ac:dyDescent="0.4">
      <c r="B10859" s="3" t="s">
        <v>9762</v>
      </c>
    </row>
    <row r="10860" spans="2:2" x14ac:dyDescent="0.4">
      <c r="B10860" s="3" t="s">
        <v>13893</v>
      </c>
    </row>
    <row r="10861" spans="2:2" x14ac:dyDescent="0.4">
      <c r="B10861" s="3" t="s">
        <v>13894</v>
      </c>
    </row>
    <row r="10862" spans="2:2" x14ac:dyDescent="0.4">
      <c r="B10862" s="3" t="s">
        <v>9764</v>
      </c>
    </row>
    <row r="10863" spans="2:2" x14ac:dyDescent="0.4">
      <c r="B10863" s="3" t="s">
        <v>9766</v>
      </c>
    </row>
    <row r="10864" spans="2:2" x14ac:dyDescent="0.4">
      <c r="B10864" s="3" t="s">
        <v>9768</v>
      </c>
    </row>
    <row r="10865" spans="2:2" x14ac:dyDescent="0.4">
      <c r="B10865" s="3" t="s">
        <v>9770</v>
      </c>
    </row>
    <row r="10866" spans="2:2" x14ac:dyDescent="0.4">
      <c r="B10866" s="3" t="s">
        <v>9772</v>
      </c>
    </row>
    <row r="10867" spans="2:2" x14ac:dyDescent="0.4">
      <c r="B10867" s="3" t="s">
        <v>9774</v>
      </c>
    </row>
    <row r="10868" spans="2:2" x14ac:dyDescent="0.4">
      <c r="B10868" s="3" t="s">
        <v>13895</v>
      </c>
    </row>
    <row r="10869" spans="2:2" x14ac:dyDescent="0.4">
      <c r="B10869" s="3" t="s">
        <v>13896</v>
      </c>
    </row>
    <row r="10870" spans="2:2" x14ac:dyDescent="0.4">
      <c r="B10870" s="3" t="s">
        <v>13897</v>
      </c>
    </row>
    <row r="10871" spans="2:2" x14ac:dyDescent="0.4">
      <c r="B10871" s="3" t="s">
        <v>13898</v>
      </c>
    </row>
    <row r="10872" spans="2:2" x14ac:dyDescent="0.4">
      <c r="B10872" s="3" t="s">
        <v>9776</v>
      </c>
    </row>
    <row r="10873" spans="2:2" x14ac:dyDescent="0.4">
      <c r="B10873" s="3" t="s">
        <v>13899</v>
      </c>
    </row>
    <row r="10874" spans="2:2" x14ac:dyDescent="0.4">
      <c r="B10874" s="3" t="s">
        <v>13900</v>
      </c>
    </row>
    <row r="10875" spans="2:2" x14ac:dyDescent="0.4">
      <c r="B10875" s="3" t="s">
        <v>9778</v>
      </c>
    </row>
    <row r="10876" spans="2:2" x14ac:dyDescent="0.4">
      <c r="B10876" s="3" t="s">
        <v>13901</v>
      </c>
    </row>
    <row r="10877" spans="2:2" x14ac:dyDescent="0.4">
      <c r="B10877" s="3" t="s">
        <v>13902</v>
      </c>
    </row>
    <row r="10878" spans="2:2" x14ac:dyDescent="0.4">
      <c r="B10878" s="3" t="s">
        <v>9780</v>
      </c>
    </row>
    <row r="10879" spans="2:2" x14ac:dyDescent="0.4">
      <c r="B10879" s="3" t="s">
        <v>13903</v>
      </c>
    </row>
    <row r="10880" spans="2:2" x14ac:dyDescent="0.4">
      <c r="B10880" s="3" t="s">
        <v>13904</v>
      </c>
    </row>
    <row r="10881" spans="2:2" x14ac:dyDescent="0.4">
      <c r="B10881" s="3" t="s">
        <v>13905</v>
      </c>
    </row>
    <row r="10882" spans="2:2" x14ac:dyDescent="0.4">
      <c r="B10882" s="3" t="s">
        <v>13906</v>
      </c>
    </row>
    <row r="10883" spans="2:2" x14ac:dyDescent="0.4">
      <c r="B10883" s="3" t="s">
        <v>9782</v>
      </c>
    </row>
    <row r="10884" spans="2:2" x14ac:dyDescent="0.4">
      <c r="B10884" s="3" t="s">
        <v>9784</v>
      </c>
    </row>
    <row r="10885" spans="2:2" x14ac:dyDescent="0.4">
      <c r="B10885" s="3" t="s">
        <v>9786</v>
      </c>
    </row>
    <row r="10886" spans="2:2" x14ac:dyDescent="0.4">
      <c r="B10886" s="3" t="s">
        <v>13907</v>
      </c>
    </row>
    <row r="10887" spans="2:2" x14ac:dyDescent="0.4">
      <c r="B10887" s="3" t="s">
        <v>13908</v>
      </c>
    </row>
    <row r="10888" spans="2:2" x14ac:dyDescent="0.4">
      <c r="B10888" s="3" t="s">
        <v>13909</v>
      </c>
    </row>
    <row r="10889" spans="2:2" x14ac:dyDescent="0.4">
      <c r="B10889" s="3" t="s">
        <v>13910</v>
      </c>
    </row>
    <row r="10890" spans="2:2" x14ac:dyDescent="0.4">
      <c r="B10890" s="3" t="s">
        <v>9788</v>
      </c>
    </row>
    <row r="10891" spans="2:2" x14ac:dyDescent="0.4">
      <c r="B10891" s="3" t="s">
        <v>9790</v>
      </c>
    </row>
    <row r="10892" spans="2:2" x14ac:dyDescent="0.4">
      <c r="B10892" s="3" t="s">
        <v>13911</v>
      </c>
    </row>
    <row r="10893" spans="2:2" x14ac:dyDescent="0.4">
      <c r="B10893" s="3" t="s">
        <v>9792</v>
      </c>
    </row>
    <row r="10894" spans="2:2" x14ac:dyDescent="0.4">
      <c r="B10894" s="3" t="s">
        <v>13912</v>
      </c>
    </row>
    <row r="10895" spans="2:2" x14ac:dyDescent="0.4">
      <c r="B10895" s="3" t="s">
        <v>13913</v>
      </c>
    </row>
    <row r="10896" spans="2:2" x14ac:dyDescent="0.4">
      <c r="B10896" s="3" t="s">
        <v>13914</v>
      </c>
    </row>
    <row r="10897" spans="2:2" x14ac:dyDescent="0.4">
      <c r="B10897" s="3" t="s">
        <v>9795</v>
      </c>
    </row>
    <row r="10898" spans="2:2" x14ac:dyDescent="0.4">
      <c r="B10898" s="3" t="s">
        <v>13915</v>
      </c>
    </row>
    <row r="10899" spans="2:2" x14ac:dyDescent="0.4">
      <c r="B10899" s="3" t="s">
        <v>13916</v>
      </c>
    </row>
    <row r="10900" spans="2:2" x14ac:dyDescent="0.4">
      <c r="B10900" s="3" t="s">
        <v>9797</v>
      </c>
    </row>
    <row r="10901" spans="2:2" x14ac:dyDescent="0.4">
      <c r="B10901" s="3" t="s">
        <v>13917</v>
      </c>
    </row>
    <row r="10902" spans="2:2" x14ac:dyDescent="0.4">
      <c r="B10902" s="3" t="s">
        <v>9799</v>
      </c>
    </row>
    <row r="10903" spans="2:2" x14ac:dyDescent="0.4">
      <c r="B10903" s="3" t="s">
        <v>9801</v>
      </c>
    </row>
    <row r="10904" spans="2:2" x14ac:dyDescent="0.4">
      <c r="B10904" s="3" t="s">
        <v>9803</v>
      </c>
    </row>
    <row r="10905" spans="2:2" x14ac:dyDescent="0.4">
      <c r="B10905" s="3" t="s">
        <v>13918</v>
      </c>
    </row>
    <row r="10906" spans="2:2" x14ac:dyDescent="0.4">
      <c r="B10906" s="3" t="s">
        <v>13919</v>
      </c>
    </row>
    <row r="10907" spans="2:2" x14ac:dyDescent="0.4">
      <c r="B10907" s="3" t="s">
        <v>13920</v>
      </c>
    </row>
    <row r="10908" spans="2:2" x14ac:dyDescent="0.4">
      <c r="B10908" s="3" t="s">
        <v>13921</v>
      </c>
    </row>
    <row r="10909" spans="2:2" x14ac:dyDescent="0.4">
      <c r="B10909" s="3" t="s">
        <v>13922</v>
      </c>
    </row>
    <row r="10910" spans="2:2" x14ac:dyDescent="0.4">
      <c r="B10910" s="3" t="s">
        <v>9805</v>
      </c>
    </row>
    <row r="10911" spans="2:2" x14ac:dyDescent="0.4">
      <c r="B10911" s="3" t="s">
        <v>9807</v>
      </c>
    </row>
    <row r="10912" spans="2:2" x14ac:dyDescent="0.4">
      <c r="B10912" s="3" t="s">
        <v>13923</v>
      </c>
    </row>
  </sheetData>
  <autoFilter ref="A1:B6827" xr:uid="{4106A3E7-03F5-4B62-82CC-104F32429B5F}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当選IPO</vt:lpstr>
      <vt:lpstr>集計データ</vt:lpstr>
      <vt:lpstr>初期設定</vt:lpstr>
      <vt:lpstr>（当選IPOの入力例）</vt:lpstr>
      <vt:lpstr>証券会社の入金額</vt:lpstr>
      <vt:lpstr>（入金額の入金例)</vt:lpstr>
      <vt:lpstr>証券コード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2020-06-09T05:23:57Z</dcterms:modified>
</cp:coreProperties>
</file>