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a\Desktop\"/>
    </mc:Choice>
  </mc:AlternateContent>
  <xr:revisionPtr revIDLastSave="0" documentId="13_ncr:1_{AE8E6442-257E-4686-8CD8-15E5D0B837C8}" xr6:coauthVersionLast="47" xr6:coauthVersionMax="47" xr10:uidLastSave="{00000000-0000-0000-0000-000000000000}"/>
  <bookViews>
    <workbookView xWindow="1500" yWindow="930" windowWidth="26295" windowHeight="13320" activeTab="2" xr2:uid="{82B67896-B836-49AA-A7EA-7505B060800E}"/>
  </bookViews>
  <sheets>
    <sheet name="分売株" sheetId="1" r:id="rId1"/>
    <sheet name="集計データ" sheetId="5" r:id="rId2"/>
    <sheet name="初期設定" sheetId="3" r:id="rId3"/>
    <sheet name="（入力例）" sheetId="6" r:id="rId4"/>
    <sheet name="証券コード" sheetId="9" r:id="rId5"/>
  </sheets>
  <definedNames>
    <definedName name="_xlnm._FilterDatabase" localSheetId="4" hidden="1">証券コード!$A$1:$B$3938</definedName>
    <definedName name="_xlnm._FilterDatabase" localSheetId="0" hidden="1">分売株!$A$1:$AC$855</definedName>
    <definedName name="主幹事">初期設定!#REF!</definedName>
    <definedName name="証券会社">初期設定!$B$6:$B$20</definedName>
    <definedName name="当選者">初期設定!$C$6:$C$11</definedName>
    <definedName name="評価">初期設定!$D$6:$D$11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2" i="1"/>
  <c r="Q6" i="1"/>
  <c r="L6" i="1"/>
  <c r="K6" i="1"/>
  <c r="J6" i="1"/>
  <c r="N6" i="1" s="1"/>
  <c r="Q5" i="1"/>
  <c r="N5" i="1"/>
  <c r="L5" i="1"/>
  <c r="K5" i="1"/>
  <c r="J5" i="1"/>
  <c r="Q4" i="1"/>
  <c r="L4" i="1"/>
  <c r="K4" i="1"/>
  <c r="J4" i="1"/>
  <c r="N4" i="1" s="1"/>
  <c r="Q3" i="1"/>
  <c r="L3" i="1"/>
  <c r="K3" i="1"/>
  <c r="J3" i="1"/>
  <c r="N3" i="1" s="1"/>
  <c r="Q2" i="1"/>
  <c r="N2" i="1"/>
  <c r="L2" i="1"/>
  <c r="K2" i="1"/>
  <c r="J2" i="1"/>
  <c r="A38" i="5"/>
  <c r="A35" i="5"/>
  <c r="A32" i="5"/>
  <c r="A29" i="5"/>
  <c r="B22" i="5" l="1"/>
  <c r="Z22" i="5" s="1"/>
  <c r="A26" i="5"/>
  <c r="A23" i="5"/>
  <c r="B36" i="5" l="1"/>
  <c r="Z23" i="5"/>
  <c r="B25" i="5" s="1"/>
  <c r="C22" i="5"/>
  <c r="D22" i="5" s="1"/>
  <c r="E22" i="5" s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B31" i="5" l="1"/>
  <c r="B32" i="5"/>
  <c r="B40" i="5"/>
  <c r="B33" i="5"/>
  <c r="B30" i="5"/>
  <c r="B38" i="5"/>
  <c r="B34" i="5"/>
  <c r="B35" i="5"/>
  <c r="B37" i="5"/>
  <c r="B39" i="5"/>
  <c r="B29" i="5"/>
  <c r="B27" i="5"/>
  <c r="B26" i="5"/>
  <c r="B28" i="5"/>
  <c r="B23" i="5"/>
  <c r="B24" i="5"/>
  <c r="AA23" i="5"/>
  <c r="AB22" i="5"/>
  <c r="AB23" i="5"/>
  <c r="AA22" i="5"/>
  <c r="F22" i="5"/>
  <c r="AC23" i="5"/>
  <c r="AC22" i="5"/>
  <c r="E37" i="5" l="1"/>
  <c r="E40" i="5"/>
  <c r="E27" i="5"/>
  <c r="E33" i="5"/>
  <c r="E26" i="5"/>
  <c r="E36" i="5"/>
  <c r="E28" i="5"/>
  <c r="E39" i="5"/>
  <c r="E31" i="5"/>
  <c r="E29" i="5"/>
  <c r="E35" i="5"/>
  <c r="E34" i="5"/>
  <c r="E32" i="5"/>
  <c r="E38" i="5"/>
  <c r="E30" i="5"/>
  <c r="D27" i="5"/>
  <c r="D33" i="5"/>
  <c r="D36" i="5"/>
  <c r="D39" i="5"/>
  <c r="D28" i="5"/>
  <c r="D26" i="5"/>
  <c r="D34" i="5"/>
  <c r="D38" i="5"/>
  <c r="D31" i="5"/>
  <c r="D29" i="5"/>
  <c r="D32" i="5"/>
  <c r="D37" i="5"/>
  <c r="D35" i="5"/>
  <c r="D40" i="5"/>
  <c r="D30" i="5"/>
  <c r="C29" i="5"/>
  <c r="C32" i="5"/>
  <c r="C35" i="5"/>
  <c r="C40" i="5"/>
  <c r="C38" i="5"/>
  <c r="C30" i="5"/>
  <c r="C33" i="5"/>
  <c r="C36" i="5"/>
  <c r="C27" i="5"/>
  <c r="C39" i="5"/>
  <c r="C28" i="5"/>
  <c r="C26" i="5"/>
  <c r="C31" i="5"/>
  <c r="C34" i="5"/>
  <c r="C37" i="5"/>
  <c r="C24" i="5"/>
  <c r="C23" i="5"/>
  <c r="C25" i="5"/>
  <c r="D24" i="5"/>
  <c r="D25" i="5"/>
  <c r="D23" i="5"/>
  <c r="E24" i="5"/>
  <c r="E25" i="5"/>
  <c r="E23" i="5"/>
  <c r="G22" i="5"/>
  <c r="AD23" i="5"/>
  <c r="AD22" i="5"/>
  <c r="D3" i="5"/>
  <c r="J3" i="5"/>
  <c r="J4" i="5" s="1"/>
  <c r="J5" i="5" s="1"/>
  <c r="AA5" i="5" s="1"/>
  <c r="F40" i="5" l="1"/>
  <c r="F36" i="5"/>
  <c r="F39" i="5"/>
  <c r="F28" i="5"/>
  <c r="F26" i="5"/>
  <c r="F29" i="5"/>
  <c r="F31" i="5"/>
  <c r="F34" i="5"/>
  <c r="F32" i="5"/>
  <c r="F38" i="5"/>
  <c r="F27" i="5"/>
  <c r="F30" i="5"/>
  <c r="F33" i="5"/>
  <c r="F37" i="5"/>
  <c r="F35" i="5"/>
  <c r="F24" i="5"/>
  <c r="F25" i="5"/>
  <c r="F23" i="5"/>
  <c r="AE23" i="5"/>
  <c r="AE22" i="5"/>
  <c r="H22" i="5"/>
  <c r="Z3" i="5"/>
  <c r="AA3" i="5"/>
  <c r="J6" i="5"/>
  <c r="Z5" i="5"/>
  <c r="Z4" i="5"/>
  <c r="AA4" i="5"/>
  <c r="A6" i="5"/>
  <c r="G30" i="5" l="1"/>
  <c r="G33" i="5"/>
  <c r="G36" i="5"/>
  <c r="G28" i="5"/>
  <c r="G26" i="5"/>
  <c r="G39" i="5"/>
  <c r="G31" i="5"/>
  <c r="G29" i="5"/>
  <c r="G34" i="5"/>
  <c r="G32" i="5"/>
  <c r="G37" i="5"/>
  <c r="G35" i="5"/>
  <c r="G40" i="5"/>
  <c r="G38" i="5"/>
  <c r="G27" i="5"/>
  <c r="G25" i="5"/>
  <c r="G23" i="5"/>
  <c r="G24" i="5"/>
  <c r="AF22" i="5"/>
  <c r="I22" i="5"/>
  <c r="AF23" i="5"/>
  <c r="K4" i="5"/>
  <c r="L3" i="5"/>
  <c r="K3" i="5"/>
  <c r="K5" i="5"/>
  <c r="J7" i="5"/>
  <c r="AA6" i="5"/>
  <c r="Z6" i="5"/>
  <c r="M5" i="5"/>
  <c r="M4" i="5"/>
  <c r="M3" i="5"/>
  <c r="H33" i="5" l="1"/>
  <c r="H28" i="5"/>
  <c r="H31" i="5"/>
  <c r="H26" i="5"/>
  <c r="H34" i="5"/>
  <c r="H32" i="5"/>
  <c r="H37" i="5"/>
  <c r="H35" i="5"/>
  <c r="H40" i="5"/>
  <c r="H38" i="5"/>
  <c r="H27" i="5"/>
  <c r="H36" i="5"/>
  <c r="H39" i="5"/>
  <c r="H29" i="5"/>
  <c r="H30" i="5"/>
  <c r="H25" i="5"/>
  <c r="H23" i="5"/>
  <c r="H24" i="5"/>
  <c r="AG22" i="5"/>
  <c r="J22" i="5"/>
  <c r="AG23" i="5"/>
  <c r="K6" i="5"/>
  <c r="M6" i="5"/>
  <c r="J8" i="5"/>
  <c r="Z7" i="5"/>
  <c r="AA7" i="5"/>
  <c r="I28" i="5" l="1"/>
  <c r="I31" i="5"/>
  <c r="I27" i="5"/>
  <c r="I37" i="5"/>
  <c r="I35" i="5"/>
  <c r="I40" i="5"/>
  <c r="I38" i="5"/>
  <c r="I30" i="5"/>
  <c r="I36" i="5"/>
  <c r="I29" i="5"/>
  <c r="I33" i="5"/>
  <c r="I39" i="5"/>
  <c r="I26" i="5"/>
  <c r="I34" i="5"/>
  <c r="I32" i="5"/>
  <c r="I25" i="5"/>
  <c r="I23" i="5"/>
  <c r="I24" i="5"/>
  <c r="AH22" i="5"/>
  <c r="K22" i="5"/>
  <c r="AH23" i="5"/>
  <c r="L7" i="5"/>
  <c r="K7" i="5"/>
  <c r="M7" i="5"/>
  <c r="J9" i="5"/>
  <c r="AA8" i="5"/>
  <c r="Z8" i="5"/>
  <c r="J26" i="5" l="1"/>
  <c r="J37" i="5"/>
  <c r="J32" i="5"/>
  <c r="J35" i="5"/>
  <c r="J40" i="5"/>
  <c r="J38" i="5"/>
  <c r="J27" i="5"/>
  <c r="J30" i="5"/>
  <c r="J33" i="5"/>
  <c r="J39" i="5"/>
  <c r="J28" i="5"/>
  <c r="J31" i="5"/>
  <c r="J34" i="5"/>
  <c r="J36" i="5"/>
  <c r="J29" i="5"/>
  <c r="J25" i="5"/>
  <c r="J23" i="5"/>
  <c r="J24" i="5"/>
  <c r="L22" i="5"/>
  <c r="AI23" i="5"/>
  <c r="AI22" i="5"/>
  <c r="K8" i="5"/>
  <c r="L8" i="5"/>
  <c r="J10" i="5"/>
  <c r="Z9" i="5"/>
  <c r="AA9" i="5"/>
  <c r="M8" i="5"/>
  <c r="L6" i="5"/>
  <c r="L5" i="5"/>
  <c r="L4" i="5"/>
  <c r="K34" i="5" l="1"/>
  <c r="K37" i="5"/>
  <c r="K40" i="5"/>
  <c r="K27" i="5"/>
  <c r="K30" i="5"/>
  <c r="K33" i="5"/>
  <c r="K36" i="5"/>
  <c r="K31" i="5"/>
  <c r="K29" i="5"/>
  <c r="K32" i="5"/>
  <c r="K35" i="5"/>
  <c r="K38" i="5"/>
  <c r="K39" i="5"/>
  <c r="K28" i="5"/>
  <c r="K26" i="5"/>
  <c r="K24" i="5"/>
  <c r="K25" i="5"/>
  <c r="K23" i="5"/>
  <c r="M22" i="5"/>
  <c r="AJ23" i="5"/>
  <c r="AJ22" i="5"/>
  <c r="L9" i="5"/>
  <c r="K9" i="5"/>
  <c r="M9" i="5"/>
  <c r="J11" i="5"/>
  <c r="AA10" i="5"/>
  <c r="Z10" i="5"/>
  <c r="E3" i="5"/>
  <c r="L34" i="5" l="1"/>
  <c r="L35" i="5"/>
  <c r="L40" i="5"/>
  <c r="L30" i="5"/>
  <c r="L33" i="5"/>
  <c r="L36" i="5"/>
  <c r="L39" i="5"/>
  <c r="L28" i="5"/>
  <c r="L26" i="5"/>
  <c r="L37" i="5"/>
  <c r="L27" i="5"/>
  <c r="L31" i="5"/>
  <c r="L29" i="5"/>
  <c r="L32" i="5"/>
  <c r="L38" i="5"/>
  <c r="L24" i="5"/>
  <c r="L25" i="5"/>
  <c r="L23" i="5"/>
  <c r="N22" i="5"/>
  <c r="AK23" i="5"/>
  <c r="AK22" i="5"/>
  <c r="L10" i="5"/>
  <c r="K10" i="5"/>
  <c r="M10" i="5"/>
  <c r="J12" i="5"/>
  <c r="Z11" i="5"/>
  <c r="AA11" i="5"/>
  <c r="J7" i="1"/>
  <c r="N7" i="1" s="1"/>
  <c r="K7" i="1"/>
  <c r="L7" i="1"/>
  <c r="C3" i="5"/>
  <c r="M33" i="5" l="1"/>
  <c r="M30" i="5"/>
  <c r="M28" i="5"/>
  <c r="M26" i="5"/>
  <c r="M36" i="5"/>
  <c r="M39" i="5"/>
  <c r="M31" i="5"/>
  <c r="M29" i="5"/>
  <c r="M37" i="5"/>
  <c r="M40" i="5"/>
  <c r="M38" i="5"/>
  <c r="M34" i="5"/>
  <c r="M32" i="5"/>
  <c r="M35" i="5"/>
  <c r="M27" i="5"/>
  <c r="M24" i="5"/>
  <c r="M25" i="5"/>
  <c r="M23" i="5"/>
  <c r="O22" i="5"/>
  <c r="AL23" i="5"/>
  <c r="AL22" i="5"/>
  <c r="L11" i="5"/>
  <c r="K11" i="5"/>
  <c r="M11" i="5"/>
  <c r="J13" i="5"/>
  <c r="AA12" i="5"/>
  <c r="Z12" i="5"/>
  <c r="Q45" i="5"/>
  <c r="K45" i="5"/>
  <c r="A19" i="5"/>
  <c r="A1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P45" i="5"/>
  <c r="O45" i="5"/>
  <c r="N45" i="5"/>
  <c r="M45" i="5"/>
  <c r="L45" i="5"/>
  <c r="N40" i="5" l="1"/>
  <c r="N38" i="5"/>
  <c r="N27" i="5"/>
  <c r="N36" i="5"/>
  <c r="N39" i="5"/>
  <c r="N28" i="5"/>
  <c r="N26" i="5"/>
  <c r="N31" i="5"/>
  <c r="N29" i="5"/>
  <c r="N34" i="5"/>
  <c r="N32" i="5"/>
  <c r="N37" i="5"/>
  <c r="N35" i="5"/>
  <c r="N30" i="5"/>
  <c r="N33" i="5"/>
  <c r="N24" i="5"/>
  <c r="N25" i="5"/>
  <c r="N23" i="5"/>
  <c r="AM23" i="5"/>
  <c r="AM22" i="5"/>
  <c r="P22" i="5"/>
  <c r="K12" i="5"/>
  <c r="L12" i="5"/>
  <c r="J14" i="5"/>
  <c r="Z13" i="5"/>
  <c r="AA13" i="5"/>
  <c r="M12" i="5"/>
  <c r="L47" i="5"/>
  <c r="N47" i="5"/>
  <c r="M47" i="5"/>
  <c r="D47" i="5"/>
  <c r="Q47" i="5"/>
  <c r="C47" i="5"/>
  <c r="P47" i="5"/>
  <c r="O47" i="5"/>
  <c r="K47" i="5"/>
  <c r="E47" i="5"/>
  <c r="L55" i="5"/>
  <c r="E55" i="5"/>
  <c r="N55" i="5"/>
  <c r="M55" i="5"/>
  <c r="P55" i="5"/>
  <c r="O55" i="5"/>
  <c r="K55" i="5"/>
  <c r="C55" i="5"/>
  <c r="D55" i="5"/>
  <c r="B55" i="5"/>
  <c r="Q55" i="5"/>
  <c r="D19" i="5"/>
  <c r="C19" i="5"/>
  <c r="B19" i="5"/>
  <c r="E19" i="5"/>
  <c r="N48" i="5"/>
  <c r="M48" i="5"/>
  <c r="L48" i="5"/>
  <c r="P48" i="5"/>
  <c r="O48" i="5"/>
  <c r="Q48" i="5"/>
  <c r="C48" i="5"/>
  <c r="K48" i="5"/>
  <c r="D48" i="5"/>
  <c r="E48" i="5"/>
  <c r="N56" i="5"/>
  <c r="M56" i="5"/>
  <c r="L56" i="5"/>
  <c r="P56" i="5"/>
  <c r="O56" i="5"/>
  <c r="K56" i="5"/>
  <c r="E56" i="5"/>
  <c r="C56" i="5"/>
  <c r="B56" i="5"/>
  <c r="D56" i="5"/>
  <c r="Q56" i="5"/>
  <c r="Q54" i="5"/>
  <c r="K54" i="5"/>
  <c r="P54" i="5"/>
  <c r="C54" i="5"/>
  <c r="L54" i="5"/>
  <c r="D54" i="5"/>
  <c r="O54" i="5"/>
  <c r="N54" i="5"/>
  <c r="M54" i="5"/>
  <c r="E54" i="5"/>
  <c r="P49" i="5"/>
  <c r="O49" i="5"/>
  <c r="N49" i="5"/>
  <c r="Q49" i="5"/>
  <c r="K49" i="5"/>
  <c r="E49" i="5"/>
  <c r="B49" i="5"/>
  <c r="D49" i="5"/>
  <c r="M49" i="5"/>
  <c r="L49" i="5"/>
  <c r="C49" i="5"/>
  <c r="Q50" i="5"/>
  <c r="K50" i="5"/>
  <c r="P50" i="5"/>
  <c r="D50" i="5"/>
  <c r="L50" i="5"/>
  <c r="E50" i="5"/>
  <c r="O50" i="5"/>
  <c r="B50" i="5"/>
  <c r="N50" i="5"/>
  <c r="M50" i="5"/>
  <c r="C50" i="5"/>
  <c r="Q58" i="5"/>
  <c r="K58" i="5"/>
  <c r="P58" i="5"/>
  <c r="D58" i="5"/>
  <c r="L58" i="5"/>
  <c r="O58" i="5"/>
  <c r="N58" i="5"/>
  <c r="M58" i="5"/>
  <c r="E58" i="5"/>
  <c r="B58" i="5"/>
  <c r="C58" i="5"/>
  <c r="L51" i="5"/>
  <c r="N51" i="5"/>
  <c r="M51" i="5"/>
  <c r="Q51" i="5"/>
  <c r="O51" i="5"/>
  <c r="D51" i="5"/>
  <c r="C51" i="5"/>
  <c r="P51" i="5"/>
  <c r="E51" i="5"/>
  <c r="K51" i="5"/>
  <c r="L59" i="5"/>
  <c r="N59" i="5"/>
  <c r="M59" i="5"/>
  <c r="O59" i="5"/>
  <c r="K59" i="5"/>
  <c r="E59" i="5"/>
  <c r="Q59" i="5"/>
  <c r="C59" i="5"/>
  <c r="D59" i="5"/>
  <c r="P59" i="5"/>
  <c r="P57" i="5"/>
  <c r="O57" i="5"/>
  <c r="N57" i="5"/>
  <c r="Q57" i="5"/>
  <c r="K57" i="5"/>
  <c r="C57" i="5"/>
  <c r="B57" i="5"/>
  <c r="M57" i="5"/>
  <c r="E57" i="5"/>
  <c r="L57" i="5"/>
  <c r="D57" i="5"/>
  <c r="N52" i="5"/>
  <c r="M52" i="5"/>
  <c r="L52" i="5"/>
  <c r="P52" i="5"/>
  <c r="O52" i="5"/>
  <c r="E52" i="5"/>
  <c r="K52" i="5"/>
  <c r="D52" i="5"/>
  <c r="C52" i="5"/>
  <c r="Q52" i="5"/>
  <c r="N60" i="5"/>
  <c r="M60" i="5"/>
  <c r="L60" i="5"/>
  <c r="P60" i="5"/>
  <c r="O60" i="5"/>
  <c r="E60" i="5"/>
  <c r="D60" i="5"/>
  <c r="Q60" i="5"/>
  <c r="C60" i="5"/>
  <c r="K60" i="5"/>
  <c r="P53" i="5"/>
  <c r="O53" i="5"/>
  <c r="N53" i="5"/>
  <c r="B53" i="5"/>
  <c r="Q53" i="5"/>
  <c r="K53" i="5"/>
  <c r="D53" i="5"/>
  <c r="C53" i="5"/>
  <c r="M53" i="5"/>
  <c r="L53" i="5"/>
  <c r="E53" i="5"/>
  <c r="C11" i="5"/>
  <c r="E11" i="5"/>
  <c r="B11" i="5"/>
  <c r="D11" i="5"/>
  <c r="A7" i="5"/>
  <c r="O26" i="5" l="1"/>
  <c r="O28" i="5"/>
  <c r="O39" i="5"/>
  <c r="O31" i="5"/>
  <c r="O29" i="5"/>
  <c r="O32" i="5"/>
  <c r="O34" i="5"/>
  <c r="O37" i="5"/>
  <c r="O35" i="5"/>
  <c r="O30" i="5"/>
  <c r="O33" i="5"/>
  <c r="O36" i="5"/>
  <c r="O40" i="5"/>
  <c r="O38" i="5"/>
  <c r="O27" i="5"/>
  <c r="O25" i="5"/>
  <c r="O23" i="5"/>
  <c r="O24" i="5"/>
  <c r="AN22" i="5"/>
  <c r="Q22" i="5"/>
  <c r="AN23" i="5"/>
  <c r="L13" i="5"/>
  <c r="K13" i="5"/>
  <c r="M13" i="5"/>
  <c r="J15" i="5"/>
  <c r="AA14" i="5"/>
  <c r="Z14" i="5"/>
  <c r="D7" i="5"/>
  <c r="E7" i="5"/>
  <c r="C7" i="5"/>
  <c r="B7" i="5"/>
  <c r="J45" i="5"/>
  <c r="I45" i="5"/>
  <c r="H45" i="5"/>
  <c r="G45" i="5"/>
  <c r="F45" i="5"/>
  <c r="P36" i="5" l="1"/>
  <c r="P28" i="5"/>
  <c r="P39" i="5"/>
  <c r="P29" i="5"/>
  <c r="P34" i="5"/>
  <c r="P32" i="5"/>
  <c r="P37" i="5"/>
  <c r="P35" i="5"/>
  <c r="P40" i="5"/>
  <c r="P38" i="5"/>
  <c r="P27" i="5"/>
  <c r="P31" i="5"/>
  <c r="P30" i="5"/>
  <c r="P33" i="5"/>
  <c r="P26" i="5"/>
  <c r="P25" i="5"/>
  <c r="P23" i="5"/>
  <c r="P24" i="5"/>
  <c r="AO22" i="5"/>
  <c r="R22" i="5"/>
  <c r="AO23" i="5"/>
  <c r="K14" i="5"/>
  <c r="L14" i="5"/>
  <c r="M14" i="5"/>
  <c r="J16" i="5"/>
  <c r="Z15" i="5"/>
  <c r="AA15" i="5"/>
  <c r="H49" i="5"/>
  <c r="H58" i="5"/>
  <c r="H57" i="5"/>
  <c r="H53" i="5"/>
  <c r="H47" i="5"/>
  <c r="H55" i="5"/>
  <c r="H50" i="5"/>
  <c r="H48" i="5"/>
  <c r="H56" i="5"/>
  <c r="H52" i="5"/>
  <c r="H60" i="5"/>
  <c r="H54" i="5"/>
  <c r="H51" i="5"/>
  <c r="H59" i="5"/>
  <c r="I54" i="5"/>
  <c r="I50" i="5"/>
  <c r="I47" i="5"/>
  <c r="I51" i="5"/>
  <c r="I55" i="5"/>
  <c r="I48" i="5"/>
  <c r="I56" i="5"/>
  <c r="I59" i="5"/>
  <c r="I52" i="5"/>
  <c r="I60" i="5"/>
  <c r="I49" i="5"/>
  <c r="I58" i="5"/>
  <c r="I57" i="5"/>
  <c r="I53" i="5"/>
  <c r="F47" i="5"/>
  <c r="F55" i="5"/>
  <c r="F48" i="5"/>
  <c r="F56" i="5"/>
  <c r="F52" i="5"/>
  <c r="F60" i="5"/>
  <c r="F54" i="5"/>
  <c r="F50" i="5"/>
  <c r="F58" i="5"/>
  <c r="F57" i="5"/>
  <c r="F49" i="5"/>
  <c r="F51" i="5"/>
  <c r="F59" i="5"/>
  <c r="F53" i="5"/>
  <c r="G51" i="5"/>
  <c r="G59" i="5"/>
  <c r="G54" i="5"/>
  <c r="G53" i="5"/>
  <c r="G50" i="5"/>
  <c r="G58" i="5"/>
  <c r="G49" i="5"/>
  <c r="G47" i="5"/>
  <c r="G55" i="5"/>
  <c r="G57" i="5"/>
  <c r="G48" i="5"/>
  <c r="G56" i="5"/>
  <c r="G52" i="5"/>
  <c r="G60" i="5"/>
  <c r="J55" i="5"/>
  <c r="J51" i="5"/>
  <c r="J59" i="5"/>
  <c r="J48" i="5"/>
  <c r="J56" i="5"/>
  <c r="J52" i="5"/>
  <c r="J60" i="5"/>
  <c r="J47" i="5"/>
  <c r="J49" i="5"/>
  <c r="J57" i="5"/>
  <c r="J53" i="5"/>
  <c r="J54" i="5"/>
  <c r="J50" i="5"/>
  <c r="J58" i="5"/>
  <c r="Q29" i="5" l="1"/>
  <c r="Q32" i="5"/>
  <c r="Q37" i="5"/>
  <c r="Q35" i="5"/>
  <c r="Q38" i="5"/>
  <c r="Q40" i="5"/>
  <c r="Q30" i="5"/>
  <c r="Q39" i="5"/>
  <c r="Q26" i="5"/>
  <c r="Q34" i="5"/>
  <c r="Q33" i="5"/>
  <c r="Q36" i="5"/>
  <c r="Q28" i="5"/>
  <c r="Q31" i="5"/>
  <c r="Q27" i="5"/>
  <c r="Q25" i="5"/>
  <c r="Q23" i="5"/>
  <c r="Q24" i="5"/>
  <c r="AP22" i="5"/>
  <c r="S22" i="5"/>
  <c r="AP23" i="5"/>
  <c r="L15" i="5"/>
  <c r="K15" i="5"/>
  <c r="M15" i="5"/>
  <c r="J17" i="5"/>
  <c r="J18" i="5" s="1"/>
  <c r="AA16" i="5"/>
  <c r="Z16" i="5"/>
  <c r="R29" i="5" l="1"/>
  <c r="R32" i="5"/>
  <c r="R37" i="5"/>
  <c r="R40" i="5"/>
  <c r="R38" i="5"/>
  <c r="R27" i="5"/>
  <c r="R30" i="5"/>
  <c r="R33" i="5"/>
  <c r="R35" i="5"/>
  <c r="R36" i="5"/>
  <c r="R39" i="5"/>
  <c r="R28" i="5"/>
  <c r="R26" i="5"/>
  <c r="R31" i="5"/>
  <c r="R34" i="5"/>
  <c r="R25" i="5"/>
  <c r="R23" i="5"/>
  <c r="R24" i="5"/>
  <c r="T22" i="5"/>
  <c r="AQ23" i="5"/>
  <c r="AQ22" i="5"/>
  <c r="J19" i="5"/>
  <c r="Z18" i="5"/>
  <c r="AA18" i="5"/>
  <c r="K16" i="5"/>
  <c r="L16" i="5"/>
  <c r="M16" i="5"/>
  <c r="Z17" i="5"/>
  <c r="AA17" i="5"/>
  <c r="A46" i="5"/>
  <c r="A8" i="5"/>
  <c r="B8" i="5" s="1"/>
  <c r="A9" i="5"/>
  <c r="B9" i="5" s="1"/>
  <c r="A10" i="5"/>
  <c r="A14" i="5"/>
  <c r="A15" i="5"/>
  <c r="A16" i="5"/>
  <c r="A17" i="5"/>
  <c r="A18" i="5"/>
  <c r="S31" i="5" l="1"/>
  <c r="S37" i="5"/>
  <c r="S40" i="5"/>
  <c r="S38" i="5"/>
  <c r="S30" i="5"/>
  <c r="S33" i="5"/>
  <c r="S36" i="5"/>
  <c r="S34" i="5"/>
  <c r="S39" i="5"/>
  <c r="S28" i="5"/>
  <c r="S26" i="5"/>
  <c r="S29" i="5"/>
  <c r="S32" i="5"/>
  <c r="S35" i="5"/>
  <c r="S27" i="5"/>
  <c r="S24" i="5"/>
  <c r="S23" i="5"/>
  <c r="S25" i="5"/>
  <c r="U22" i="5"/>
  <c r="AR23" i="5"/>
  <c r="AR22" i="5"/>
  <c r="M18" i="5"/>
  <c r="L18" i="5"/>
  <c r="K18" i="5"/>
  <c r="AA19" i="5"/>
  <c r="Z19" i="5"/>
  <c r="L17" i="5"/>
  <c r="K17" i="5"/>
  <c r="M17" i="5"/>
  <c r="L46" i="5"/>
  <c r="D46" i="5"/>
  <c r="C46" i="5"/>
  <c r="H46" i="5"/>
  <c r="E46" i="5"/>
  <c r="G46" i="5"/>
  <c r="F46" i="5"/>
  <c r="C9" i="5"/>
  <c r="E9" i="5"/>
  <c r="D9" i="5"/>
  <c r="B18" i="5"/>
  <c r="E18" i="5"/>
  <c r="D18" i="5"/>
  <c r="C18" i="5"/>
  <c r="B17" i="5"/>
  <c r="E17" i="5"/>
  <c r="D17" i="5"/>
  <c r="C17" i="5"/>
  <c r="B15" i="5"/>
  <c r="D15" i="5"/>
  <c r="E15" i="5"/>
  <c r="C15" i="5"/>
  <c r="B14" i="5"/>
  <c r="D14" i="5"/>
  <c r="E14" i="5"/>
  <c r="C14" i="5"/>
  <c r="C10" i="5"/>
  <c r="B10" i="5"/>
  <c r="D10" i="5"/>
  <c r="E10" i="5"/>
  <c r="D8" i="5"/>
  <c r="E8" i="5"/>
  <c r="C8" i="5"/>
  <c r="Q46" i="5"/>
  <c r="K46" i="5"/>
  <c r="P46" i="5"/>
  <c r="J46" i="5"/>
  <c r="N46" i="5"/>
  <c r="M46" i="5"/>
  <c r="I46" i="5"/>
  <c r="O46" i="5"/>
  <c r="B6" i="5"/>
  <c r="D6" i="5"/>
  <c r="E6" i="5"/>
  <c r="C6" i="5"/>
  <c r="D16" i="5"/>
  <c r="E16" i="5"/>
  <c r="C16" i="5"/>
  <c r="B16" i="5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J500" i="1"/>
  <c r="N500" i="1" s="1"/>
  <c r="J499" i="1"/>
  <c r="N499" i="1" s="1"/>
  <c r="J498" i="1"/>
  <c r="N498" i="1" s="1"/>
  <c r="J497" i="1"/>
  <c r="N497" i="1" s="1"/>
  <c r="J496" i="1"/>
  <c r="N496" i="1" s="1"/>
  <c r="J495" i="1"/>
  <c r="N495" i="1" s="1"/>
  <c r="J494" i="1"/>
  <c r="N494" i="1" s="1"/>
  <c r="J493" i="1"/>
  <c r="N493" i="1" s="1"/>
  <c r="J492" i="1"/>
  <c r="N492" i="1" s="1"/>
  <c r="J491" i="1"/>
  <c r="N491" i="1" s="1"/>
  <c r="J490" i="1"/>
  <c r="N490" i="1" s="1"/>
  <c r="J489" i="1"/>
  <c r="N489" i="1" s="1"/>
  <c r="J488" i="1"/>
  <c r="N488" i="1" s="1"/>
  <c r="J487" i="1"/>
  <c r="N487" i="1" s="1"/>
  <c r="J486" i="1"/>
  <c r="N486" i="1" s="1"/>
  <c r="J485" i="1"/>
  <c r="N485" i="1" s="1"/>
  <c r="J484" i="1"/>
  <c r="N484" i="1" s="1"/>
  <c r="J483" i="1"/>
  <c r="N483" i="1" s="1"/>
  <c r="J482" i="1"/>
  <c r="N482" i="1" s="1"/>
  <c r="J481" i="1"/>
  <c r="N481" i="1" s="1"/>
  <c r="J480" i="1"/>
  <c r="N480" i="1" s="1"/>
  <c r="J479" i="1"/>
  <c r="N479" i="1" s="1"/>
  <c r="J478" i="1"/>
  <c r="N478" i="1" s="1"/>
  <c r="J477" i="1"/>
  <c r="N477" i="1" s="1"/>
  <c r="J476" i="1"/>
  <c r="N476" i="1" s="1"/>
  <c r="J475" i="1"/>
  <c r="N475" i="1" s="1"/>
  <c r="J474" i="1"/>
  <c r="N474" i="1" s="1"/>
  <c r="J473" i="1"/>
  <c r="N473" i="1" s="1"/>
  <c r="J472" i="1"/>
  <c r="N472" i="1" s="1"/>
  <c r="J471" i="1"/>
  <c r="N471" i="1" s="1"/>
  <c r="J470" i="1"/>
  <c r="N470" i="1" s="1"/>
  <c r="J469" i="1"/>
  <c r="N469" i="1" s="1"/>
  <c r="J468" i="1"/>
  <c r="N468" i="1" s="1"/>
  <c r="J467" i="1"/>
  <c r="N467" i="1" s="1"/>
  <c r="J466" i="1"/>
  <c r="N466" i="1" s="1"/>
  <c r="J465" i="1"/>
  <c r="N465" i="1" s="1"/>
  <c r="J464" i="1"/>
  <c r="N464" i="1" s="1"/>
  <c r="J463" i="1"/>
  <c r="N463" i="1" s="1"/>
  <c r="J462" i="1"/>
  <c r="N462" i="1" s="1"/>
  <c r="J461" i="1"/>
  <c r="N461" i="1" s="1"/>
  <c r="J460" i="1"/>
  <c r="N460" i="1" s="1"/>
  <c r="J459" i="1"/>
  <c r="N459" i="1" s="1"/>
  <c r="J458" i="1"/>
  <c r="N458" i="1" s="1"/>
  <c r="J457" i="1"/>
  <c r="N457" i="1" s="1"/>
  <c r="J456" i="1"/>
  <c r="N456" i="1" s="1"/>
  <c r="J455" i="1"/>
  <c r="N455" i="1" s="1"/>
  <c r="J454" i="1"/>
  <c r="N454" i="1" s="1"/>
  <c r="J453" i="1"/>
  <c r="N453" i="1" s="1"/>
  <c r="J452" i="1"/>
  <c r="N452" i="1" s="1"/>
  <c r="J451" i="1"/>
  <c r="N451" i="1" s="1"/>
  <c r="J450" i="1"/>
  <c r="N450" i="1" s="1"/>
  <c r="J449" i="1"/>
  <c r="N449" i="1" s="1"/>
  <c r="J448" i="1"/>
  <c r="N448" i="1" s="1"/>
  <c r="J447" i="1"/>
  <c r="N447" i="1" s="1"/>
  <c r="J446" i="1"/>
  <c r="N446" i="1" s="1"/>
  <c r="J445" i="1"/>
  <c r="N445" i="1" s="1"/>
  <c r="J444" i="1"/>
  <c r="N444" i="1" s="1"/>
  <c r="J443" i="1"/>
  <c r="N443" i="1" s="1"/>
  <c r="J442" i="1"/>
  <c r="N442" i="1" s="1"/>
  <c r="J441" i="1"/>
  <c r="N441" i="1" s="1"/>
  <c r="J440" i="1"/>
  <c r="N440" i="1" s="1"/>
  <c r="J439" i="1"/>
  <c r="N439" i="1" s="1"/>
  <c r="J438" i="1"/>
  <c r="N438" i="1" s="1"/>
  <c r="J437" i="1"/>
  <c r="N437" i="1" s="1"/>
  <c r="J436" i="1"/>
  <c r="N436" i="1" s="1"/>
  <c r="J435" i="1"/>
  <c r="N435" i="1" s="1"/>
  <c r="J434" i="1"/>
  <c r="N434" i="1" s="1"/>
  <c r="J433" i="1"/>
  <c r="N433" i="1" s="1"/>
  <c r="J432" i="1"/>
  <c r="N432" i="1" s="1"/>
  <c r="J431" i="1"/>
  <c r="N431" i="1" s="1"/>
  <c r="J430" i="1"/>
  <c r="N430" i="1" s="1"/>
  <c r="J429" i="1"/>
  <c r="N429" i="1" s="1"/>
  <c r="J428" i="1"/>
  <c r="N428" i="1" s="1"/>
  <c r="J427" i="1"/>
  <c r="N427" i="1" s="1"/>
  <c r="J426" i="1"/>
  <c r="N426" i="1" s="1"/>
  <c r="J425" i="1"/>
  <c r="N425" i="1" s="1"/>
  <c r="J424" i="1"/>
  <c r="N424" i="1" s="1"/>
  <c r="J423" i="1"/>
  <c r="N423" i="1" s="1"/>
  <c r="J422" i="1"/>
  <c r="N422" i="1" s="1"/>
  <c r="J421" i="1"/>
  <c r="N421" i="1" s="1"/>
  <c r="J420" i="1"/>
  <c r="N420" i="1" s="1"/>
  <c r="J419" i="1"/>
  <c r="N419" i="1" s="1"/>
  <c r="J418" i="1"/>
  <c r="N418" i="1" s="1"/>
  <c r="J417" i="1"/>
  <c r="N417" i="1" s="1"/>
  <c r="J416" i="1"/>
  <c r="N416" i="1" s="1"/>
  <c r="J415" i="1"/>
  <c r="N415" i="1" s="1"/>
  <c r="J414" i="1"/>
  <c r="N414" i="1" s="1"/>
  <c r="J413" i="1"/>
  <c r="N413" i="1" s="1"/>
  <c r="J412" i="1"/>
  <c r="N412" i="1" s="1"/>
  <c r="J411" i="1"/>
  <c r="N411" i="1" s="1"/>
  <c r="J410" i="1"/>
  <c r="N410" i="1" s="1"/>
  <c r="J409" i="1"/>
  <c r="N409" i="1" s="1"/>
  <c r="J408" i="1"/>
  <c r="N408" i="1" s="1"/>
  <c r="J407" i="1"/>
  <c r="N407" i="1" s="1"/>
  <c r="J406" i="1"/>
  <c r="N406" i="1" s="1"/>
  <c r="J405" i="1"/>
  <c r="N405" i="1" s="1"/>
  <c r="J404" i="1"/>
  <c r="N404" i="1" s="1"/>
  <c r="J403" i="1"/>
  <c r="N403" i="1" s="1"/>
  <c r="J402" i="1"/>
  <c r="N402" i="1" s="1"/>
  <c r="J401" i="1"/>
  <c r="N401" i="1" s="1"/>
  <c r="J400" i="1"/>
  <c r="N400" i="1" s="1"/>
  <c r="J399" i="1"/>
  <c r="N399" i="1" s="1"/>
  <c r="J398" i="1"/>
  <c r="N398" i="1" s="1"/>
  <c r="J397" i="1"/>
  <c r="N397" i="1" s="1"/>
  <c r="J396" i="1"/>
  <c r="N396" i="1" s="1"/>
  <c r="J395" i="1"/>
  <c r="N395" i="1" s="1"/>
  <c r="J394" i="1"/>
  <c r="N394" i="1" s="1"/>
  <c r="J393" i="1"/>
  <c r="N393" i="1" s="1"/>
  <c r="J392" i="1"/>
  <c r="N392" i="1" s="1"/>
  <c r="J391" i="1"/>
  <c r="N391" i="1" s="1"/>
  <c r="J390" i="1"/>
  <c r="N390" i="1" s="1"/>
  <c r="J389" i="1"/>
  <c r="N389" i="1" s="1"/>
  <c r="J388" i="1"/>
  <c r="N388" i="1" s="1"/>
  <c r="J387" i="1"/>
  <c r="N387" i="1" s="1"/>
  <c r="J386" i="1"/>
  <c r="N386" i="1" s="1"/>
  <c r="J385" i="1"/>
  <c r="N385" i="1" s="1"/>
  <c r="J384" i="1"/>
  <c r="N384" i="1" s="1"/>
  <c r="J383" i="1"/>
  <c r="N383" i="1" s="1"/>
  <c r="J382" i="1"/>
  <c r="N382" i="1" s="1"/>
  <c r="J381" i="1"/>
  <c r="N381" i="1" s="1"/>
  <c r="J380" i="1"/>
  <c r="N380" i="1" s="1"/>
  <c r="J379" i="1"/>
  <c r="N379" i="1" s="1"/>
  <c r="J378" i="1"/>
  <c r="N378" i="1" s="1"/>
  <c r="J377" i="1"/>
  <c r="N377" i="1" s="1"/>
  <c r="J376" i="1"/>
  <c r="N376" i="1" s="1"/>
  <c r="J375" i="1"/>
  <c r="N375" i="1" s="1"/>
  <c r="J374" i="1"/>
  <c r="N374" i="1" s="1"/>
  <c r="J373" i="1"/>
  <c r="N373" i="1" s="1"/>
  <c r="J372" i="1"/>
  <c r="N372" i="1" s="1"/>
  <c r="J371" i="1"/>
  <c r="N371" i="1" s="1"/>
  <c r="J370" i="1"/>
  <c r="N370" i="1" s="1"/>
  <c r="J369" i="1"/>
  <c r="N369" i="1" s="1"/>
  <c r="J368" i="1"/>
  <c r="N368" i="1" s="1"/>
  <c r="J367" i="1"/>
  <c r="N367" i="1" s="1"/>
  <c r="J366" i="1"/>
  <c r="N366" i="1" s="1"/>
  <c r="J365" i="1"/>
  <c r="N365" i="1" s="1"/>
  <c r="J364" i="1"/>
  <c r="N364" i="1" s="1"/>
  <c r="J363" i="1"/>
  <c r="N363" i="1" s="1"/>
  <c r="J362" i="1"/>
  <c r="N362" i="1" s="1"/>
  <c r="J361" i="1"/>
  <c r="N361" i="1" s="1"/>
  <c r="J360" i="1"/>
  <c r="N360" i="1" s="1"/>
  <c r="J359" i="1"/>
  <c r="N359" i="1" s="1"/>
  <c r="J358" i="1"/>
  <c r="N358" i="1" s="1"/>
  <c r="J357" i="1"/>
  <c r="N357" i="1" s="1"/>
  <c r="J356" i="1"/>
  <c r="N356" i="1" s="1"/>
  <c r="J355" i="1"/>
  <c r="N355" i="1" s="1"/>
  <c r="J354" i="1"/>
  <c r="N354" i="1" s="1"/>
  <c r="J353" i="1"/>
  <c r="N353" i="1" s="1"/>
  <c r="J352" i="1"/>
  <c r="N352" i="1" s="1"/>
  <c r="J351" i="1"/>
  <c r="N351" i="1" s="1"/>
  <c r="J350" i="1"/>
  <c r="N350" i="1" s="1"/>
  <c r="J349" i="1"/>
  <c r="N349" i="1" s="1"/>
  <c r="J348" i="1"/>
  <c r="N348" i="1" s="1"/>
  <c r="J347" i="1"/>
  <c r="N347" i="1" s="1"/>
  <c r="J346" i="1"/>
  <c r="N346" i="1" s="1"/>
  <c r="J345" i="1"/>
  <c r="N345" i="1" s="1"/>
  <c r="J344" i="1"/>
  <c r="N344" i="1" s="1"/>
  <c r="J343" i="1"/>
  <c r="N343" i="1" s="1"/>
  <c r="J342" i="1"/>
  <c r="N342" i="1" s="1"/>
  <c r="J341" i="1"/>
  <c r="N341" i="1" s="1"/>
  <c r="J340" i="1"/>
  <c r="N340" i="1" s="1"/>
  <c r="J339" i="1"/>
  <c r="N339" i="1" s="1"/>
  <c r="J338" i="1"/>
  <c r="N338" i="1" s="1"/>
  <c r="J337" i="1"/>
  <c r="N337" i="1" s="1"/>
  <c r="J336" i="1"/>
  <c r="N336" i="1" s="1"/>
  <c r="J335" i="1"/>
  <c r="N335" i="1" s="1"/>
  <c r="J334" i="1"/>
  <c r="N334" i="1" s="1"/>
  <c r="J333" i="1"/>
  <c r="N333" i="1" s="1"/>
  <c r="J332" i="1"/>
  <c r="N332" i="1" s="1"/>
  <c r="J331" i="1"/>
  <c r="N331" i="1" s="1"/>
  <c r="J330" i="1"/>
  <c r="N330" i="1" s="1"/>
  <c r="J329" i="1"/>
  <c r="N329" i="1" s="1"/>
  <c r="J328" i="1"/>
  <c r="N328" i="1" s="1"/>
  <c r="J327" i="1"/>
  <c r="N327" i="1" s="1"/>
  <c r="J326" i="1"/>
  <c r="N326" i="1" s="1"/>
  <c r="J325" i="1"/>
  <c r="N325" i="1" s="1"/>
  <c r="J324" i="1"/>
  <c r="N324" i="1" s="1"/>
  <c r="J323" i="1"/>
  <c r="N323" i="1" s="1"/>
  <c r="J322" i="1"/>
  <c r="N322" i="1" s="1"/>
  <c r="J321" i="1"/>
  <c r="N321" i="1" s="1"/>
  <c r="J320" i="1"/>
  <c r="N320" i="1" s="1"/>
  <c r="J319" i="1"/>
  <c r="N319" i="1" s="1"/>
  <c r="J318" i="1"/>
  <c r="N318" i="1" s="1"/>
  <c r="J317" i="1"/>
  <c r="N317" i="1" s="1"/>
  <c r="J316" i="1"/>
  <c r="N316" i="1" s="1"/>
  <c r="J315" i="1"/>
  <c r="N315" i="1" s="1"/>
  <c r="J314" i="1"/>
  <c r="N314" i="1" s="1"/>
  <c r="J313" i="1"/>
  <c r="N313" i="1" s="1"/>
  <c r="J312" i="1"/>
  <c r="N312" i="1" s="1"/>
  <c r="J311" i="1"/>
  <c r="N311" i="1" s="1"/>
  <c r="J310" i="1"/>
  <c r="N310" i="1" s="1"/>
  <c r="J309" i="1"/>
  <c r="N309" i="1" s="1"/>
  <c r="J308" i="1"/>
  <c r="N308" i="1" s="1"/>
  <c r="J307" i="1"/>
  <c r="N307" i="1" s="1"/>
  <c r="J306" i="1"/>
  <c r="N306" i="1" s="1"/>
  <c r="J305" i="1"/>
  <c r="N305" i="1" s="1"/>
  <c r="J304" i="1"/>
  <c r="N304" i="1" s="1"/>
  <c r="J303" i="1"/>
  <c r="N303" i="1" s="1"/>
  <c r="J302" i="1"/>
  <c r="N302" i="1" s="1"/>
  <c r="J301" i="1"/>
  <c r="N301" i="1" s="1"/>
  <c r="J300" i="1"/>
  <c r="N300" i="1" s="1"/>
  <c r="J299" i="1"/>
  <c r="N299" i="1" s="1"/>
  <c r="J298" i="1"/>
  <c r="N298" i="1" s="1"/>
  <c r="J297" i="1"/>
  <c r="N297" i="1" s="1"/>
  <c r="J296" i="1"/>
  <c r="N296" i="1" s="1"/>
  <c r="J295" i="1"/>
  <c r="N295" i="1" s="1"/>
  <c r="J294" i="1"/>
  <c r="N294" i="1" s="1"/>
  <c r="J293" i="1"/>
  <c r="N293" i="1" s="1"/>
  <c r="J292" i="1"/>
  <c r="N292" i="1" s="1"/>
  <c r="J291" i="1"/>
  <c r="N291" i="1" s="1"/>
  <c r="J290" i="1"/>
  <c r="N290" i="1" s="1"/>
  <c r="J289" i="1"/>
  <c r="N289" i="1" s="1"/>
  <c r="J288" i="1"/>
  <c r="N288" i="1" s="1"/>
  <c r="J287" i="1"/>
  <c r="N287" i="1" s="1"/>
  <c r="J286" i="1"/>
  <c r="N286" i="1" s="1"/>
  <c r="J285" i="1"/>
  <c r="N285" i="1" s="1"/>
  <c r="J284" i="1"/>
  <c r="N284" i="1" s="1"/>
  <c r="J283" i="1"/>
  <c r="N283" i="1" s="1"/>
  <c r="J282" i="1"/>
  <c r="N282" i="1" s="1"/>
  <c r="J281" i="1"/>
  <c r="N281" i="1" s="1"/>
  <c r="J280" i="1"/>
  <c r="N280" i="1" s="1"/>
  <c r="J279" i="1"/>
  <c r="N279" i="1" s="1"/>
  <c r="J278" i="1"/>
  <c r="N278" i="1" s="1"/>
  <c r="J277" i="1"/>
  <c r="N277" i="1" s="1"/>
  <c r="J276" i="1"/>
  <c r="N276" i="1" s="1"/>
  <c r="J275" i="1"/>
  <c r="N275" i="1" s="1"/>
  <c r="J274" i="1"/>
  <c r="N274" i="1" s="1"/>
  <c r="J273" i="1"/>
  <c r="N273" i="1" s="1"/>
  <c r="J272" i="1"/>
  <c r="N272" i="1" s="1"/>
  <c r="J271" i="1"/>
  <c r="N271" i="1" s="1"/>
  <c r="J270" i="1"/>
  <c r="N270" i="1" s="1"/>
  <c r="J269" i="1"/>
  <c r="N269" i="1" s="1"/>
  <c r="J268" i="1"/>
  <c r="N268" i="1" s="1"/>
  <c r="J267" i="1"/>
  <c r="N267" i="1" s="1"/>
  <c r="J266" i="1"/>
  <c r="N266" i="1" s="1"/>
  <c r="J265" i="1"/>
  <c r="N265" i="1" s="1"/>
  <c r="J264" i="1"/>
  <c r="N264" i="1" s="1"/>
  <c r="J263" i="1"/>
  <c r="N263" i="1" s="1"/>
  <c r="J262" i="1"/>
  <c r="N262" i="1" s="1"/>
  <c r="J261" i="1"/>
  <c r="N261" i="1" s="1"/>
  <c r="J260" i="1"/>
  <c r="N260" i="1" s="1"/>
  <c r="J259" i="1"/>
  <c r="N259" i="1" s="1"/>
  <c r="J258" i="1"/>
  <c r="N258" i="1" s="1"/>
  <c r="J257" i="1"/>
  <c r="N257" i="1" s="1"/>
  <c r="J256" i="1"/>
  <c r="N256" i="1" s="1"/>
  <c r="J255" i="1"/>
  <c r="N255" i="1" s="1"/>
  <c r="J254" i="1"/>
  <c r="N254" i="1" s="1"/>
  <c r="J253" i="1"/>
  <c r="N253" i="1" s="1"/>
  <c r="J252" i="1"/>
  <c r="N252" i="1" s="1"/>
  <c r="J251" i="1"/>
  <c r="N251" i="1" s="1"/>
  <c r="J250" i="1"/>
  <c r="N250" i="1" s="1"/>
  <c r="J249" i="1"/>
  <c r="N249" i="1" s="1"/>
  <c r="J248" i="1"/>
  <c r="N248" i="1" s="1"/>
  <c r="J247" i="1"/>
  <c r="N247" i="1" s="1"/>
  <c r="J246" i="1"/>
  <c r="N246" i="1" s="1"/>
  <c r="J245" i="1"/>
  <c r="N245" i="1" s="1"/>
  <c r="J244" i="1"/>
  <c r="N244" i="1" s="1"/>
  <c r="J243" i="1"/>
  <c r="N243" i="1" s="1"/>
  <c r="J242" i="1"/>
  <c r="N242" i="1" s="1"/>
  <c r="J241" i="1"/>
  <c r="N241" i="1" s="1"/>
  <c r="J240" i="1"/>
  <c r="N240" i="1" s="1"/>
  <c r="J239" i="1"/>
  <c r="N239" i="1" s="1"/>
  <c r="J238" i="1"/>
  <c r="N238" i="1" s="1"/>
  <c r="J237" i="1"/>
  <c r="N237" i="1" s="1"/>
  <c r="J236" i="1"/>
  <c r="N236" i="1" s="1"/>
  <c r="J235" i="1"/>
  <c r="N235" i="1" s="1"/>
  <c r="J234" i="1"/>
  <c r="N234" i="1" s="1"/>
  <c r="J233" i="1"/>
  <c r="N233" i="1" s="1"/>
  <c r="J232" i="1"/>
  <c r="N232" i="1" s="1"/>
  <c r="J231" i="1"/>
  <c r="N231" i="1" s="1"/>
  <c r="J230" i="1"/>
  <c r="N230" i="1" s="1"/>
  <c r="J229" i="1"/>
  <c r="N229" i="1" s="1"/>
  <c r="J228" i="1"/>
  <c r="N228" i="1" s="1"/>
  <c r="J227" i="1"/>
  <c r="N227" i="1" s="1"/>
  <c r="J226" i="1"/>
  <c r="N226" i="1" s="1"/>
  <c r="J225" i="1"/>
  <c r="N225" i="1" s="1"/>
  <c r="J224" i="1"/>
  <c r="N224" i="1" s="1"/>
  <c r="J223" i="1"/>
  <c r="N223" i="1" s="1"/>
  <c r="J222" i="1"/>
  <c r="N222" i="1" s="1"/>
  <c r="J221" i="1"/>
  <c r="N221" i="1" s="1"/>
  <c r="J220" i="1"/>
  <c r="N220" i="1" s="1"/>
  <c r="J219" i="1"/>
  <c r="N219" i="1" s="1"/>
  <c r="J218" i="1"/>
  <c r="N218" i="1" s="1"/>
  <c r="J217" i="1"/>
  <c r="N217" i="1" s="1"/>
  <c r="J216" i="1"/>
  <c r="N216" i="1" s="1"/>
  <c r="J215" i="1"/>
  <c r="N215" i="1" s="1"/>
  <c r="J214" i="1"/>
  <c r="N214" i="1" s="1"/>
  <c r="J213" i="1"/>
  <c r="N213" i="1" s="1"/>
  <c r="J212" i="1"/>
  <c r="N212" i="1" s="1"/>
  <c r="J211" i="1"/>
  <c r="N211" i="1" s="1"/>
  <c r="J210" i="1"/>
  <c r="N210" i="1" s="1"/>
  <c r="J209" i="1"/>
  <c r="N209" i="1" s="1"/>
  <c r="J208" i="1"/>
  <c r="N208" i="1" s="1"/>
  <c r="J207" i="1"/>
  <c r="N207" i="1" s="1"/>
  <c r="J206" i="1"/>
  <c r="N206" i="1" s="1"/>
  <c r="J205" i="1"/>
  <c r="N205" i="1" s="1"/>
  <c r="J204" i="1"/>
  <c r="N204" i="1" s="1"/>
  <c r="J203" i="1"/>
  <c r="N203" i="1" s="1"/>
  <c r="J202" i="1"/>
  <c r="N202" i="1" s="1"/>
  <c r="J201" i="1"/>
  <c r="N201" i="1" s="1"/>
  <c r="J200" i="1"/>
  <c r="N200" i="1" s="1"/>
  <c r="J199" i="1"/>
  <c r="N199" i="1" s="1"/>
  <c r="J198" i="1"/>
  <c r="N198" i="1" s="1"/>
  <c r="J197" i="1"/>
  <c r="N197" i="1" s="1"/>
  <c r="J196" i="1"/>
  <c r="N196" i="1" s="1"/>
  <c r="J195" i="1"/>
  <c r="N195" i="1" s="1"/>
  <c r="J194" i="1"/>
  <c r="N194" i="1" s="1"/>
  <c r="J193" i="1"/>
  <c r="N193" i="1" s="1"/>
  <c r="J192" i="1"/>
  <c r="N192" i="1" s="1"/>
  <c r="J191" i="1"/>
  <c r="N191" i="1" s="1"/>
  <c r="J190" i="1"/>
  <c r="N190" i="1" s="1"/>
  <c r="J189" i="1"/>
  <c r="N189" i="1" s="1"/>
  <c r="J188" i="1"/>
  <c r="N188" i="1" s="1"/>
  <c r="J187" i="1"/>
  <c r="N187" i="1" s="1"/>
  <c r="J186" i="1"/>
  <c r="N186" i="1" s="1"/>
  <c r="J185" i="1"/>
  <c r="N185" i="1" s="1"/>
  <c r="J184" i="1"/>
  <c r="N184" i="1" s="1"/>
  <c r="J183" i="1"/>
  <c r="N183" i="1" s="1"/>
  <c r="J182" i="1"/>
  <c r="N182" i="1" s="1"/>
  <c r="J181" i="1"/>
  <c r="N181" i="1" s="1"/>
  <c r="J180" i="1"/>
  <c r="N180" i="1" s="1"/>
  <c r="J179" i="1"/>
  <c r="N179" i="1" s="1"/>
  <c r="J178" i="1"/>
  <c r="N178" i="1" s="1"/>
  <c r="J177" i="1"/>
  <c r="N177" i="1" s="1"/>
  <c r="J176" i="1"/>
  <c r="N176" i="1" s="1"/>
  <c r="J175" i="1"/>
  <c r="N175" i="1" s="1"/>
  <c r="J174" i="1"/>
  <c r="N174" i="1" s="1"/>
  <c r="J173" i="1"/>
  <c r="N173" i="1" s="1"/>
  <c r="J172" i="1"/>
  <c r="N172" i="1" s="1"/>
  <c r="J171" i="1"/>
  <c r="N171" i="1" s="1"/>
  <c r="J170" i="1"/>
  <c r="N170" i="1" s="1"/>
  <c r="J169" i="1"/>
  <c r="N169" i="1" s="1"/>
  <c r="J168" i="1"/>
  <c r="N168" i="1" s="1"/>
  <c r="J167" i="1"/>
  <c r="N167" i="1" s="1"/>
  <c r="J166" i="1"/>
  <c r="N166" i="1" s="1"/>
  <c r="J165" i="1"/>
  <c r="N165" i="1" s="1"/>
  <c r="J164" i="1"/>
  <c r="N164" i="1" s="1"/>
  <c r="J163" i="1"/>
  <c r="N163" i="1" s="1"/>
  <c r="J162" i="1"/>
  <c r="N162" i="1" s="1"/>
  <c r="J161" i="1"/>
  <c r="N161" i="1" s="1"/>
  <c r="J160" i="1"/>
  <c r="N160" i="1" s="1"/>
  <c r="J159" i="1"/>
  <c r="N159" i="1" s="1"/>
  <c r="J158" i="1"/>
  <c r="N158" i="1" s="1"/>
  <c r="J157" i="1"/>
  <c r="N157" i="1" s="1"/>
  <c r="J156" i="1"/>
  <c r="N156" i="1" s="1"/>
  <c r="J155" i="1"/>
  <c r="N155" i="1" s="1"/>
  <c r="J154" i="1"/>
  <c r="N154" i="1" s="1"/>
  <c r="J153" i="1"/>
  <c r="N153" i="1" s="1"/>
  <c r="J152" i="1"/>
  <c r="N152" i="1" s="1"/>
  <c r="J151" i="1"/>
  <c r="N151" i="1" s="1"/>
  <c r="J150" i="1"/>
  <c r="N150" i="1" s="1"/>
  <c r="J149" i="1"/>
  <c r="N149" i="1" s="1"/>
  <c r="J148" i="1"/>
  <c r="N148" i="1" s="1"/>
  <c r="J147" i="1"/>
  <c r="N147" i="1" s="1"/>
  <c r="J146" i="1"/>
  <c r="N146" i="1" s="1"/>
  <c r="J145" i="1"/>
  <c r="N145" i="1" s="1"/>
  <c r="J144" i="1"/>
  <c r="N144" i="1" s="1"/>
  <c r="J143" i="1"/>
  <c r="N143" i="1" s="1"/>
  <c r="J142" i="1"/>
  <c r="N142" i="1" s="1"/>
  <c r="J141" i="1"/>
  <c r="N141" i="1" s="1"/>
  <c r="J140" i="1"/>
  <c r="N140" i="1" s="1"/>
  <c r="J139" i="1"/>
  <c r="N139" i="1" s="1"/>
  <c r="J138" i="1"/>
  <c r="N138" i="1" s="1"/>
  <c r="J137" i="1"/>
  <c r="N137" i="1" s="1"/>
  <c r="J136" i="1"/>
  <c r="N136" i="1" s="1"/>
  <c r="J135" i="1"/>
  <c r="N135" i="1" s="1"/>
  <c r="J134" i="1"/>
  <c r="N134" i="1" s="1"/>
  <c r="J133" i="1"/>
  <c r="N133" i="1" s="1"/>
  <c r="J132" i="1"/>
  <c r="N132" i="1" s="1"/>
  <c r="J131" i="1"/>
  <c r="N131" i="1" s="1"/>
  <c r="J130" i="1"/>
  <c r="N130" i="1" s="1"/>
  <c r="J129" i="1"/>
  <c r="N129" i="1" s="1"/>
  <c r="J128" i="1"/>
  <c r="N128" i="1" s="1"/>
  <c r="J127" i="1"/>
  <c r="N127" i="1" s="1"/>
  <c r="J126" i="1"/>
  <c r="N126" i="1" s="1"/>
  <c r="J125" i="1"/>
  <c r="N125" i="1" s="1"/>
  <c r="J124" i="1"/>
  <c r="N124" i="1" s="1"/>
  <c r="J123" i="1"/>
  <c r="N123" i="1" s="1"/>
  <c r="J122" i="1"/>
  <c r="N122" i="1" s="1"/>
  <c r="J121" i="1"/>
  <c r="N121" i="1" s="1"/>
  <c r="J120" i="1"/>
  <c r="N120" i="1" s="1"/>
  <c r="J119" i="1"/>
  <c r="N119" i="1" s="1"/>
  <c r="J118" i="1"/>
  <c r="N118" i="1" s="1"/>
  <c r="J117" i="1"/>
  <c r="N117" i="1" s="1"/>
  <c r="J116" i="1"/>
  <c r="N116" i="1" s="1"/>
  <c r="J115" i="1"/>
  <c r="N115" i="1" s="1"/>
  <c r="J114" i="1"/>
  <c r="N114" i="1" s="1"/>
  <c r="J113" i="1"/>
  <c r="N113" i="1" s="1"/>
  <c r="J112" i="1"/>
  <c r="N112" i="1" s="1"/>
  <c r="J111" i="1"/>
  <c r="N111" i="1" s="1"/>
  <c r="J110" i="1"/>
  <c r="N110" i="1" s="1"/>
  <c r="J109" i="1"/>
  <c r="N109" i="1" s="1"/>
  <c r="J108" i="1"/>
  <c r="N108" i="1" s="1"/>
  <c r="J107" i="1"/>
  <c r="N107" i="1" s="1"/>
  <c r="J106" i="1"/>
  <c r="N106" i="1" s="1"/>
  <c r="J105" i="1"/>
  <c r="N105" i="1" s="1"/>
  <c r="J104" i="1"/>
  <c r="N104" i="1" s="1"/>
  <c r="J103" i="1"/>
  <c r="N103" i="1" s="1"/>
  <c r="J102" i="1"/>
  <c r="N102" i="1" s="1"/>
  <c r="J101" i="1"/>
  <c r="N101" i="1" s="1"/>
  <c r="J100" i="1"/>
  <c r="N100" i="1" s="1"/>
  <c r="J99" i="1"/>
  <c r="N99" i="1" s="1"/>
  <c r="J98" i="1"/>
  <c r="N98" i="1" s="1"/>
  <c r="J97" i="1"/>
  <c r="N97" i="1" s="1"/>
  <c r="J96" i="1"/>
  <c r="N96" i="1" s="1"/>
  <c r="J95" i="1"/>
  <c r="N95" i="1" s="1"/>
  <c r="J94" i="1"/>
  <c r="N94" i="1" s="1"/>
  <c r="J93" i="1"/>
  <c r="N93" i="1" s="1"/>
  <c r="J92" i="1"/>
  <c r="N92" i="1" s="1"/>
  <c r="J91" i="1"/>
  <c r="N91" i="1" s="1"/>
  <c r="J90" i="1"/>
  <c r="N90" i="1" s="1"/>
  <c r="J89" i="1"/>
  <c r="N89" i="1" s="1"/>
  <c r="J88" i="1"/>
  <c r="N88" i="1" s="1"/>
  <c r="J87" i="1"/>
  <c r="N87" i="1" s="1"/>
  <c r="J86" i="1"/>
  <c r="N86" i="1" s="1"/>
  <c r="J85" i="1"/>
  <c r="N85" i="1" s="1"/>
  <c r="J84" i="1"/>
  <c r="N84" i="1" s="1"/>
  <c r="J83" i="1"/>
  <c r="N83" i="1" s="1"/>
  <c r="J82" i="1"/>
  <c r="N82" i="1" s="1"/>
  <c r="J81" i="1"/>
  <c r="N81" i="1" s="1"/>
  <c r="J80" i="1"/>
  <c r="N80" i="1" s="1"/>
  <c r="J79" i="1"/>
  <c r="N79" i="1" s="1"/>
  <c r="J78" i="1"/>
  <c r="N78" i="1" s="1"/>
  <c r="J77" i="1"/>
  <c r="N77" i="1" s="1"/>
  <c r="J76" i="1"/>
  <c r="N76" i="1" s="1"/>
  <c r="J75" i="1"/>
  <c r="N75" i="1" s="1"/>
  <c r="J74" i="1"/>
  <c r="N74" i="1" s="1"/>
  <c r="J73" i="1"/>
  <c r="N73" i="1" s="1"/>
  <c r="J72" i="1"/>
  <c r="N72" i="1" s="1"/>
  <c r="J71" i="1"/>
  <c r="N71" i="1" s="1"/>
  <c r="J70" i="1"/>
  <c r="N70" i="1" s="1"/>
  <c r="J69" i="1"/>
  <c r="N69" i="1" s="1"/>
  <c r="J68" i="1"/>
  <c r="N68" i="1" s="1"/>
  <c r="J67" i="1"/>
  <c r="N67" i="1" s="1"/>
  <c r="J66" i="1"/>
  <c r="N66" i="1" s="1"/>
  <c r="J65" i="1"/>
  <c r="N65" i="1" s="1"/>
  <c r="J64" i="1"/>
  <c r="N64" i="1" s="1"/>
  <c r="J63" i="1"/>
  <c r="N63" i="1" s="1"/>
  <c r="J62" i="1"/>
  <c r="N62" i="1" s="1"/>
  <c r="J61" i="1"/>
  <c r="N61" i="1" s="1"/>
  <c r="J60" i="1"/>
  <c r="N60" i="1" s="1"/>
  <c r="J59" i="1"/>
  <c r="N59" i="1" s="1"/>
  <c r="J58" i="1"/>
  <c r="N58" i="1" s="1"/>
  <c r="J57" i="1"/>
  <c r="N57" i="1" s="1"/>
  <c r="J56" i="1"/>
  <c r="N56" i="1" s="1"/>
  <c r="J55" i="1"/>
  <c r="N55" i="1" s="1"/>
  <c r="J54" i="1"/>
  <c r="N54" i="1" s="1"/>
  <c r="J53" i="1"/>
  <c r="N53" i="1" s="1"/>
  <c r="J52" i="1"/>
  <c r="N52" i="1" s="1"/>
  <c r="J51" i="1"/>
  <c r="N51" i="1" s="1"/>
  <c r="J50" i="1"/>
  <c r="N50" i="1" s="1"/>
  <c r="J49" i="1"/>
  <c r="N49" i="1" s="1"/>
  <c r="J48" i="1"/>
  <c r="N48" i="1" s="1"/>
  <c r="J47" i="1"/>
  <c r="N47" i="1" s="1"/>
  <c r="J46" i="1"/>
  <c r="N46" i="1" s="1"/>
  <c r="J45" i="1"/>
  <c r="N45" i="1" s="1"/>
  <c r="J44" i="1"/>
  <c r="N44" i="1" s="1"/>
  <c r="J43" i="1"/>
  <c r="N43" i="1" s="1"/>
  <c r="J42" i="1"/>
  <c r="N42" i="1" s="1"/>
  <c r="J41" i="1"/>
  <c r="N41" i="1" s="1"/>
  <c r="J40" i="1"/>
  <c r="N40" i="1" s="1"/>
  <c r="J39" i="1"/>
  <c r="N39" i="1" s="1"/>
  <c r="J38" i="1"/>
  <c r="N38" i="1" s="1"/>
  <c r="J37" i="1"/>
  <c r="N37" i="1" s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J28" i="1"/>
  <c r="N28" i="1" s="1"/>
  <c r="B52" i="5" s="1"/>
  <c r="J27" i="1"/>
  <c r="N27" i="1" s="1"/>
  <c r="J26" i="1"/>
  <c r="N26" i="1" s="1"/>
  <c r="B54" i="5" s="1"/>
  <c r="J25" i="1"/>
  <c r="N25" i="1" s="1"/>
  <c r="J24" i="1"/>
  <c r="N24" i="1" s="1"/>
  <c r="J23" i="1"/>
  <c r="N23" i="1" s="1"/>
  <c r="J22" i="1"/>
  <c r="N22" i="1" s="1"/>
  <c r="J21" i="1"/>
  <c r="N21" i="1" s="1"/>
  <c r="B46" i="5" s="1"/>
  <c r="J20" i="1"/>
  <c r="N20" i="1" s="1"/>
  <c r="J19" i="1"/>
  <c r="N19" i="1" s="1"/>
  <c r="J18" i="1"/>
  <c r="N18" i="1" s="1"/>
  <c r="J17" i="1"/>
  <c r="N17" i="1" s="1"/>
  <c r="B47" i="5" s="1"/>
  <c r="J16" i="1"/>
  <c r="N16" i="1" s="1"/>
  <c r="J15" i="1"/>
  <c r="N15" i="1" s="1"/>
  <c r="J14" i="1"/>
  <c r="N14" i="1" s="1"/>
  <c r="B51" i="5" s="1"/>
  <c r="J13" i="1"/>
  <c r="N13" i="1" s="1"/>
  <c r="B60" i="5" s="1"/>
  <c r="J12" i="1"/>
  <c r="N12" i="1" s="1"/>
  <c r="B59" i="5" s="1"/>
  <c r="J11" i="1"/>
  <c r="N11" i="1" s="1"/>
  <c r="J10" i="1"/>
  <c r="N10" i="1" s="1"/>
  <c r="J9" i="1"/>
  <c r="N9" i="1" s="1"/>
  <c r="J8" i="1"/>
  <c r="N8" i="1" s="1"/>
  <c r="T37" i="5" l="1"/>
  <c r="T38" i="5"/>
  <c r="T30" i="5"/>
  <c r="T33" i="5"/>
  <c r="T36" i="5"/>
  <c r="T39" i="5"/>
  <c r="T28" i="5"/>
  <c r="T26" i="5"/>
  <c r="T32" i="5"/>
  <c r="T40" i="5"/>
  <c r="T31" i="5"/>
  <c r="T29" i="5"/>
  <c r="T34" i="5"/>
  <c r="T35" i="5"/>
  <c r="T27" i="5"/>
  <c r="T24" i="5"/>
  <c r="T25" i="5"/>
  <c r="T23" i="5"/>
  <c r="V22" i="5"/>
  <c r="AS23" i="5"/>
  <c r="AS22" i="5"/>
  <c r="H10" i="5"/>
  <c r="H3" i="5"/>
  <c r="H9" i="5"/>
  <c r="H8" i="5"/>
  <c r="H7" i="5"/>
  <c r="H6" i="5"/>
  <c r="H5" i="5"/>
  <c r="H4" i="5"/>
  <c r="L19" i="5"/>
  <c r="K19" i="5"/>
  <c r="M19" i="5"/>
  <c r="B48" i="5"/>
  <c r="B3" i="5"/>
  <c r="U35" i="5" l="1"/>
  <c r="U38" i="5"/>
  <c r="U33" i="5"/>
  <c r="U36" i="5"/>
  <c r="U39" i="5"/>
  <c r="U28" i="5"/>
  <c r="U31" i="5"/>
  <c r="U29" i="5"/>
  <c r="U27" i="5"/>
  <c r="U30" i="5"/>
  <c r="U26" i="5"/>
  <c r="U34" i="5"/>
  <c r="U32" i="5"/>
  <c r="U37" i="5"/>
  <c r="U40" i="5"/>
  <c r="U24" i="5"/>
  <c r="U25" i="5"/>
  <c r="U23" i="5"/>
  <c r="AT23" i="5"/>
  <c r="AT22" i="5"/>
  <c r="V40" i="5" l="1"/>
  <c r="V38" i="5"/>
  <c r="V30" i="5"/>
  <c r="V33" i="5"/>
  <c r="V39" i="5"/>
  <c r="V28" i="5"/>
  <c r="V26" i="5"/>
  <c r="V29" i="5"/>
  <c r="V31" i="5"/>
  <c r="V34" i="5"/>
  <c r="V32" i="5"/>
  <c r="V37" i="5"/>
  <c r="V35" i="5"/>
  <c r="V27" i="5"/>
  <c r="V36" i="5"/>
  <c r="V24" i="5"/>
  <c r="V25" i="5"/>
  <c r="V23" i="5"/>
</calcChain>
</file>

<file path=xl/sharedStrings.xml><?xml version="1.0" encoding="utf-8"?>
<sst xmlns="http://schemas.openxmlformats.org/spreadsheetml/2006/main" count="16329" uniqueCount="8007">
  <si>
    <t>銘柄</t>
    <rPh sb="0" eb="2">
      <t>メイガラ</t>
    </rPh>
    <phoneticPr fontId="3"/>
  </si>
  <si>
    <t>コード</t>
    <phoneticPr fontId="3"/>
  </si>
  <si>
    <t>売却日</t>
    <rPh sb="0" eb="2">
      <t>バイキャク</t>
    </rPh>
    <rPh sb="2" eb="3">
      <t>ビ</t>
    </rPh>
    <phoneticPr fontId="3"/>
  </si>
  <si>
    <t>売値</t>
    <rPh sb="0" eb="2">
      <t>ウリネ</t>
    </rPh>
    <phoneticPr fontId="3"/>
  </si>
  <si>
    <t>損益</t>
    <rPh sb="0" eb="2">
      <t>ソンエキ</t>
    </rPh>
    <phoneticPr fontId="3"/>
  </si>
  <si>
    <t>売買損益</t>
    <rPh sb="0" eb="2">
      <t>バイバイ</t>
    </rPh>
    <rPh sb="2" eb="4">
      <t>ソンエキ</t>
    </rPh>
    <phoneticPr fontId="3"/>
  </si>
  <si>
    <t>売却
手数料</t>
    <rPh sb="0" eb="2">
      <t>バイキャク</t>
    </rPh>
    <rPh sb="3" eb="6">
      <t>テスウリョウ</t>
    </rPh>
    <phoneticPr fontId="3"/>
  </si>
  <si>
    <t>騰落率</t>
    <rPh sb="0" eb="3">
      <t>トウラクリツ</t>
    </rPh>
    <phoneticPr fontId="3"/>
  </si>
  <si>
    <t>株数</t>
    <phoneticPr fontId="3"/>
  </si>
  <si>
    <t>マネックス</t>
  </si>
  <si>
    <t>証券会社</t>
    <rPh sb="0" eb="2">
      <t>ショウケン</t>
    </rPh>
    <rPh sb="2" eb="4">
      <t>カイシャ</t>
    </rPh>
    <phoneticPr fontId="3"/>
  </si>
  <si>
    <t>倍率</t>
    <rPh sb="0" eb="2">
      <t>バイリツ</t>
    </rPh>
    <phoneticPr fontId="3"/>
  </si>
  <si>
    <t>当選者</t>
    <rPh sb="0" eb="3">
      <t>トウセンシャ</t>
    </rPh>
    <phoneticPr fontId="3"/>
  </si>
  <si>
    <t>備考</t>
    <rPh sb="0" eb="2">
      <t>ビコウ</t>
    </rPh>
    <phoneticPr fontId="3"/>
  </si>
  <si>
    <t>評価</t>
    <rPh sb="0" eb="2">
      <t>ヒョウカ</t>
    </rPh>
    <phoneticPr fontId="3"/>
  </si>
  <si>
    <t>評価</t>
    <rPh sb="0" eb="2">
      <t>ヒョウカ</t>
    </rPh>
    <phoneticPr fontId="3"/>
  </si>
  <si>
    <t>マネックス証券</t>
  </si>
  <si>
    <t>SBI証券</t>
  </si>
  <si>
    <t>野村證券</t>
  </si>
  <si>
    <t>松井証券</t>
  </si>
  <si>
    <t>楽天証券</t>
  </si>
  <si>
    <t>丸三証券</t>
  </si>
  <si>
    <t>東洋証券</t>
  </si>
  <si>
    <t>いちよし証券</t>
  </si>
  <si>
    <t>極東証券</t>
  </si>
  <si>
    <t>水戸証券</t>
  </si>
  <si>
    <t>略称</t>
    <rPh sb="0" eb="2">
      <t>リャクショウ</t>
    </rPh>
    <phoneticPr fontId="3"/>
  </si>
  <si>
    <t>マネックス</t>
    <phoneticPr fontId="3"/>
  </si>
  <si>
    <t>SBI</t>
    <phoneticPr fontId="3"/>
  </si>
  <si>
    <t>野村</t>
    <rPh sb="0" eb="2">
      <t>ノムラ</t>
    </rPh>
    <phoneticPr fontId="3"/>
  </si>
  <si>
    <t>みずほ</t>
    <phoneticPr fontId="3"/>
  </si>
  <si>
    <t>大和</t>
    <rPh sb="0" eb="2">
      <t>ダイワ</t>
    </rPh>
    <phoneticPr fontId="3"/>
  </si>
  <si>
    <t>2人目</t>
    <rPh sb="1" eb="2">
      <t>ヒト</t>
    </rPh>
    <rPh sb="2" eb="3">
      <t>メ</t>
    </rPh>
    <phoneticPr fontId="3"/>
  </si>
  <si>
    <t>3人目</t>
    <rPh sb="1" eb="2">
      <t>ニン</t>
    </rPh>
    <rPh sb="2" eb="3">
      <t>メ</t>
    </rPh>
    <phoneticPr fontId="3"/>
  </si>
  <si>
    <t>4人目</t>
    <rPh sb="1" eb="2">
      <t>ニン</t>
    </rPh>
    <rPh sb="2" eb="3">
      <t>メ</t>
    </rPh>
    <phoneticPr fontId="3"/>
  </si>
  <si>
    <t>5人目</t>
    <rPh sb="1" eb="2">
      <t>ニン</t>
    </rPh>
    <rPh sb="2" eb="3">
      <t>メ</t>
    </rPh>
    <phoneticPr fontId="3"/>
  </si>
  <si>
    <r>
      <t>※評価はお好きにお使いください。</t>
    </r>
    <r>
      <rPr>
        <u/>
        <sz val="11"/>
        <color rgb="FF0070C0"/>
        <rFont val="游ゴシック"/>
        <family val="3"/>
        <charset val="128"/>
        <scheme val="minor"/>
      </rPr>
      <t>庶民のIPOの評価基準はこちら</t>
    </r>
    <r>
      <rPr>
        <sz val="11"/>
        <color rgb="FFFF0000"/>
        <rFont val="游ゴシック"/>
        <family val="2"/>
        <charset val="128"/>
        <scheme val="minor"/>
      </rPr>
      <t>です。</t>
    </r>
    <rPh sb="1" eb="3">
      <t>ヒョウカ</t>
    </rPh>
    <rPh sb="5" eb="6">
      <t>ス</t>
    </rPh>
    <rPh sb="9" eb="10">
      <t>ツカ</t>
    </rPh>
    <rPh sb="16" eb="18">
      <t>ショミン</t>
    </rPh>
    <rPh sb="23" eb="25">
      <t>ヒョウカ</t>
    </rPh>
    <rPh sb="25" eb="27">
      <t>キジュン</t>
    </rPh>
    <phoneticPr fontId="3"/>
  </si>
  <si>
    <t>-</t>
    <phoneticPr fontId="3"/>
  </si>
  <si>
    <t>合計</t>
    <rPh sb="0" eb="2">
      <t>ゴウケイ</t>
    </rPh>
    <phoneticPr fontId="3"/>
  </si>
  <si>
    <t>当選回数</t>
    <rPh sb="0" eb="2">
      <t>トウセン</t>
    </rPh>
    <rPh sb="2" eb="4">
      <t>カイスウ</t>
    </rPh>
    <phoneticPr fontId="3"/>
  </si>
  <si>
    <t>1人目</t>
    <rPh sb="1" eb="2">
      <t>ヒト</t>
    </rPh>
    <rPh sb="2" eb="3">
      <t>メ</t>
    </rPh>
    <phoneticPr fontId="3"/>
  </si>
  <si>
    <t>SBI</t>
  </si>
  <si>
    <t>損益計</t>
    <rPh sb="0" eb="2">
      <t>ソンエキ</t>
    </rPh>
    <rPh sb="2" eb="3">
      <t>ケイ</t>
    </rPh>
    <phoneticPr fontId="3"/>
  </si>
  <si>
    <t>利益額データ</t>
    <rPh sb="0" eb="2">
      <t>リエキ</t>
    </rPh>
    <rPh sb="2" eb="3">
      <t>ガク</t>
    </rPh>
    <phoneticPr fontId="3"/>
  </si>
  <si>
    <t>損失</t>
    <rPh sb="0" eb="2">
      <t>ソンシツ</t>
    </rPh>
    <phoneticPr fontId="3"/>
  </si>
  <si>
    <t>回数</t>
    <rPh sb="0" eb="2">
      <t>カイスウ</t>
    </rPh>
    <phoneticPr fontId="3"/>
  </si>
  <si>
    <t>※ 背景が白色のところだけ、必要に応じて入力してください。</t>
    <phoneticPr fontId="3"/>
  </si>
  <si>
    <t>※ 背景に薄い色がついているところは自動計算されます。</t>
    <phoneticPr fontId="3"/>
  </si>
  <si>
    <r>
      <t>※ ご意見・ご要望は</t>
    </r>
    <r>
      <rPr>
        <u/>
        <sz val="11"/>
        <color rgb="FF0070C0"/>
        <rFont val="游ゴシック"/>
        <family val="3"/>
        <charset val="128"/>
        <scheme val="minor"/>
      </rPr>
      <t>庶民のIPO</t>
    </r>
    <r>
      <rPr>
        <sz val="11"/>
        <color rgb="FFFF0000"/>
        <rFont val="游ゴシック"/>
        <family val="2"/>
        <charset val="128"/>
        <scheme val="minor"/>
      </rPr>
      <t>までお気軽にどうぞ。（ただし難しい関数は使えません）</t>
    </r>
    <rPh sb="3" eb="5">
      <t>イケン</t>
    </rPh>
    <rPh sb="7" eb="9">
      <t>ヨウボウ</t>
    </rPh>
    <rPh sb="10" eb="12">
      <t>ショミン</t>
    </rPh>
    <rPh sb="19" eb="21">
      <t>キガル</t>
    </rPh>
    <rPh sb="30" eb="31">
      <t>ムズカ</t>
    </rPh>
    <rPh sb="33" eb="35">
      <t>カンスウ</t>
    </rPh>
    <rPh sb="36" eb="37">
      <t>ツカ</t>
    </rPh>
    <phoneticPr fontId="3"/>
  </si>
  <si>
    <t>★ 集計データ</t>
    <rPh sb="2" eb="4">
      <t>シュウケイ</t>
    </rPh>
    <phoneticPr fontId="3"/>
  </si>
  <si>
    <t>当選者×損益計</t>
    <rPh sb="0" eb="3">
      <t>トウセn</t>
    </rPh>
    <rPh sb="4" eb="6">
      <t>ソンエキ</t>
    </rPh>
    <rPh sb="6" eb="7">
      <t>ケイ</t>
    </rPh>
    <phoneticPr fontId="3"/>
  </si>
  <si>
    <t>当選者×当選回数</t>
    <rPh sb="0" eb="3">
      <t>トウセn</t>
    </rPh>
    <rPh sb="4" eb="8">
      <t>トウ</t>
    </rPh>
    <phoneticPr fontId="3"/>
  </si>
  <si>
    <r>
      <t>※ 各証券会社の取引手数料は</t>
    </r>
    <r>
      <rPr>
        <u/>
        <sz val="11"/>
        <color theme="4"/>
        <rFont val="游ゴシック"/>
        <family val="3"/>
        <charset val="128"/>
        <scheme val="minor"/>
      </rPr>
      <t>カブスルの手数料一覧ページ</t>
    </r>
    <r>
      <rPr>
        <sz val="11"/>
        <color rgb="FFFF0000"/>
        <rFont val="游ゴシック"/>
        <family val="3"/>
        <charset val="128"/>
        <scheme val="minor"/>
      </rPr>
      <t>を参考にしてください。</t>
    </r>
    <rPh sb="2" eb="3">
      <t>カク</t>
    </rPh>
    <rPh sb="3" eb="5">
      <t>ショウケン</t>
    </rPh>
    <rPh sb="5" eb="7">
      <t>カイシャ</t>
    </rPh>
    <rPh sb="8" eb="10">
      <t>トリヒキ</t>
    </rPh>
    <rPh sb="10" eb="13">
      <t>テスウリョウ</t>
    </rPh>
    <rPh sb="19" eb="22">
      <t>テスウリョウ</t>
    </rPh>
    <rPh sb="22" eb="24">
      <t>イチラン</t>
    </rPh>
    <rPh sb="28" eb="30">
      <t>サンコウ</t>
    </rPh>
    <phoneticPr fontId="3"/>
  </si>
  <si>
    <t>年</t>
    <rPh sb="0" eb="1">
      <t>ネン</t>
    </rPh>
    <phoneticPr fontId="3"/>
  </si>
  <si>
    <t>回数</t>
    <rPh sb="0" eb="2">
      <t>カイスウ</t>
    </rPh>
    <phoneticPr fontId="3"/>
  </si>
  <si>
    <t>口座名</t>
    <rPh sb="0" eb="2">
      <t>コウザ</t>
    </rPh>
    <rPh sb="2" eb="3">
      <t>メイ</t>
    </rPh>
    <phoneticPr fontId="3"/>
  </si>
  <si>
    <t>極洋</t>
  </si>
  <si>
    <t>マルハニチロ</t>
  </si>
  <si>
    <t>カネコ種苗</t>
  </si>
  <si>
    <t>サカタのタネ</t>
  </si>
  <si>
    <t>ホクト</t>
  </si>
  <si>
    <t>秋川牧園</t>
  </si>
  <si>
    <t>アクシーズ</t>
  </si>
  <si>
    <t>ホーブ</t>
  </si>
  <si>
    <t>ベルグアース</t>
  </si>
  <si>
    <t>ホクリヨウ</t>
  </si>
  <si>
    <t>エムビーエス</t>
  </si>
  <si>
    <t>タマホーム</t>
  </si>
  <si>
    <t>サンヨーホームズ</t>
  </si>
  <si>
    <t>日本アクア</t>
  </si>
  <si>
    <t>ベステラ</t>
  </si>
  <si>
    <t>岐阜造園</t>
  </si>
  <si>
    <t>キャンディル</t>
  </si>
  <si>
    <t>田中建設工業</t>
  </si>
  <si>
    <t>中外鉱業</t>
  </si>
  <si>
    <t>日鉄鉱業</t>
  </si>
  <si>
    <t>石油資源開発</t>
  </si>
  <si>
    <t>第一カッター興業</t>
  </si>
  <si>
    <t>明豊ファシリティワークス</t>
  </si>
  <si>
    <t>美樹工業</t>
  </si>
  <si>
    <t>東急建設</t>
  </si>
  <si>
    <t>日本電技</t>
  </si>
  <si>
    <t>シンクレイヤ</t>
  </si>
  <si>
    <t>オーテック</t>
  </si>
  <si>
    <t>コーアツ工業</t>
  </si>
  <si>
    <t>太洋基礎工業</t>
  </si>
  <si>
    <t>工藤建設</t>
  </si>
  <si>
    <t>ソネック</t>
  </si>
  <si>
    <t>日本乾溜工業</t>
  </si>
  <si>
    <t>三井住建道路</t>
  </si>
  <si>
    <t>川崎設備工業</t>
  </si>
  <si>
    <t>ヤマウラ</t>
  </si>
  <si>
    <t>ナカボーテック</t>
  </si>
  <si>
    <t>三東工業社</t>
  </si>
  <si>
    <t>大本組</t>
  </si>
  <si>
    <t>マサル</t>
  </si>
  <si>
    <t>守谷商会</t>
  </si>
  <si>
    <t>第一建設工業</t>
  </si>
  <si>
    <t>大成建設</t>
  </si>
  <si>
    <t>大林組</t>
  </si>
  <si>
    <t>清水建設</t>
  </si>
  <si>
    <t>佐藤渡辺</t>
  </si>
  <si>
    <t>松井建設</t>
  </si>
  <si>
    <t>錢高組</t>
  </si>
  <si>
    <t>不動テトラ</t>
  </si>
  <si>
    <t>大末建設</t>
  </si>
  <si>
    <t>鉄建建設</t>
  </si>
  <si>
    <t>西松建設</t>
  </si>
  <si>
    <t>三井住友建設</t>
  </si>
  <si>
    <t>大豊建設</t>
  </si>
  <si>
    <t>佐田建設</t>
  </si>
  <si>
    <t>ナカノフドー建設</t>
  </si>
  <si>
    <t>田辺工業</t>
  </si>
  <si>
    <t>奥村組</t>
  </si>
  <si>
    <t>東鉄工業</t>
  </si>
  <si>
    <t>サンユー建設</t>
  </si>
  <si>
    <t>大盛工業</t>
  </si>
  <si>
    <t>イチケン</t>
  </si>
  <si>
    <t>富士ピー・エス</t>
  </si>
  <si>
    <t>南海辰村建設</t>
  </si>
  <si>
    <t>淺沼組</t>
  </si>
  <si>
    <t>森組</t>
  </si>
  <si>
    <t>戸田建設</t>
  </si>
  <si>
    <t>熊谷組</t>
  </si>
  <si>
    <t>北野建設</t>
  </si>
  <si>
    <t>植木組</t>
  </si>
  <si>
    <t>名工建設</t>
  </si>
  <si>
    <t>矢作建設工業</t>
  </si>
  <si>
    <t>大東建託</t>
  </si>
  <si>
    <t>新日本建設</t>
  </si>
  <si>
    <t>東亜道路工業</t>
  </si>
  <si>
    <t>日本道路</t>
  </si>
  <si>
    <t>東亜建設工業</t>
  </si>
  <si>
    <t>日本国土開発</t>
  </si>
  <si>
    <t>若築建設</t>
  </si>
  <si>
    <t>東洋建設</t>
  </si>
  <si>
    <t>徳倉建設</t>
  </si>
  <si>
    <t>五洋建設</t>
  </si>
  <si>
    <t>金下建設</t>
  </si>
  <si>
    <t>世紀東急工業</t>
  </si>
  <si>
    <t>福田組</t>
  </si>
  <si>
    <t>大成温調</t>
  </si>
  <si>
    <t>テノックス</t>
  </si>
  <si>
    <t>日本ドライケミカル</t>
  </si>
  <si>
    <t>住友林業</t>
  </si>
  <si>
    <t>日本基礎技術</t>
  </si>
  <si>
    <t>巴コーポレーション</t>
  </si>
  <si>
    <t>大和ハウス工業</t>
  </si>
  <si>
    <t>ライト工業</t>
  </si>
  <si>
    <t>積水ハウス</t>
  </si>
  <si>
    <t>日特建設</t>
  </si>
  <si>
    <t>北陸電気工事</t>
  </si>
  <si>
    <t>ユアテック</t>
  </si>
  <si>
    <t>日本リーテック</t>
  </si>
  <si>
    <t>四電工</t>
  </si>
  <si>
    <t>中電工</t>
  </si>
  <si>
    <t>関電工</t>
  </si>
  <si>
    <t>きんでん</t>
  </si>
  <si>
    <t>東京エネシス</t>
  </si>
  <si>
    <t>トーエネック</t>
  </si>
  <si>
    <t>弘電社</t>
  </si>
  <si>
    <t>住友電設</t>
  </si>
  <si>
    <t>日本電設工業</t>
  </si>
  <si>
    <t>新日本空調</t>
  </si>
  <si>
    <t>九電工</t>
  </si>
  <si>
    <t>サンテック</t>
  </si>
  <si>
    <t>三機工業</t>
  </si>
  <si>
    <t>中外炉工業</t>
  </si>
  <si>
    <t>テクノ菱和</t>
  </si>
  <si>
    <t>高田工業所</t>
  </si>
  <si>
    <t>ヤマト</t>
  </si>
  <si>
    <t>太平電業</t>
  </si>
  <si>
    <t>高砂熱学工業</t>
  </si>
  <si>
    <t>三晃金属工業</t>
  </si>
  <si>
    <t>朝日工業社</t>
  </si>
  <si>
    <t>明星工業</t>
  </si>
  <si>
    <t>大気社</t>
  </si>
  <si>
    <t>ダイダン</t>
  </si>
  <si>
    <t>協和日成</t>
  </si>
  <si>
    <t>日比谷総合設備</t>
  </si>
  <si>
    <t>神田通信機</t>
  </si>
  <si>
    <t>暁飯島工業</t>
  </si>
  <si>
    <t>日東富士製粉</t>
  </si>
  <si>
    <t>昭和産業</t>
  </si>
  <si>
    <t>鳥越製粉</t>
  </si>
  <si>
    <t>中部飼料</t>
  </si>
  <si>
    <t>日和産業</t>
  </si>
  <si>
    <t>ヒガシマル</t>
  </si>
  <si>
    <t>フィード・ワン</t>
  </si>
  <si>
    <t>東洋精糖</t>
  </si>
  <si>
    <t>日本甜菜製糖</t>
  </si>
  <si>
    <t>塩水港精糖</t>
  </si>
  <si>
    <t>インタースペース</t>
  </si>
  <si>
    <t>メンバーズ</t>
  </si>
  <si>
    <t>ヒップ</t>
  </si>
  <si>
    <t>クルーズ</t>
  </si>
  <si>
    <t>中広</t>
  </si>
  <si>
    <t>アイティメディア</t>
  </si>
  <si>
    <t>ケアネット</t>
  </si>
  <si>
    <t>幼児活動研究会</t>
  </si>
  <si>
    <t>セーラー広告</t>
  </si>
  <si>
    <t>アルトナー</t>
  </si>
  <si>
    <t>地域新聞社</t>
  </si>
  <si>
    <t>パソナグループ</t>
  </si>
  <si>
    <t>インサイト</t>
  </si>
  <si>
    <t>博展</t>
  </si>
  <si>
    <t>成学社</t>
  </si>
  <si>
    <t>リニカル</t>
  </si>
  <si>
    <t>シイエム・シイ</t>
  </si>
  <si>
    <t>ソーバル</t>
  </si>
  <si>
    <t>クックパッド</t>
  </si>
  <si>
    <t>エスクリ</t>
  </si>
  <si>
    <t>アイ・ケイ・ケイ</t>
  </si>
  <si>
    <t>森永製菓</t>
  </si>
  <si>
    <t>中村屋</t>
  </si>
  <si>
    <t>江崎グリコ</t>
  </si>
  <si>
    <t>名糖産業</t>
  </si>
  <si>
    <t>ブルボン</t>
  </si>
  <si>
    <t>井村屋グループ</t>
  </si>
  <si>
    <t>不二家</t>
  </si>
  <si>
    <t>山崎製パン</t>
  </si>
  <si>
    <t>第一屋製パン</t>
  </si>
  <si>
    <t>カンロ</t>
  </si>
  <si>
    <t>モロゾフ</t>
  </si>
  <si>
    <t>日糧製パン</t>
  </si>
  <si>
    <t>亀田製菓</t>
  </si>
  <si>
    <t>岩塚製菓</t>
  </si>
  <si>
    <t>寿スピリッツ</t>
  </si>
  <si>
    <t>コモ</t>
  </si>
  <si>
    <t>湖池屋</t>
  </si>
  <si>
    <t>カルビー</t>
  </si>
  <si>
    <t>森永乳業</t>
  </si>
  <si>
    <t>六甲バター</t>
  </si>
  <si>
    <t>ヤクルト本社</t>
  </si>
  <si>
    <t>雪印メグミルク</t>
  </si>
  <si>
    <t>プリマハム</t>
  </si>
  <si>
    <t>日本ハム</t>
  </si>
  <si>
    <t>林兼産業</t>
  </si>
  <si>
    <t>丸大食品</t>
  </si>
  <si>
    <t>福留ハム</t>
  </si>
  <si>
    <t>滝沢ハム</t>
  </si>
  <si>
    <t>柿安本店</t>
  </si>
  <si>
    <t>きょくとう</t>
  </si>
  <si>
    <t>学情</t>
  </si>
  <si>
    <t>ドーン</t>
  </si>
  <si>
    <t>スタジオアリス</t>
  </si>
  <si>
    <t>クロスキャット</t>
  </si>
  <si>
    <t>エプコ</t>
  </si>
  <si>
    <t>システナ</t>
  </si>
  <si>
    <t>デジタルアーツ</t>
  </si>
  <si>
    <t>日鉄ソリューションズ</t>
  </si>
  <si>
    <t>東北新社</t>
  </si>
  <si>
    <t>フォーサイド</t>
  </si>
  <si>
    <t>クエスト</t>
  </si>
  <si>
    <t>イオレ</t>
  </si>
  <si>
    <t>キューブシステム</t>
  </si>
  <si>
    <t>いちご</t>
  </si>
  <si>
    <t>アルバイトタイムス</t>
  </si>
  <si>
    <t>平安レイサービス</t>
  </si>
  <si>
    <t>エヌアイデイ</t>
  </si>
  <si>
    <t>日本駐車場開発</t>
  </si>
  <si>
    <t>コア</t>
  </si>
  <si>
    <t>メディネット</t>
  </si>
  <si>
    <t>カカクコム</t>
  </si>
  <si>
    <t>アイロムグループ</t>
  </si>
  <si>
    <t>ギグワークス</t>
  </si>
  <si>
    <t>サイネックス</t>
  </si>
  <si>
    <t>ルネサンス</t>
  </si>
  <si>
    <t>ディップ</t>
  </si>
  <si>
    <t>プラネット</t>
  </si>
  <si>
    <t>日本ケアサプライ</t>
  </si>
  <si>
    <t>新日本科学</t>
  </si>
  <si>
    <t>ゲンダイエージェンシー</t>
  </si>
  <si>
    <t>エムスリー</t>
  </si>
  <si>
    <t>ブラス</t>
  </si>
  <si>
    <t>ケアサービス</t>
  </si>
  <si>
    <t>ウェルネット</t>
  </si>
  <si>
    <t>ディー・エヌ・エー</t>
  </si>
  <si>
    <t>シダー</t>
  </si>
  <si>
    <t>共同ピーアール</t>
  </si>
  <si>
    <t>アスカネット</t>
  </si>
  <si>
    <t>ぐるなび</t>
  </si>
  <si>
    <t>タカミヤ</t>
  </si>
  <si>
    <t>プラップジャパン</t>
  </si>
  <si>
    <t>オールアバウト</t>
  </si>
  <si>
    <t>アウンコンサルティング</t>
  </si>
  <si>
    <t>ライク</t>
  </si>
  <si>
    <t>ヒビノ</t>
  </si>
  <si>
    <t>エスプール</t>
  </si>
  <si>
    <t>手間いらず</t>
  </si>
  <si>
    <t>ジェイテック</t>
  </si>
  <si>
    <t>システム・ロケーション</t>
  </si>
  <si>
    <t>タウンニュース社</t>
  </si>
  <si>
    <t>翻訳センター</t>
  </si>
  <si>
    <t>出前館</t>
  </si>
  <si>
    <t>ティア</t>
  </si>
  <si>
    <t>アドウェイズ</t>
  </si>
  <si>
    <t>バリューコマース</t>
  </si>
  <si>
    <t>インフォマート</t>
  </si>
  <si>
    <t>イーサポートリンク</t>
  </si>
  <si>
    <t>ユナイテッド</t>
  </si>
  <si>
    <t>養命酒製造</t>
  </si>
  <si>
    <t>マルサンアイ</t>
  </si>
  <si>
    <t>フルッタフルッタ</t>
  </si>
  <si>
    <t>伊藤園</t>
  </si>
  <si>
    <t>キーコーヒー</t>
  </si>
  <si>
    <t>ユニカフェ</t>
  </si>
  <si>
    <t>日清オイリオグループ</t>
  </si>
  <si>
    <t>かどや製油</t>
  </si>
  <si>
    <t>まんだらけ</t>
  </si>
  <si>
    <t>イオン九州</t>
  </si>
  <si>
    <t>アスモ</t>
  </si>
  <si>
    <t>サンエー</t>
  </si>
  <si>
    <t>カワチ薬品</t>
  </si>
  <si>
    <t>オートウェーブ</t>
  </si>
  <si>
    <t>タビオ</t>
  </si>
  <si>
    <t>カネ美食品</t>
  </si>
  <si>
    <t>エービーシー・マート</t>
  </si>
  <si>
    <t>夢みつけ隊</t>
  </si>
  <si>
    <t>高千穂交易</t>
  </si>
  <si>
    <t>アスクル</t>
  </si>
  <si>
    <t>魚喜</t>
  </si>
  <si>
    <t>アダストリア</t>
  </si>
  <si>
    <t>ジーフット</t>
  </si>
  <si>
    <t>伊藤忠食品</t>
  </si>
  <si>
    <t>くら寿司</t>
  </si>
  <si>
    <t>キャンドゥ</t>
  </si>
  <si>
    <t>木徳神糧</t>
  </si>
  <si>
    <t>久世</t>
  </si>
  <si>
    <t>エディオン</t>
  </si>
  <si>
    <t>あらた</t>
  </si>
  <si>
    <t>ワッツ</t>
  </si>
  <si>
    <t>トーメンデバイス</t>
  </si>
  <si>
    <t>ハローズ</t>
  </si>
  <si>
    <t>北雄ラッキー</t>
  </si>
  <si>
    <t>石光商事</t>
  </si>
  <si>
    <t>あみやき亭</t>
  </si>
  <si>
    <t>エフティグループ</t>
  </si>
  <si>
    <t>ひらまつ</t>
  </si>
  <si>
    <t>双日</t>
  </si>
  <si>
    <t>パレモHD</t>
  </si>
  <si>
    <t>セリア</t>
  </si>
  <si>
    <t>アップルインターナショナル</t>
  </si>
  <si>
    <t>カルラ</t>
  </si>
  <si>
    <t>ナフコ</t>
  </si>
  <si>
    <t>大黒天物産</t>
  </si>
  <si>
    <t>日本プリメックス</t>
  </si>
  <si>
    <t>ワイズテーブルコーポレーション</t>
  </si>
  <si>
    <t>キッコーマン</t>
  </si>
  <si>
    <t>味の素</t>
  </si>
  <si>
    <t>ブルドックソース</t>
  </si>
  <si>
    <t>ヱスビー食品</t>
  </si>
  <si>
    <t>ユタカフーズ</t>
  </si>
  <si>
    <t>キユーピー</t>
  </si>
  <si>
    <t>カゴメ</t>
  </si>
  <si>
    <t>和弘食品</t>
  </si>
  <si>
    <t>佐藤食品工業</t>
  </si>
  <si>
    <t>アリアケジャパン</t>
  </si>
  <si>
    <t>ダイショー</t>
  </si>
  <si>
    <t>ピエトロ</t>
  </si>
  <si>
    <t>エバラ食品工業</t>
  </si>
  <si>
    <t>やまみ</t>
  </si>
  <si>
    <t>アヲハタ</t>
  </si>
  <si>
    <t>はごろもフーズ</t>
  </si>
  <si>
    <t>ニチレイ</t>
  </si>
  <si>
    <t>セイヒョー</t>
  </si>
  <si>
    <t>東洋水産</t>
  </si>
  <si>
    <t>日東ベスト</t>
  </si>
  <si>
    <t>大冷</t>
  </si>
  <si>
    <t>日本食品化工</t>
  </si>
  <si>
    <t>石井食品</t>
  </si>
  <si>
    <t>太陽化学</t>
  </si>
  <si>
    <t>シノブフーズ</t>
  </si>
  <si>
    <t>一正蒲鉾</t>
  </si>
  <si>
    <t>あじかん</t>
  </si>
  <si>
    <t>フジッコ</t>
  </si>
  <si>
    <t>ロック・フィールド</t>
  </si>
  <si>
    <t>旭松食品</t>
  </si>
  <si>
    <t>ケンコーマヨネーズ</t>
  </si>
  <si>
    <t>仙波糖化工業</t>
  </si>
  <si>
    <t>大森屋</t>
  </si>
  <si>
    <t>マルタイ</t>
  </si>
  <si>
    <t>なとり</t>
  </si>
  <si>
    <t>イフジ産業</t>
  </si>
  <si>
    <t>篠崎屋</t>
  </si>
  <si>
    <t>ファーマフーズ</t>
  </si>
  <si>
    <t>北の達人コーポレーション</t>
  </si>
  <si>
    <t>ユーグレナ</t>
  </si>
  <si>
    <t>グッドライフカンパニー</t>
  </si>
  <si>
    <t>大英産業</t>
  </si>
  <si>
    <t>スター・マイカHD</t>
  </si>
  <si>
    <t>日本グランデ</t>
  </si>
  <si>
    <t>ツクルバ</t>
  </si>
  <si>
    <t>ランディックス</t>
  </si>
  <si>
    <t>片倉工業</t>
  </si>
  <si>
    <t>グンゼ</t>
  </si>
  <si>
    <t>ヒューリック</t>
  </si>
  <si>
    <t>神栄</t>
  </si>
  <si>
    <t>バナーズ</t>
  </si>
  <si>
    <t>アプライド</t>
  </si>
  <si>
    <t>パシフィックネット</t>
  </si>
  <si>
    <t>ラサ商事</t>
  </si>
  <si>
    <t>クリエイト</t>
  </si>
  <si>
    <t>アルペン</t>
  </si>
  <si>
    <t>ハブ</t>
  </si>
  <si>
    <t>ゴルフ・ドゥ</t>
  </si>
  <si>
    <t>ケイティケイ</t>
  </si>
  <si>
    <t>アルコニックス</t>
  </si>
  <si>
    <t>神戸物産</t>
  </si>
  <si>
    <t>ソリトンシステムズ</t>
  </si>
  <si>
    <t>セキュアヴェイル</t>
  </si>
  <si>
    <t>カワサキ</t>
  </si>
  <si>
    <t>ビックカメラ</t>
  </si>
  <si>
    <t>ペッパーフードサービス</t>
  </si>
  <si>
    <t>ハイパー</t>
  </si>
  <si>
    <t>ヒラキ</t>
  </si>
  <si>
    <t>ライフフーズ</t>
  </si>
  <si>
    <t>東京一番フーズ</t>
  </si>
  <si>
    <t>ストリーム</t>
  </si>
  <si>
    <t>銚子丸</t>
  </si>
  <si>
    <t>ホリイフードサービス</t>
  </si>
  <si>
    <t>ディーブイエックス</t>
  </si>
  <si>
    <t>ジェーソン</t>
  </si>
  <si>
    <t>テクノアルファ</t>
  </si>
  <si>
    <t>ブロンコビリー</t>
  </si>
  <si>
    <t>スーパーバリュー</t>
  </si>
  <si>
    <t>オーシャンシステム</t>
  </si>
  <si>
    <t>物語コーポレーション</t>
  </si>
  <si>
    <t>東洋紡</t>
  </si>
  <si>
    <t>ユニチカ</t>
  </si>
  <si>
    <t>シキボウ</t>
  </si>
  <si>
    <t>オーミケンシ</t>
  </si>
  <si>
    <t>トヨタ紡織</t>
  </si>
  <si>
    <t>サイボー</t>
  </si>
  <si>
    <t>海帆</t>
  </si>
  <si>
    <t>マーケットエンタープライズ</t>
  </si>
  <si>
    <t>エコノス</t>
  </si>
  <si>
    <t>ファンデリー</t>
  </si>
  <si>
    <t>富士山マガジンサービス</t>
  </si>
  <si>
    <t>ラクト・ジャパン</t>
  </si>
  <si>
    <t>オーウイル</t>
  </si>
  <si>
    <t>グリムス</t>
  </si>
  <si>
    <t>八洲電機</t>
  </si>
  <si>
    <t>大光</t>
  </si>
  <si>
    <t>アゼアス</t>
  </si>
  <si>
    <t>ミサワ</t>
  </si>
  <si>
    <t>ティーライフ</t>
  </si>
  <si>
    <t>ハピネス・アンド・ディ</t>
  </si>
  <si>
    <t>三洋貿易</t>
  </si>
  <si>
    <t>ありがとうサービス</t>
  </si>
  <si>
    <t>チムニー</t>
  </si>
  <si>
    <t>シュッピン</t>
  </si>
  <si>
    <t>ビューティガレージ</t>
  </si>
  <si>
    <t>買取王国</t>
  </si>
  <si>
    <t>ウイン・パートナーズ</t>
  </si>
  <si>
    <t>夢展望</t>
  </si>
  <si>
    <t>ネクステージ</t>
  </si>
  <si>
    <t>ホットマン</t>
  </si>
  <si>
    <t>ジョイフル本田</t>
  </si>
  <si>
    <t>白鳩</t>
  </si>
  <si>
    <t>ジェネレーションパス</t>
  </si>
  <si>
    <t>ダイトウボウ</t>
  </si>
  <si>
    <t>ダイドーリミテッド</t>
  </si>
  <si>
    <t>エスエルディー</t>
  </si>
  <si>
    <t>ゼネラル・オイスター</t>
  </si>
  <si>
    <t>プロパスト</t>
  </si>
  <si>
    <t>イントランス</t>
  </si>
  <si>
    <t>セントラル総合開発</t>
  </si>
  <si>
    <t>ウィル</t>
  </si>
  <si>
    <t>ディア・ライフ</t>
  </si>
  <si>
    <t>コーセーアールイー</t>
  </si>
  <si>
    <t>アールエイジ</t>
  </si>
  <si>
    <t>エスポア</t>
  </si>
  <si>
    <t>グランディーズ</t>
  </si>
  <si>
    <t>アスコット</t>
  </si>
  <si>
    <t>フィル・カンパニー</t>
  </si>
  <si>
    <t>エストラスト</t>
  </si>
  <si>
    <t>アズマハウス</t>
  </si>
  <si>
    <t>イーグランド</t>
  </si>
  <si>
    <t>東武住販</t>
  </si>
  <si>
    <t>ムゲンエステート</t>
  </si>
  <si>
    <t>帝国繊維</t>
  </si>
  <si>
    <t>日本製麻</t>
  </si>
  <si>
    <t>日本コークス工業</t>
  </si>
  <si>
    <t>フライングガーデン</t>
  </si>
  <si>
    <t>クロスプラス</t>
  </si>
  <si>
    <t>ミタチ産業</t>
  </si>
  <si>
    <t>レカム</t>
  </si>
  <si>
    <t>ランシステム</t>
  </si>
  <si>
    <t>東和フードサービス</t>
  </si>
  <si>
    <t>あさひ</t>
  </si>
  <si>
    <t>日本調剤</t>
  </si>
  <si>
    <t>トラスト</t>
  </si>
  <si>
    <t>コスモス薬品</t>
  </si>
  <si>
    <t>バッファロー</t>
  </si>
  <si>
    <t>メディカル一光グループ</t>
  </si>
  <si>
    <t>ワイエスフード</t>
  </si>
  <si>
    <t>トーエル</t>
  </si>
  <si>
    <t>フジタコーポレーション</t>
  </si>
  <si>
    <t>関門海</t>
  </si>
  <si>
    <t>内外テック</t>
  </si>
  <si>
    <t>アークコア</t>
  </si>
  <si>
    <t>コスモ・バイオ</t>
  </si>
  <si>
    <t>明治電機工業</t>
  </si>
  <si>
    <t>フェリシモ</t>
  </si>
  <si>
    <t>丸千代山岡家</t>
  </si>
  <si>
    <t>帝人</t>
  </si>
  <si>
    <t>東レ</t>
  </si>
  <si>
    <t>クラレ</t>
  </si>
  <si>
    <t>旭化成</t>
  </si>
  <si>
    <t>北日本紡績</t>
  </si>
  <si>
    <t>ピクスタ</t>
  </si>
  <si>
    <t>バルニバービ</t>
  </si>
  <si>
    <t>アートグリーン</t>
  </si>
  <si>
    <t>ケー・エフ・シー</t>
  </si>
  <si>
    <t>稲葉製作所</t>
  </si>
  <si>
    <t>エスイー</t>
  </si>
  <si>
    <t>アトムリビンテック</t>
  </si>
  <si>
    <t>宮地エンジニアリンググループ</t>
  </si>
  <si>
    <t>トーカロ</t>
  </si>
  <si>
    <t>アルファ</t>
  </si>
  <si>
    <t>サンコーテクノ</t>
  </si>
  <si>
    <t>特殊電極</t>
  </si>
  <si>
    <t>三ツ知</t>
  </si>
  <si>
    <t>日創プロニティ</t>
  </si>
  <si>
    <t>山王</t>
  </si>
  <si>
    <t>川田テクノロジーズ</t>
  </si>
  <si>
    <t>菊池製作所</t>
  </si>
  <si>
    <t>ジェイテックコーポレーション</t>
  </si>
  <si>
    <t>信和</t>
  </si>
  <si>
    <t>ビーロット</t>
  </si>
  <si>
    <t>ファーストブラザーズ</t>
  </si>
  <si>
    <t>シーアールイー</t>
  </si>
  <si>
    <t>パルマ</t>
  </si>
  <si>
    <t>アグレ都市デザイン</t>
  </si>
  <si>
    <t>デュアルタップ</t>
  </si>
  <si>
    <t>グッドコムアセット</t>
  </si>
  <si>
    <t>フォーライフ</t>
  </si>
  <si>
    <t>ティーケーピー</t>
  </si>
  <si>
    <t>ジェイ・エス・ビー</t>
  </si>
  <si>
    <t>ロードスターキャピタル</t>
  </si>
  <si>
    <t>フェイスネットワーク</t>
  </si>
  <si>
    <t>アズ企画設計</t>
  </si>
  <si>
    <t>マリオン</t>
  </si>
  <si>
    <t>香陵住販</t>
  </si>
  <si>
    <t>アズーム</t>
  </si>
  <si>
    <t>霞ヶ関キャピタル</t>
  </si>
  <si>
    <t>日本フエルト</t>
  </si>
  <si>
    <t>イチカワ</t>
  </si>
  <si>
    <t>日東製網</t>
  </si>
  <si>
    <t>芦森工業</t>
  </si>
  <si>
    <t>アツギ</t>
  </si>
  <si>
    <t>昭栄薬品</t>
  </si>
  <si>
    <t>歯愛メディカル</t>
  </si>
  <si>
    <t>農業総合研究所</t>
  </si>
  <si>
    <t>ベガコーポレーション</t>
  </si>
  <si>
    <t>バロックジャパンリミテッド</t>
  </si>
  <si>
    <t>スタジオアタオ</t>
  </si>
  <si>
    <t>ダイニック</t>
  </si>
  <si>
    <t>共和レザー</t>
  </si>
  <si>
    <t>ピーバンドットコム</t>
  </si>
  <si>
    <t>ほぼ日</t>
  </si>
  <si>
    <t>アセンテック</t>
  </si>
  <si>
    <t>ユニフォームネクスト</t>
  </si>
  <si>
    <t>セーレン</t>
  </si>
  <si>
    <t>ソトー</t>
  </si>
  <si>
    <t>東海染工</t>
  </si>
  <si>
    <t>小松マテーレ</t>
  </si>
  <si>
    <t>オーベクス</t>
  </si>
  <si>
    <t>ホギメディカル</t>
  </si>
  <si>
    <t>自重堂</t>
  </si>
  <si>
    <t>山喜</t>
  </si>
  <si>
    <t>フジックス</t>
  </si>
  <si>
    <t>川本産業</t>
  </si>
  <si>
    <t>ワールド</t>
  </si>
  <si>
    <t>ビリングシステム</t>
  </si>
  <si>
    <t>アクセルマーク</t>
  </si>
  <si>
    <t>データホライゾン</t>
  </si>
  <si>
    <t>ソケッツ</t>
  </si>
  <si>
    <t>三菱総合研究所</t>
  </si>
  <si>
    <t>ボルテージ</t>
  </si>
  <si>
    <t>電算</t>
  </si>
  <si>
    <t>パピレス</t>
  </si>
  <si>
    <t>メディカルネット</t>
  </si>
  <si>
    <t>駅探</t>
  </si>
  <si>
    <t>ファインデックス</t>
  </si>
  <si>
    <t>モルフォ</t>
  </si>
  <si>
    <t>ブレインパッド</t>
  </si>
  <si>
    <t>ネクソン</t>
  </si>
  <si>
    <t>アイスタイル</t>
  </si>
  <si>
    <t>エイチーム</t>
  </si>
  <si>
    <t>エニグモ</t>
  </si>
  <si>
    <t>テクノスジャパン</t>
  </si>
  <si>
    <t>コロプラ</t>
  </si>
  <si>
    <t>協立情報通信</t>
  </si>
  <si>
    <t>ソフトマックス</t>
  </si>
  <si>
    <t>オルトプラス</t>
  </si>
  <si>
    <t>ブロードリーフ</t>
  </si>
  <si>
    <t>オークファン</t>
  </si>
  <si>
    <t>じげん</t>
  </si>
  <si>
    <t>ホットリンク</t>
  </si>
  <si>
    <t>ブイキューブ</t>
  </si>
  <si>
    <t>サイバーリンクス</t>
  </si>
  <si>
    <t>ディー・エル・イー</t>
  </si>
  <si>
    <t>フィックスターズ</t>
  </si>
  <si>
    <t>イルグルム</t>
  </si>
  <si>
    <t>オプティム</t>
  </si>
  <si>
    <t>セレス</t>
  </si>
  <si>
    <t>特種東海製紙</t>
  </si>
  <si>
    <t>ジョルダン</t>
  </si>
  <si>
    <t>情報企画</t>
  </si>
  <si>
    <t>日本ファルコム</t>
  </si>
  <si>
    <t>フォーシーズHD</t>
  </si>
  <si>
    <t>アプリックス</t>
  </si>
  <si>
    <t>ソフトウェア・サービス</t>
  </si>
  <si>
    <t>コムシード</t>
  </si>
  <si>
    <t>セック</t>
  </si>
  <si>
    <t>サイオス</t>
  </si>
  <si>
    <t>インタートレード</t>
  </si>
  <si>
    <t>アエリア</t>
  </si>
  <si>
    <t>ケイブ</t>
  </si>
  <si>
    <t>テクマトリックス</t>
  </si>
  <si>
    <t>プロシップ</t>
  </si>
  <si>
    <t>システムズ・デザイン</t>
  </si>
  <si>
    <t>リスクモンスター</t>
  </si>
  <si>
    <t>ザッパラス</t>
  </si>
  <si>
    <t>システムリサーチ</t>
  </si>
  <si>
    <t>ウェルス・マネジメント</t>
  </si>
  <si>
    <t>アドバンスト・メディア</t>
  </si>
  <si>
    <t>インターネットイニシアティブ</t>
  </si>
  <si>
    <t>ガイアックス</t>
  </si>
  <si>
    <t>ブロードバンドタワー</t>
  </si>
  <si>
    <t>さくらインターネット</t>
  </si>
  <si>
    <t>テクノマセマティカル</t>
  </si>
  <si>
    <t>ドリコム</t>
  </si>
  <si>
    <t>いい生活</t>
  </si>
  <si>
    <t>ユニリタ</t>
  </si>
  <si>
    <t>エコミック</t>
  </si>
  <si>
    <t>イメージ情報開発</t>
  </si>
  <si>
    <t>フィスコ</t>
  </si>
  <si>
    <t>オウケイウェイヴ</t>
  </si>
  <si>
    <t>サイバーステップ</t>
  </si>
  <si>
    <t>メディア工房</t>
  </si>
  <si>
    <t>大和コンピューター</t>
  </si>
  <si>
    <t>メディアファイブ</t>
  </si>
  <si>
    <t>リミックスポイント</t>
  </si>
  <si>
    <t>システムインテグレータ</t>
  </si>
  <si>
    <t>ギガプライズ</t>
  </si>
  <si>
    <t>朝日ネット</t>
  </si>
  <si>
    <t>アドソル日進</t>
  </si>
  <si>
    <t>パス</t>
  </si>
  <si>
    <t>ジーダット</t>
  </si>
  <si>
    <t>ネクストジェン</t>
  </si>
  <si>
    <t>フリービット</t>
  </si>
  <si>
    <t>コムチュア</t>
  </si>
  <si>
    <t>アイフリークモバイル</t>
  </si>
  <si>
    <t>パシフィックシステム</t>
  </si>
  <si>
    <t>データ・アプリケーション</t>
  </si>
  <si>
    <t>日本テクノ・ラボ</t>
  </si>
  <si>
    <t>日本一ソフトウェア</t>
  </si>
  <si>
    <t>アステリア</t>
  </si>
  <si>
    <t>アイル</t>
  </si>
  <si>
    <t>日本製紙</t>
  </si>
  <si>
    <t>三菱製紙</t>
  </si>
  <si>
    <t>中越パルプ工業</t>
  </si>
  <si>
    <t>大王製紙</t>
  </si>
  <si>
    <t>ニッポン高度紙工業</t>
  </si>
  <si>
    <t>岡山製紙</t>
  </si>
  <si>
    <t>ハビックス</t>
  </si>
  <si>
    <t>阿波製紙</t>
  </si>
  <si>
    <t>クラウドワークス</t>
  </si>
  <si>
    <t>マークラインズ</t>
  </si>
  <si>
    <t>カヤック</t>
  </si>
  <si>
    <t>データセクション</t>
  </si>
  <si>
    <t>シリコンスタジオ</t>
  </si>
  <si>
    <t>コラボス</t>
  </si>
  <si>
    <t>ショーケース</t>
  </si>
  <si>
    <t>エムケイシステム</t>
  </si>
  <si>
    <t>モバイルファクトリー</t>
  </si>
  <si>
    <t>テラスカイ</t>
  </si>
  <si>
    <t>アイリッジ</t>
  </si>
  <si>
    <t>アイビーシー</t>
  </si>
  <si>
    <t>ネオジャパン</t>
  </si>
  <si>
    <t>ラクス</t>
  </si>
  <si>
    <t>ダブルスタンダード</t>
  </si>
  <si>
    <t>オープンドア</t>
  </si>
  <si>
    <t>フーバーブレイン</t>
  </si>
  <si>
    <t>マイネット</t>
  </si>
  <si>
    <t>ソーシャルワイヤー</t>
  </si>
  <si>
    <t>はてな</t>
  </si>
  <si>
    <t>バリューゴルフ</t>
  </si>
  <si>
    <t>アカツキ</t>
  </si>
  <si>
    <t>チエル</t>
  </si>
  <si>
    <t>エディア</t>
  </si>
  <si>
    <t>グローバルウェイ</t>
  </si>
  <si>
    <t>カナミックネットワーク</t>
  </si>
  <si>
    <t>ノムラシステムコーポレーション</t>
  </si>
  <si>
    <t>レンゴー</t>
  </si>
  <si>
    <t>大石産業</t>
  </si>
  <si>
    <t>古林紙工</t>
  </si>
  <si>
    <t>スーパーバッグ</t>
  </si>
  <si>
    <t>トーモク</t>
  </si>
  <si>
    <t>ダイナパック</t>
  </si>
  <si>
    <t>光ビジネスフォーム</t>
  </si>
  <si>
    <t>ザ・パック</t>
  </si>
  <si>
    <t>朝日印刷</t>
  </si>
  <si>
    <t>中央紙器工業</t>
  </si>
  <si>
    <t>大村紙業</t>
  </si>
  <si>
    <t>昭和パックス</t>
  </si>
  <si>
    <t>シンクロ・フード</t>
  </si>
  <si>
    <t>オークネット</t>
  </si>
  <si>
    <t>エルテス</t>
  </si>
  <si>
    <t>セグエグループ</t>
  </si>
  <si>
    <t>エイトレッド</t>
  </si>
  <si>
    <t>イノベーション</t>
  </si>
  <si>
    <t>シャノン</t>
  </si>
  <si>
    <t>フュージョン</t>
  </si>
  <si>
    <t>マクロミル</t>
  </si>
  <si>
    <t>うるる</t>
  </si>
  <si>
    <t>ビーグリー</t>
  </si>
  <si>
    <t>オロ</t>
  </si>
  <si>
    <t>テモナ</t>
  </si>
  <si>
    <t>エコモット</t>
  </si>
  <si>
    <t>ウォンテッドリー</t>
  </si>
  <si>
    <t>ニーズウェル</t>
  </si>
  <si>
    <t>マネーフォワード</t>
  </si>
  <si>
    <t>サインポスト</t>
  </si>
  <si>
    <t>トレードワークス</t>
  </si>
  <si>
    <t>すららネット</t>
  </si>
  <si>
    <t>住友化学</t>
  </si>
  <si>
    <t>住友精化</t>
  </si>
  <si>
    <t>日産化学</t>
  </si>
  <si>
    <t>ラサ工業</t>
  </si>
  <si>
    <t>クレハ</t>
  </si>
  <si>
    <t>多木化学</t>
  </si>
  <si>
    <t>神島化学工業</t>
  </si>
  <si>
    <t>テイカ</t>
  </si>
  <si>
    <t>石原産業</t>
  </si>
  <si>
    <t>片倉コープアグリ</t>
  </si>
  <si>
    <t>日本曹達</t>
  </si>
  <si>
    <t>東ソー</t>
  </si>
  <si>
    <t>トクヤマ</t>
  </si>
  <si>
    <t>セントラル硝子</t>
  </si>
  <si>
    <t>東亞合成</t>
  </si>
  <si>
    <t>大阪ソーダ</t>
  </si>
  <si>
    <t>関東電化工業</t>
  </si>
  <si>
    <t>デンカ</t>
  </si>
  <si>
    <t>イビデン</t>
  </si>
  <si>
    <t>信越化学工業</t>
  </si>
  <si>
    <t>日本カーバイド工業</t>
  </si>
  <si>
    <t>堺化学工業</t>
  </si>
  <si>
    <t>田中化学研究所</t>
  </si>
  <si>
    <t>第一稀元素化学工業</t>
  </si>
  <si>
    <t>エア・ウォーター</t>
  </si>
  <si>
    <t>日本化学工業</t>
  </si>
  <si>
    <t>東邦アセチレン</t>
  </si>
  <si>
    <t>日本化学産業</t>
  </si>
  <si>
    <t>日本パーカライジング</t>
  </si>
  <si>
    <t>高圧ガス工業</t>
  </si>
  <si>
    <t>チタン工業</t>
  </si>
  <si>
    <t>戸田工業</t>
  </si>
  <si>
    <t>丸尾カルシウム</t>
  </si>
  <si>
    <t>伊勢化学工業</t>
  </si>
  <si>
    <t>保土谷化学工業</t>
  </si>
  <si>
    <t>田岡化学工業</t>
  </si>
  <si>
    <t>日本触媒</t>
  </si>
  <si>
    <t>大日精化工業</t>
  </si>
  <si>
    <t>カネカ</t>
  </si>
  <si>
    <t>日本ピグメント</t>
  </si>
  <si>
    <t>スガイ化学工業</t>
  </si>
  <si>
    <t>大阪油化工業</t>
  </si>
  <si>
    <t>協和キリン</t>
  </si>
  <si>
    <t>三井化学</t>
  </si>
  <si>
    <t>東京応化工業</t>
  </si>
  <si>
    <t>大阪有機化学工業</t>
  </si>
  <si>
    <t>ダイセル</t>
  </si>
  <si>
    <t>住友ベークライト</t>
  </si>
  <si>
    <t>積水化学工業</t>
  </si>
  <si>
    <t>日本ゼオン</t>
  </si>
  <si>
    <t>アイカ工業</t>
  </si>
  <si>
    <t>積水樹脂</t>
  </si>
  <si>
    <t>旭有機材</t>
  </si>
  <si>
    <t>ニチバン</t>
  </si>
  <si>
    <t>リケンテクノス</t>
  </si>
  <si>
    <t>大倉工業</t>
  </si>
  <si>
    <t>児玉化学工業</t>
  </si>
  <si>
    <t>ロンシール工業</t>
  </si>
  <si>
    <t>積水化成品工業</t>
  </si>
  <si>
    <t>群栄化学工業</t>
  </si>
  <si>
    <t>タイガースポリマー</t>
  </si>
  <si>
    <t>サンエー化研</t>
  </si>
  <si>
    <t>フジプレアム</t>
  </si>
  <si>
    <t>ミライアル</t>
  </si>
  <si>
    <t>アテクト</t>
  </si>
  <si>
    <t>タカギセイコー</t>
  </si>
  <si>
    <t>ニックス</t>
  </si>
  <si>
    <t>ダイキアクシス</t>
  </si>
  <si>
    <t>ダイキョーニシカワ</t>
  </si>
  <si>
    <t>ポバール興業</t>
  </si>
  <si>
    <t>竹本容器</t>
  </si>
  <si>
    <t>恵和</t>
  </si>
  <si>
    <t>日本化薬</t>
  </si>
  <si>
    <t>細谷火工</t>
  </si>
  <si>
    <t>ソルクシーズ</t>
  </si>
  <si>
    <t>ジャストプランニング</t>
  </si>
  <si>
    <t>アズジェント</t>
  </si>
  <si>
    <t>セプテーニHD</t>
  </si>
  <si>
    <t>プロトコーポレーション</t>
  </si>
  <si>
    <t>ハイマックス</t>
  </si>
  <si>
    <t>アミューズ</t>
  </si>
  <si>
    <t>野村総合研究所</t>
  </si>
  <si>
    <t>ドリームインキュベータ</t>
  </si>
  <si>
    <t>ビーマップ</t>
  </si>
  <si>
    <t>レイ</t>
  </si>
  <si>
    <t>クイック</t>
  </si>
  <si>
    <t>日本システム技術</t>
  </si>
  <si>
    <t>電通グループ</t>
  </si>
  <si>
    <t>テイクアンドギヴ・ニーズ</t>
  </si>
  <si>
    <t>東邦システムサイエンス</t>
  </si>
  <si>
    <t>ユークス</t>
  </si>
  <si>
    <t>アイ・ピー・エス</t>
  </si>
  <si>
    <t>ぴあ</t>
  </si>
  <si>
    <t>西菱電機</t>
  </si>
  <si>
    <t>イオンファンタジー</t>
  </si>
  <si>
    <t>ソースネクスト</t>
  </si>
  <si>
    <t>シーティーエス</t>
  </si>
  <si>
    <t>ブロードメディア</t>
  </si>
  <si>
    <t>応用技術</t>
  </si>
  <si>
    <t>川口化学工業</t>
  </si>
  <si>
    <t>日本精化</t>
  </si>
  <si>
    <t>松本油脂製薬</t>
  </si>
  <si>
    <t>ダイトーケミックス</t>
  </si>
  <si>
    <t>扶桑化学工業</t>
  </si>
  <si>
    <t>トリケミカル研究所</t>
  </si>
  <si>
    <t>ビープラッツ</t>
  </si>
  <si>
    <t>ラクスル</t>
  </si>
  <si>
    <t>メルカリ</t>
  </si>
  <si>
    <t>エーアイ</t>
  </si>
  <si>
    <t>ロジザード</t>
  </si>
  <si>
    <t>エクスモーション</t>
  </si>
  <si>
    <t>アクリート</t>
  </si>
  <si>
    <t>システムサポート</t>
  </si>
  <si>
    <t>チームスピリット</t>
  </si>
  <si>
    <t>ブロードバンドセキュリティ</t>
  </si>
  <si>
    <t>日油</t>
  </si>
  <si>
    <t>ミヨシ油脂</t>
  </si>
  <si>
    <t>新日本理化</t>
  </si>
  <si>
    <t>東邦化学工業</t>
  </si>
  <si>
    <t>ハリマ化成グループ</t>
  </si>
  <si>
    <t>イーソル</t>
  </si>
  <si>
    <t>シノプス</t>
  </si>
  <si>
    <t>リックソフト</t>
  </si>
  <si>
    <t>東海ソフト</t>
  </si>
  <si>
    <t>スマレジ</t>
  </si>
  <si>
    <t>ヒト・コミュニケーションズHD</t>
  </si>
  <si>
    <t>サーバーワークス</t>
  </si>
  <si>
    <t>カオナビ</t>
  </si>
  <si>
    <t>東名</t>
  </si>
  <si>
    <t>ヴィッツ</t>
  </si>
  <si>
    <t>トビラシステムズ</t>
  </si>
  <si>
    <t>インフォネット</t>
  </si>
  <si>
    <t>リビン・テクノロジーズ</t>
  </si>
  <si>
    <t>ピー・ビーシステムズ</t>
  </si>
  <si>
    <t>ギフティ</t>
  </si>
  <si>
    <t>花王</t>
  </si>
  <si>
    <t>第一工業製薬</t>
  </si>
  <si>
    <t>石原ケミカル</t>
  </si>
  <si>
    <t>日華化学</t>
  </si>
  <si>
    <t>ニイタカ</t>
  </si>
  <si>
    <t>三洋化成工業</t>
  </si>
  <si>
    <t>フリー</t>
  </si>
  <si>
    <t>マクアケ</t>
  </si>
  <si>
    <t>メドレー</t>
  </si>
  <si>
    <t>ベース</t>
  </si>
  <si>
    <t>ウィルズ</t>
  </si>
  <si>
    <t>ランサーズ</t>
  </si>
  <si>
    <t>ユナイトアンドグロウ</t>
  </si>
  <si>
    <t>スペースマーケット</t>
  </si>
  <si>
    <t>ビザスク</t>
  </si>
  <si>
    <t>ゼネテック</t>
  </si>
  <si>
    <t>武田薬品工業</t>
  </si>
  <si>
    <t>アステラス製薬</t>
  </si>
  <si>
    <t>塩野義製薬</t>
  </si>
  <si>
    <t>わかもと製薬</t>
  </si>
  <si>
    <t>日本新薬</t>
  </si>
  <si>
    <t>中外製薬</t>
  </si>
  <si>
    <t>科研製薬</t>
  </si>
  <si>
    <t>エーザイ</t>
  </si>
  <si>
    <t>森下仁丹</t>
  </si>
  <si>
    <t>理研ビタミン</t>
  </si>
  <si>
    <t>ロート製薬</t>
  </si>
  <si>
    <t>小野薬品工業</t>
  </si>
  <si>
    <t>久光製薬</t>
  </si>
  <si>
    <t>有機合成薬品工業</t>
  </si>
  <si>
    <t>持田製薬</t>
  </si>
  <si>
    <t>参天製薬</t>
  </si>
  <si>
    <t>扶桑薬品工業</t>
  </si>
  <si>
    <t>日本ケミファ</t>
  </si>
  <si>
    <t>ツムラ</t>
  </si>
  <si>
    <t>テルモ</t>
  </si>
  <si>
    <t>キッセイ薬品工業</t>
  </si>
  <si>
    <t>生化学工業</t>
  </si>
  <si>
    <t>栄研化学</t>
  </si>
  <si>
    <t>鳥居薬品</t>
  </si>
  <si>
    <t>東和薬品</t>
  </si>
  <si>
    <t>富士製薬工業</t>
  </si>
  <si>
    <t>カイノス</t>
  </si>
  <si>
    <t>中京医薬品</t>
  </si>
  <si>
    <t>ゼリア新薬工業</t>
  </si>
  <si>
    <t>アンジェス</t>
  </si>
  <si>
    <t>第一三共</t>
  </si>
  <si>
    <t>免疫生物研究所</t>
  </si>
  <si>
    <t>カルナバイオサイエンス</t>
  </si>
  <si>
    <t>大幸薬品</t>
  </si>
  <si>
    <t>キャンバス</t>
  </si>
  <si>
    <t>ダイト</t>
  </si>
  <si>
    <t>ラクオリア創薬</t>
  </si>
  <si>
    <t>シンバイオ製薬</t>
  </si>
  <si>
    <t>メドレックス</t>
  </si>
  <si>
    <t>ペプチドリーム</t>
  </si>
  <si>
    <t>オンコリスバイオファーマ</t>
  </si>
  <si>
    <t>リボミック</t>
  </si>
  <si>
    <t>サンバイオ</t>
  </si>
  <si>
    <t>ヘリオス</t>
  </si>
  <si>
    <t>ミズホメディー</t>
  </si>
  <si>
    <t>ソレイジア・ファーマ</t>
  </si>
  <si>
    <t>ステムリム</t>
  </si>
  <si>
    <t>大日本塗料</t>
  </si>
  <si>
    <t>関西ペイント</t>
  </si>
  <si>
    <t>神東塗料</t>
  </si>
  <si>
    <t>川上塗料</t>
  </si>
  <si>
    <t>中国塗料</t>
  </si>
  <si>
    <t>日本特殊塗料</t>
  </si>
  <si>
    <t>藤倉化成</t>
  </si>
  <si>
    <t>アサヒペン</t>
  </si>
  <si>
    <t>イサム塗料</t>
  </si>
  <si>
    <t>アトミクス</t>
  </si>
  <si>
    <t>ナトコ</t>
  </si>
  <si>
    <t>エスケー化研</t>
  </si>
  <si>
    <t>大伸化学</t>
  </si>
  <si>
    <t>サカタインクス</t>
  </si>
  <si>
    <t>東京インキ</t>
  </si>
  <si>
    <t>アルプス技研</t>
  </si>
  <si>
    <t>オリジナル設計</t>
  </si>
  <si>
    <t>イマジニア</t>
  </si>
  <si>
    <t>サニックス</t>
  </si>
  <si>
    <t>環境管理センター</t>
  </si>
  <si>
    <t>日本空調サービス</t>
  </si>
  <si>
    <t>エイジス</t>
  </si>
  <si>
    <t>オリエンタルランド</t>
  </si>
  <si>
    <t>フォーカスシステムズ</t>
  </si>
  <si>
    <t>ダスキン</t>
  </si>
  <si>
    <t>アイサンテクノロジー</t>
  </si>
  <si>
    <t>明光ネットワークジャパン</t>
  </si>
  <si>
    <t>川崎地質</t>
  </si>
  <si>
    <t>クレスコ</t>
  </si>
  <si>
    <t>フジ・メディアHD</t>
  </si>
  <si>
    <t>秀英予備校</t>
  </si>
  <si>
    <t>田谷</t>
  </si>
  <si>
    <t>ラウンドワン</t>
  </si>
  <si>
    <t>リゾートトラスト</t>
  </si>
  <si>
    <t>オービック</t>
  </si>
  <si>
    <t>菱友システムズ</t>
  </si>
  <si>
    <t>ジャストシステム</t>
  </si>
  <si>
    <t>日本パレットプール</t>
  </si>
  <si>
    <t>ワシントンホテル</t>
  </si>
  <si>
    <t>ビー・エム・エル</t>
  </si>
  <si>
    <t>トレンドマイクロ</t>
  </si>
  <si>
    <t>クリップコーポレーション</t>
  </si>
  <si>
    <t>キタック</t>
  </si>
  <si>
    <t>リソー教育</t>
  </si>
  <si>
    <t>日本オラクル</t>
  </si>
  <si>
    <t>早稲田アカデミー</t>
  </si>
  <si>
    <t>アルファシステムズ</t>
  </si>
  <si>
    <t>城南進学研究社</t>
  </si>
  <si>
    <t>フューチャー</t>
  </si>
  <si>
    <t>トーセ</t>
  </si>
  <si>
    <t>ユー・エス・エス</t>
  </si>
  <si>
    <t>京進</t>
  </si>
  <si>
    <t>日本ラッド</t>
  </si>
  <si>
    <t>アイティフォー</t>
  </si>
  <si>
    <t>東京個別指導学院</t>
  </si>
  <si>
    <t>東計電算</t>
  </si>
  <si>
    <t>ダイサン</t>
  </si>
  <si>
    <t>昭和システムエンジニアリング</t>
  </si>
  <si>
    <t>トスネット</t>
  </si>
  <si>
    <t>さくらケーシーエス</t>
  </si>
  <si>
    <t>エックスネット</t>
  </si>
  <si>
    <t>ピーエイ</t>
  </si>
  <si>
    <t>大塚商会</t>
  </si>
  <si>
    <t>エフアンドエム</t>
  </si>
  <si>
    <t>サイボウズ</t>
  </si>
  <si>
    <t>ガーラ</t>
  </si>
  <si>
    <t>山田コンサルティンググループ</t>
  </si>
  <si>
    <t>オリコン</t>
  </si>
  <si>
    <t>セントラルスポーツ</t>
  </si>
  <si>
    <t>パラカ</t>
  </si>
  <si>
    <t>ネクストウェア</t>
  </si>
  <si>
    <t>東映アニメーション</t>
  </si>
  <si>
    <t>デジタルガレージ</t>
  </si>
  <si>
    <t>ウェザーニューズ</t>
  </si>
  <si>
    <t>ビジネスエンジニアリング</t>
  </si>
  <si>
    <t>日本エンタープライズ</t>
  </si>
  <si>
    <t>キャリアバンク</t>
  </si>
  <si>
    <t>トライアイズ</t>
  </si>
  <si>
    <t>スカラ</t>
  </si>
  <si>
    <t>エン・ジャパン</t>
  </si>
  <si>
    <t>セルソース</t>
  </si>
  <si>
    <t>コニカミノルタ</t>
  </si>
  <si>
    <t>資生堂</t>
  </si>
  <si>
    <t>ライオン</t>
  </si>
  <si>
    <t>高砂香料工業</t>
  </si>
  <si>
    <t>マンダム</t>
  </si>
  <si>
    <t>アイビー化粧品</t>
  </si>
  <si>
    <t>ミルボン</t>
  </si>
  <si>
    <t>日本色材工業研究所</t>
  </si>
  <si>
    <t>コーセー</t>
  </si>
  <si>
    <t>コタ</t>
  </si>
  <si>
    <t>ハーバー研究所</t>
  </si>
  <si>
    <t>シーボン</t>
  </si>
  <si>
    <t>新日本製薬</t>
  </si>
  <si>
    <t>エステー</t>
  </si>
  <si>
    <t>コニシ</t>
  </si>
  <si>
    <t>ヤスハラケミカル</t>
  </si>
  <si>
    <t>長谷川香料</t>
  </si>
  <si>
    <t>ケミプロ化成</t>
  </si>
  <si>
    <t>上村工業</t>
  </si>
  <si>
    <t>小林製薬</t>
  </si>
  <si>
    <t>荒川化学工業</t>
  </si>
  <si>
    <t>東洋合成工業</t>
  </si>
  <si>
    <t>メック</t>
  </si>
  <si>
    <t>綜研化学</t>
  </si>
  <si>
    <t>日本高純度化学</t>
  </si>
  <si>
    <t>タカラバイオ</t>
  </si>
  <si>
    <t>東洋ドライルーブ</t>
  </si>
  <si>
    <t>新田ゼラチン</t>
  </si>
  <si>
    <t>リプロセル</t>
  </si>
  <si>
    <t>デクセリアルズ</t>
  </si>
  <si>
    <t>アース製薬</t>
  </si>
  <si>
    <t>昭和化学工業</t>
  </si>
  <si>
    <t>北興化学工業</t>
  </si>
  <si>
    <t>サンケイ化学</t>
  </si>
  <si>
    <t>クミアイ化学工業</t>
  </si>
  <si>
    <t>日本農薬</t>
  </si>
  <si>
    <t>フマキラー</t>
  </si>
  <si>
    <t>富士興産</t>
  </si>
  <si>
    <t>日本精蝋</t>
  </si>
  <si>
    <t>富士石油</t>
  </si>
  <si>
    <t>出光興産</t>
  </si>
  <si>
    <t>ドラフト</t>
  </si>
  <si>
    <t>ヴィス</t>
  </si>
  <si>
    <t>横浜ゴム</t>
  </si>
  <si>
    <t>ブリヂストン</t>
  </si>
  <si>
    <t>住友ゴム工業</t>
  </si>
  <si>
    <t>藤倉コンポジット</t>
  </si>
  <si>
    <t>オカモト</t>
  </si>
  <si>
    <t>アキレス</t>
  </si>
  <si>
    <t>西川ゴム工業</t>
  </si>
  <si>
    <t>朝日ラバー</t>
  </si>
  <si>
    <t>ニチリン</t>
  </si>
  <si>
    <t>フコク</t>
  </si>
  <si>
    <t>ニッタ</t>
  </si>
  <si>
    <t>櫻護謨</t>
  </si>
  <si>
    <t>住友理工</t>
  </si>
  <si>
    <t>三ツ星ベルト</t>
  </si>
  <si>
    <t>相模ゴム工業</t>
  </si>
  <si>
    <t>バンドー化学</t>
  </si>
  <si>
    <t>不二ラテックス</t>
  </si>
  <si>
    <t>日本板硝子</t>
  </si>
  <si>
    <t>石塚硝子</t>
  </si>
  <si>
    <t>有沢製作所</t>
  </si>
  <si>
    <t>日本山村硝子</t>
  </si>
  <si>
    <t>日本電気硝子</t>
  </si>
  <si>
    <t>倉元製作所</t>
  </si>
  <si>
    <t>オハラ</t>
  </si>
  <si>
    <t>住友大阪セメント</t>
  </si>
  <si>
    <t>太平洋セメント</t>
  </si>
  <si>
    <t>ノザワ</t>
  </si>
  <si>
    <t>日本ヒューム</t>
  </si>
  <si>
    <t>旭コンクリート工業</t>
  </si>
  <si>
    <t>日本コンクリート工業</t>
  </si>
  <si>
    <t>トーヨーアサノ</t>
  </si>
  <si>
    <t>三谷セキサン</t>
  </si>
  <si>
    <t>日本興業</t>
  </si>
  <si>
    <t>ヨシコン</t>
  </si>
  <si>
    <t>ジオスター</t>
  </si>
  <si>
    <t>高見澤</t>
  </si>
  <si>
    <t>ヤマックス</t>
  </si>
  <si>
    <t>イトーヨーギョー</t>
  </si>
  <si>
    <t>ベルテクスコーポレーション</t>
  </si>
  <si>
    <t>東海カーボン</t>
  </si>
  <si>
    <t>日本カーボン</t>
  </si>
  <si>
    <t>東洋炭素</t>
  </si>
  <si>
    <t>日本特殊陶業</t>
  </si>
  <si>
    <t>ジャニス工業</t>
  </si>
  <si>
    <t>ニッコー</t>
  </si>
  <si>
    <t>品川リフラクトリーズ</t>
  </si>
  <si>
    <t>黒崎播磨</t>
  </si>
  <si>
    <t>美濃窯業</t>
  </si>
  <si>
    <t>ヨータイ</t>
  </si>
  <si>
    <t>ニッカトー</t>
  </si>
  <si>
    <t>新東</t>
  </si>
  <si>
    <t>鶴弥</t>
  </si>
  <si>
    <t>クニミネ工業</t>
  </si>
  <si>
    <t>ニチアス</t>
  </si>
  <si>
    <t>日本製鉄</t>
  </si>
  <si>
    <t>神戸製鋼所</t>
  </si>
  <si>
    <t>中山製鋼所</t>
  </si>
  <si>
    <t>合同製鐵</t>
  </si>
  <si>
    <t>東京製鐵</t>
  </si>
  <si>
    <t>共英製鋼</t>
  </si>
  <si>
    <t>大和工業</t>
  </si>
  <si>
    <t>東京鐵鋼</t>
  </si>
  <si>
    <t>北越メタル</t>
  </si>
  <si>
    <t>大阪製鐵</t>
  </si>
  <si>
    <t>淀川製鋼所</t>
  </si>
  <si>
    <t>高砂鐵工</t>
  </si>
  <si>
    <t>中部鋼鈑</t>
  </si>
  <si>
    <t>丸一鋼管</t>
  </si>
  <si>
    <t>モリ工業</t>
  </si>
  <si>
    <t>大同特殊鋼</t>
  </si>
  <si>
    <t>日本高周波鋼業</t>
  </si>
  <si>
    <t>日本冶金工業</t>
  </si>
  <si>
    <t>山陽特殊製鋼</t>
  </si>
  <si>
    <t>愛知製鋼</t>
  </si>
  <si>
    <t>東北特殊鋼</t>
  </si>
  <si>
    <t>日本金属</t>
  </si>
  <si>
    <t>大平洋金属</t>
  </si>
  <si>
    <t>新日本電工</t>
  </si>
  <si>
    <t>栗本鐵工所</t>
  </si>
  <si>
    <t>虹技</t>
  </si>
  <si>
    <t>中央可鍛工業</t>
  </si>
  <si>
    <t>日本鋳造</t>
  </si>
  <si>
    <t>日本鋳鉄管</t>
  </si>
  <si>
    <t>日本製鋼所</t>
  </si>
  <si>
    <t>三菱製鋼</t>
  </si>
  <si>
    <t>メタルアート</t>
  </si>
  <si>
    <t>日亜鋼業</t>
  </si>
  <si>
    <t>日本精線</t>
  </si>
  <si>
    <t>神鋼鋼線工業</t>
  </si>
  <si>
    <t>パウダーテック</t>
  </si>
  <si>
    <t>サンユウ</t>
  </si>
  <si>
    <t>エンビプロHD</t>
  </si>
  <si>
    <t>イボキン</t>
  </si>
  <si>
    <t>東邦亜鉛</t>
  </si>
  <si>
    <t>三菱マテリアル</t>
  </si>
  <si>
    <t>住友金属鉱山</t>
  </si>
  <si>
    <t>古河機械金属</t>
  </si>
  <si>
    <t>エス・サイエンス</t>
  </si>
  <si>
    <t>アサカ理研</t>
  </si>
  <si>
    <t>東邦チタニウム</t>
  </si>
  <si>
    <t>日本精鉱</t>
  </si>
  <si>
    <t>日本伸銅</t>
  </si>
  <si>
    <t>古河電気工業</t>
  </si>
  <si>
    <t>住友電気工業</t>
  </si>
  <si>
    <t>フジクラ</t>
  </si>
  <si>
    <t>オーナンバ</t>
  </si>
  <si>
    <t>カナレ電気</t>
  </si>
  <si>
    <t>三ッ星</t>
  </si>
  <si>
    <t>平河ヒューテック</t>
  </si>
  <si>
    <t>リョービ</t>
  </si>
  <si>
    <t>アーレスティ</t>
  </si>
  <si>
    <t>エルアイイーエイチ</t>
  </si>
  <si>
    <t>ダイケン</t>
  </si>
  <si>
    <t>日本製罐</t>
  </si>
  <si>
    <t>エムケー精工</t>
  </si>
  <si>
    <t>コロナ</t>
  </si>
  <si>
    <t>駒井ハルテック</t>
  </si>
  <si>
    <t>瀧上工業</t>
  </si>
  <si>
    <t>川岸工業</t>
  </si>
  <si>
    <t>那須電機鉄工</t>
  </si>
  <si>
    <t>高田機工</t>
  </si>
  <si>
    <t>アルメタックス</t>
  </si>
  <si>
    <t>文化シヤッター</t>
  </si>
  <si>
    <t>三協立山</t>
  </si>
  <si>
    <t>アルインコ</t>
  </si>
  <si>
    <t>東洋シヤッター</t>
  </si>
  <si>
    <t>大谷工業</t>
  </si>
  <si>
    <t>不二サッシ</t>
  </si>
  <si>
    <t>中西製作所</t>
  </si>
  <si>
    <t>日本フイルコン</t>
  </si>
  <si>
    <t>ノーリツ</t>
  </si>
  <si>
    <t>天龍製鋸</t>
  </si>
  <si>
    <t>長府製作所</t>
  </si>
  <si>
    <t>リンナイ</t>
  </si>
  <si>
    <t>ユニプレス</t>
  </si>
  <si>
    <t>ダイニチ工業</t>
  </si>
  <si>
    <t>アマテイ</t>
  </si>
  <si>
    <t>昭和鉄工</t>
  </si>
  <si>
    <t>トーソー</t>
  </si>
  <si>
    <t>日東精工</t>
  </si>
  <si>
    <t>三洋工業</t>
  </si>
  <si>
    <t>岡部</t>
  </si>
  <si>
    <t>浅香工業</t>
  </si>
  <si>
    <t>フジマック</t>
  </si>
  <si>
    <t>ロブテックス</t>
  </si>
  <si>
    <t>ジーテクト</t>
  </si>
  <si>
    <t>共和工業所</t>
  </si>
  <si>
    <t>トーアミ</t>
  </si>
  <si>
    <t>中国工業</t>
  </si>
  <si>
    <t>東プレ</t>
  </si>
  <si>
    <t>カネソウ</t>
  </si>
  <si>
    <t>東京製綱</t>
  </si>
  <si>
    <t>マルゼン</t>
  </si>
  <si>
    <t>イワブチ</t>
  </si>
  <si>
    <t>兼房</t>
  </si>
  <si>
    <t>サンコール</t>
  </si>
  <si>
    <t>オーネックス</t>
  </si>
  <si>
    <t>パイオラックス</t>
  </si>
  <si>
    <t>エイチワン</t>
  </si>
  <si>
    <t>スーパーツール</t>
  </si>
  <si>
    <t>中央発條</t>
  </si>
  <si>
    <t>知多鋼業</t>
  </si>
  <si>
    <t>ファインシンター</t>
  </si>
  <si>
    <t>協立エアテック</t>
  </si>
  <si>
    <t>アドバネクス</t>
  </si>
  <si>
    <t>三浦工業</t>
  </si>
  <si>
    <t>タクマ</t>
  </si>
  <si>
    <t>阪神内燃機工業</t>
  </si>
  <si>
    <t>赤阪鐵工所</t>
  </si>
  <si>
    <t>ダイハツディーゼル</t>
  </si>
  <si>
    <t>弁護士ドットコム</t>
  </si>
  <si>
    <t>テクノプロHD</t>
  </si>
  <si>
    <t>アドベンチャー</t>
  </si>
  <si>
    <t>エクストリーム</t>
  </si>
  <si>
    <t>イード</t>
  </si>
  <si>
    <t>日本スキー場開発</t>
  </si>
  <si>
    <t>ニッキ</t>
  </si>
  <si>
    <t>三機サービス</t>
  </si>
  <si>
    <t>レントラックス</t>
  </si>
  <si>
    <t>リンクバル</t>
  </si>
  <si>
    <t>デザインワン・ジャパン</t>
  </si>
  <si>
    <t>イトクロ</t>
  </si>
  <si>
    <t>イー・ガーディアン</t>
  </si>
  <si>
    <t>リブセンス</t>
  </si>
  <si>
    <t>ジャパンマテリアル</t>
  </si>
  <si>
    <t>ベクトル</t>
  </si>
  <si>
    <t>こころネット</t>
  </si>
  <si>
    <t>ユニバーサル園芸社</t>
  </si>
  <si>
    <t>日本エマージェンシーアシスタンス</t>
  </si>
  <si>
    <t>トレンダーズ</t>
  </si>
  <si>
    <t>キャリアリンク</t>
  </si>
  <si>
    <t>アサンテ</t>
  </si>
  <si>
    <t>ジェイエスエス</t>
  </si>
  <si>
    <t>アメイズ</t>
  </si>
  <si>
    <t>アライドアーキテクツ</t>
  </si>
  <si>
    <t>アビスト</t>
  </si>
  <si>
    <t>ウィルグループ</t>
  </si>
  <si>
    <t>エンバイオHD</t>
  </si>
  <si>
    <t>フリークアウトHD</t>
  </si>
  <si>
    <t>メドピア</t>
  </si>
  <si>
    <t>レアジョブ</t>
  </si>
  <si>
    <t>エラン</t>
  </si>
  <si>
    <t>ツガミ</t>
  </si>
  <si>
    <t>オークマ</t>
  </si>
  <si>
    <t>旭精機工業</t>
  </si>
  <si>
    <t>岡本工作機械製作所</t>
  </si>
  <si>
    <t>浜井産業</t>
  </si>
  <si>
    <t>牧野フライス製作所</t>
  </si>
  <si>
    <t>小池酸素工業</t>
  </si>
  <si>
    <t>ダイジェット工業</t>
  </si>
  <si>
    <t>旭ダイヤモンド工業</t>
  </si>
  <si>
    <t>富士精工</t>
  </si>
  <si>
    <t>ソディック</t>
  </si>
  <si>
    <t>西部電機</t>
  </si>
  <si>
    <t>ディスコ</t>
  </si>
  <si>
    <t>ヤマザキ</t>
  </si>
  <si>
    <t>タケダ機械</t>
  </si>
  <si>
    <t>日東工器</t>
  </si>
  <si>
    <t>高松機械工業</t>
  </si>
  <si>
    <t>エーワン精密</t>
  </si>
  <si>
    <t>日進工具</t>
  </si>
  <si>
    <t>和井田製作所</t>
  </si>
  <si>
    <t>ミクロン精密</t>
  </si>
  <si>
    <t>エスティック</t>
  </si>
  <si>
    <t>パンチ工業</t>
  </si>
  <si>
    <t>中村超硬</t>
  </si>
  <si>
    <t>冨士ダイス</t>
  </si>
  <si>
    <t>土木管理総合試験所</t>
  </si>
  <si>
    <t>アクアライン</t>
  </si>
  <si>
    <t>ブランジスタ</t>
  </si>
  <si>
    <t>日本郵政</t>
  </si>
  <si>
    <t>鎌倉新書</t>
  </si>
  <si>
    <t>一蔵</t>
  </si>
  <si>
    <t>フェニックスバイオ</t>
  </si>
  <si>
    <t>エアトリ</t>
  </si>
  <si>
    <t>バーチャレクスHD</t>
  </si>
  <si>
    <t>アトラエ</t>
  </si>
  <si>
    <t>ホープ</t>
  </si>
  <si>
    <t>ストライク</t>
  </si>
  <si>
    <t>ソラスト</t>
  </si>
  <si>
    <t>キャリア</t>
  </si>
  <si>
    <t>セラク</t>
  </si>
  <si>
    <t>インソース</t>
  </si>
  <si>
    <t>豊田自動織機</t>
  </si>
  <si>
    <t>豊和工業</t>
  </si>
  <si>
    <t>石川製作所</t>
  </si>
  <si>
    <t>津田駒工業</t>
  </si>
  <si>
    <t>エンシュウ</t>
  </si>
  <si>
    <t>島精機製作所</t>
  </si>
  <si>
    <t>木村工機</t>
  </si>
  <si>
    <t>オプトラン</t>
  </si>
  <si>
    <t>イワキ</t>
  </si>
  <si>
    <t>フリュー</t>
  </si>
  <si>
    <t>ナガオカ</t>
  </si>
  <si>
    <t>ヤマシンフィルタ</t>
  </si>
  <si>
    <t>ヒラノテクシード</t>
  </si>
  <si>
    <t>テクノスマート</t>
  </si>
  <si>
    <t>日阪製作所</t>
  </si>
  <si>
    <t>横田製作所</t>
  </si>
  <si>
    <t>やまびこ</t>
  </si>
  <si>
    <t>エヌ・ピー・シー</t>
  </si>
  <si>
    <t>藤商事</t>
  </si>
  <si>
    <t>平田機工</t>
  </si>
  <si>
    <t>マルマエ</t>
  </si>
  <si>
    <t>タツモ</t>
  </si>
  <si>
    <t>ゼネラルパッカー</t>
  </si>
  <si>
    <t>ナブテスコ</t>
  </si>
  <si>
    <t>三井海洋開発</t>
  </si>
  <si>
    <t>レオン自動機</t>
  </si>
  <si>
    <t>ホソカワミクロン</t>
  </si>
  <si>
    <t>ユニオンツール</t>
  </si>
  <si>
    <t>瑞光</t>
  </si>
  <si>
    <t>オイレス工業</t>
  </si>
  <si>
    <t>靜甲</t>
  </si>
  <si>
    <t>技研製作所</t>
  </si>
  <si>
    <t>日本エアーテック</t>
  </si>
  <si>
    <t>カワタ</t>
  </si>
  <si>
    <t>日精樹脂工業</t>
  </si>
  <si>
    <t>オカダアイヨン</t>
  </si>
  <si>
    <t>鉱研工業</t>
  </si>
  <si>
    <t>住友重機械工業</t>
  </si>
  <si>
    <t>日立建機</t>
  </si>
  <si>
    <t>日工</t>
  </si>
  <si>
    <t>サンセイ</t>
  </si>
  <si>
    <t>巴工業</t>
  </si>
  <si>
    <t>井関農機</t>
  </si>
  <si>
    <t>フロイント産業</t>
  </si>
  <si>
    <t>丸山製作所</t>
  </si>
  <si>
    <t>北川鉄工所</t>
  </si>
  <si>
    <t>シンニッタン</t>
  </si>
  <si>
    <t>タクミナ</t>
  </si>
  <si>
    <t>ローツェ</t>
  </si>
  <si>
    <t>タカキタ</t>
  </si>
  <si>
    <t>クボタ</t>
  </si>
  <si>
    <t>北川精機</t>
  </si>
  <si>
    <t>荏原実業</t>
  </si>
  <si>
    <t>三菱化工機</t>
  </si>
  <si>
    <t>帝国電機製作所</t>
  </si>
  <si>
    <t>明治機械</t>
  </si>
  <si>
    <t>東京機械製作所</t>
  </si>
  <si>
    <t>石井表記</t>
  </si>
  <si>
    <t>テセック</t>
  </si>
  <si>
    <t>タカトリ</t>
  </si>
  <si>
    <t>新東工業</t>
  </si>
  <si>
    <t>澁谷工業</t>
  </si>
  <si>
    <t>太平製作所</t>
  </si>
  <si>
    <t>フリージア・マクロス</t>
  </si>
  <si>
    <t>アイチコーポレーション</t>
  </si>
  <si>
    <t>キクカワエンタープライズ</t>
  </si>
  <si>
    <t>プラコー</t>
  </si>
  <si>
    <t>鶴見製作所</t>
  </si>
  <si>
    <t>日本ギア工業</t>
  </si>
  <si>
    <t>三精テクノロジーズ</t>
  </si>
  <si>
    <t>酒井重工業</t>
  </si>
  <si>
    <t>東京自働機械製作所</t>
  </si>
  <si>
    <t>酉島製作所</t>
  </si>
  <si>
    <t>電業社機械製作所</t>
  </si>
  <si>
    <t>千代田化工建設</t>
  </si>
  <si>
    <t>ダイキン工業</t>
  </si>
  <si>
    <t>オルガノ</t>
  </si>
  <si>
    <t>トーヨーカネツ</t>
  </si>
  <si>
    <t>栗田工業</t>
  </si>
  <si>
    <t>椿本チエイン</t>
  </si>
  <si>
    <t>大同工業</t>
  </si>
  <si>
    <t>日機装</t>
  </si>
  <si>
    <t>木村化工機</t>
  </si>
  <si>
    <t>レイズネクスト</t>
  </si>
  <si>
    <t>オリエンタルチエン工業</t>
  </si>
  <si>
    <t>アネスト岩田</t>
  </si>
  <si>
    <t>トリニティ工業</t>
  </si>
  <si>
    <t>ダイフク</t>
  </si>
  <si>
    <t>昭和真空</t>
  </si>
  <si>
    <t>サムコ</t>
  </si>
  <si>
    <t>加藤製作所</t>
  </si>
  <si>
    <t>加地テック</t>
  </si>
  <si>
    <t>油研工業</t>
  </si>
  <si>
    <t>タダノ</t>
  </si>
  <si>
    <t>宇野澤組鐵工所</t>
  </si>
  <si>
    <t>不二精機</t>
  </si>
  <si>
    <t>水道機工</t>
  </si>
  <si>
    <t>鈴茂器工</t>
  </si>
  <si>
    <t>フジテック</t>
  </si>
  <si>
    <t>小倉クラッチ</t>
  </si>
  <si>
    <t>中野冷機</t>
  </si>
  <si>
    <t>平和</t>
  </si>
  <si>
    <t>理想科学工業</t>
  </si>
  <si>
    <t>桂川電機</t>
  </si>
  <si>
    <t>日本金銭機械</t>
  </si>
  <si>
    <t>ユニバーサルエンターテインメント</t>
  </si>
  <si>
    <t>オーイズミ</t>
  </si>
  <si>
    <t>ダイコク電機</t>
  </si>
  <si>
    <t>竹内製作所</t>
  </si>
  <si>
    <t>アマノ</t>
  </si>
  <si>
    <t>中日本鋳工</t>
  </si>
  <si>
    <t>ブラザー工業</t>
  </si>
  <si>
    <t>マックス</t>
  </si>
  <si>
    <t>グローリー</t>
  </si>
  <si>
    <t>新晃工業</t>
  </si>
  <si>
    <t>大和冷機工業</t>
  </si>
  <si>
    <t>ツバキ・ナカシマ</t>
  </si>
  <si>
    <t>ホシザキ</t>
  </si>
  <si>
    <t>ニチダイ</t>
  </si>
  <si>
    <t>放電精密加工研究所</t>
  </si>
  <si>
    <t>大豊工業</t>
  </si>
  <si>
    <t>日本精工</t>
  </si>
  <si>
    <t>ジェイテクト</t>
  </si>
  <si>
    <t>不二越</t>
  </si>
  <si>
    <t>ミネベアミツミ</t>
  </si>
  <si>
    <t>日本トムソン</t>
  </si>
  <si>
    <t>前澤給装工業</t>
  </si>
  <si>
    <t>イーグル工業</t>
  </si>
  <si>
    <t>ヨシタケ</t>
  </si>
  <si>
    <t>前澤工業</t>
  </si>
  <si>
    <t>岡野バルブ製造</t>
  </si>
  <si>
    <t>宮入バルブ製作所</t>
  </si>
  <si>
    <t>中北製作所</t>
  </si>
  <si>
    <t>ハマイ</t>
  </si>
  <si>
    <t>キッツ</t>
  </si>
  <si>
    <t>日立製作所</t>
  </si>
  <si>
    <t>三菱電機</t>
  </si>
  <si>
    <t>富士電機</t>
  </si>
  <si>
    <t>東洋電機製造</t>
  </si>
  <si>
    <t>安川電機</t>
  </si>
  <si>
    <t>明電舎</t>
  </si>
  <si>
    <t>オリジン</t>
  </si>
  <si>
    <t>山洋電気</t>
  </si>
  <si>
    <t>デンヨー</t>
  </si>
  <si>
    <t>三相電機</t>
  </si>
  <si>
    <t>アイモバイル</t>
  </si>
  <si>
    <t>船場</t>
  </si>
  <si>
    <t>日宣</t>
  </si>
  <si>
    <t>インターネットインフィニティー</t>
  </si>
  <si>
    <t>フルテック</t>
  </si>
  <si>
    <t>グリーンズ</t>
  </si>
  <si>
    <t>旅工房</t>
  </si>
  <si>
    <t>ツナググループHD</t>
  </si>
  <si>
    <t>エスユーエス</t>
  </si>
  <si>
    <t>クックビズ</t>
  </si>
  <si>
    <t>エル・ティー・エス</t>
  </si>
  <si>
    <t>ジーニー</t>
  </si>
  <si>
    <t>みらいワークス</t>
  </si>
  <si>
    <t>要興業</t>
  </si>
  <si>
    <t>神戸天然物化学</t>
  </si>
  <si>
    <t>共和コーポレーション</t>
  </si>
  <si>
    <t>コンヴァノ</t>
  </si>
  <si>
    <t>ベストワンドットコム</t>
  </si>
  <si>
    <t>ログリー</t>
  </si>
  <si>
    <t>ライトアップ</t>
  </si>
  <si>
    <t>マキタ</t>
  </si>
  <si>
    <t>東芝テック</t>
  </si>
  <si>
    <t>芝浦メカトロニクス</t>
  </si>
  <si>
    <t>マブチモーター</t>
  </si>
  <si>
    <t>トレックス・セミコンダクター</t>
  </si>
  <si>
    <t>東光高岳</t>
  </si>
  <si>
    <t>ダブル・スコープ</t>
  </si>
  <si>
    <t>ダイヘン</t>
  </si>
  <si>
    <t>愛知電機</t>
  </si>
  <si>
    <t>テラプローブ</t>
  </si>
  <si>
    <t>ヤーマン</t>
  </si>
  <si>
    <t>ネクスグループ</t>
  </si>
  <si>
    <t>大日光・エンジニアリング</t>
  </si>
  <si>
    <t>寺崎電気産業</t>
  </si>
  <si>
    <t>ミマキエンジニアリング</t>
  </si>
  <si>
    <t>戸上電機製作所</t>
  </si>
  <si>
    <t>大崎電気工業</t>
  </si>
  <si>
    <t>オムロン</t>
  </si>
  <si>
    <t>森尾電機</t>
  </si>
  <si>
    <t>かわでん</t>
  </si>
  <si>
    <t>日東工業</t>
  </si>
  <si>
    <t>正興電機製作所</t>
  </si>
  <si>
    <t>不二電機工業</t>
  </si>
  <si>
    <t>東洋電機</t>
  </si>
  <si>
    <t>インスペック</t>
  </si>
  <si>
    <t>シライ電子工業</t>
  </si>
  <si>
    <t>メディアリンクス</t>
  </si>
  <si>
    <t>ユビテック</t>
  </si>
  <si>
    <t>オプトエレクトロニクス</t>
  </si>
  <si>
    <t>リバーエレテック</t>
  </si>
  <si>
    <t>テクノメディカ</t>
  </si>
  <si>
    <t>ズーム</t>
  </si>
  <si>
    <t>富士通</t>
  </si>
  <si>
    <t>電気興業</t>
  </si>
  <si>
    <t>サンケン電気</t>
  </si>
  <si>
    <t>ナカヨ</t>
  </si>
  <si>
    <t>アイホン</t>
  </si>
  <si>
    <t>ウインテスト</t>
  </si>
  <si>
    <t>セイコーエプソン</t>
  </si>
  <si>
    <t>ワコム</t>
  </si>
  <si>
    <t>アルバック</t>
  </si>
  <si>
    <t>アクセル</t>
  </si>
  <si>
    <t>ピクセラ</t>
  </si>
  <si>
    <t>ニューテック</t>
  </si>
  <si>
    <t>サン電子</t>
  </si>
  <si>
    <t>日本信号</t>
  </si>
  <si>
    <t>京三製作所</t>
  </si>
  <si>
    <t>大同信号</t>
  </si>
  <si>
    <t>能美防災</t>
  </si>
  <si>
    <t>ホーチキ</t>
  </si>
  <si>
    <t>星和電機</t>
  </si>
  <si>
    <t>エレコム</t>
  </si>
  <si>
    <t>シャープ</t>
  </si>
  <si>
    <t>アンリツ</t>
  </si>
  <si>
    <t>富士通ゼネラル</t>
  </si>
  <si>
    <t>帝国通信工業</t>
  </si>
  <si>
    <t>タムラ製作所</t>
  </si>
  <si>
    <t>ザインエレクトロニクス</t>
  </si>
  <si>
    <t>アルプスアルパイン</t>
  </si>
  <si>
    <t>池上通信機</t>
  </si>
  <si>
    <t>東京コスモス電機</t>
  </si>
  <si>
    <t>天昇電気工業</t>
  </si>
  <si>
    <t>アルチザネットワークス</t>
  </si>
  <si>
    <t>日本電波工業</t>
  </si>
  <si>
    <t>鈴木</t>
  </si>
  <si>
    <t>メイコー</t>
  </si>
  <si>
    <t>日本トリム</t>
  </si>
  <si>
    <t>フォスター電機</t>
  </si>
  <si>
    <t>名古屋電機工業</t>
  </si>
  <si>
    <t>ヨコオ</t>
  </si>
  <si>
    <t>ティアック</t>
  </si>
  <si>
    <t>ホシデン</t>
  </si>
  <si>
    <t>ヒロセ電機</t>
  </si>
  <si>
    <t>日本航空電子工業</t>
  </si>
  <si>
    <t>古野電気</t>
  </si>
  <si>
    <t>伊豆シャボテンリゾート</t>
  </si>
  <si>
    <t>アイコム</t>
  </si>
  <si>
    <t>大井電気</t>
  </si>
  <si>
    <t>リオン</t>
  </si>
  <si>
    <t>新コスモス電機</t>
  </si>
  <si>
    <t>アオイ電子</t>
  </si>
  <si>
    <t>精工技研</t>
  </si>
  <si>
    <t>ぷらっとホーム</t>
  </si>
  <si>
    <t>京写</t>
  </si>
  <si>
    <t>横河電機</t>
  </si>
  <si>
    <t>新電元工業</t>
  </si>
  <si>
    <t>アズビル</t>
  </si>
  <si>
    <t>中央製作所</t>
  </si>
  <si>
    <t>東亜ディーケーケー</t>
  </si>
  <si>
    <t>チノー</t>
  </si>
  <si>
    <t>共和電業</t>
  </si>
  <si>
    <t>日本電子材料</t>
  </si>
  <si>
    <t>堀場製作所</t>
  </si>
  <si>
    <t>アドバンテスト</t>
  </si>
  <si>
    <t>小野測器</t>
  </si>
  <si>
    <t>エスペック</t>
  </si>
  <si>
    <t>キーエンス</t>
  </si>
  <si>
    <t>ニレコ</t>
  </si>
  <si>
    <t>リーダー電子</t>
  </si>
  <si>
    <t>シスメックス</t>
  </si>
  <si>
    <t>日本フェンオール</t>
  </si>
  <si>
    <t>日本マイクロニクス</t>
  </si>
  <si>
    <t>協立電機</t>
  </si>
  <si>
    <t>メガチップス</t>
  </si>
  <si>
    <t>三社電機製作所</t>
  </si>
  <si>
    <t>アクモス</t>
  </si>
  <si>
    <t>パルステック工業</t>
  </si>
  <si>
    <t>トミタ電機</t>
  </si>
  <si>
    <t>澤藤電機</t>
  </si>
  <si>
    <t>デンソー</t>
  </si>
  <si>
    <t>原田工業</t>
  </si>
  <si>
    <t>コーセル</t>
  </si>
  <si>
    <t>ジオマテック</t>
  </si>
  <si>
    <t>イリソ電子工業</t>
  </si>
  <si>
    <t>オプテックスグループ</t>
  </si>
  <si>
    <t>千代田インテグレ</t>
  </si>
  <si>
    <t>アバールデータ</t>
  </si>
  <si>
    <t>ケル</t>
  </si>
  <si>
    <t>レーザーテック</t>
  </si>
  <si>
    <t>スタンレー電気</t>
  </si>
  <si>
    <t>ウシオ電機</t>
  </si>
  <si>
    <t>岡谷電機産業</t>
  </si>
  <si>
    <t>エノモト</t>
  </si>
  <si>
    <t>日本セラミック</t>
  </si>
  <si>
    <t>日本アンテナ</t>
  </si>
  <si>
    <t>遠藤照明</t>
  </si>
  <si>
    <t>古河電池</t>
  </si>
  <si>
    <t>山一電機</t>
  </si>
  <si>
    <t>日本アビオニクス</t>
  </si>
  <si>
    <t>図研</t>
  </si>
  <si>
    <t>日本電子</t>
  </si>
  <si>
    <t>カシオ計算機</t>
  </si>
  <si>
    <t>ファナック</t>
  </si>
  <si>
    <t>芝浦電子</t>
  </si>
  <si>
    <t>フクダ電子</t>
  </si>
  <si>
    <t>エンプラス</t>
  </si>
  <si>
    <t>大真空</t>
  </si>
  <si>
    <t>ローム</t>
  </si>
  <si>
    <t>サンコー</t>
  </si>
  <si>
    <t>浜松ホトニクス</t>
  </si>
  <si>
    <t>三井ハイテック</t>
  </si>
  <si>
    <t>新光電気工業</t>
  </si>
  <si>
    <t>松尾電機</t>
  </si>
  <si>
    <t>京セラ</t>
  </si>
  <si>
    <t>協栄産業</t>
  </si>
  <si>
    <t>太陽誘電</t>
  </si>
  <si>
    <t>日本抵抗器製作所</t>
  </si>
  <si>
    <t>村田製作所</t>
  </si>
  <si>
    <t>リード</t>
  </si>
  <si>
    <t>双葉電子工業</t>
  </si>
  <si>
    <t>日東電工</t>
  </si>
  <si>
    <t>北陸電気工業</t>
  </si>
  <si>
    <t>指月電機製作所</t>
  </si>
  <si>
    <t>ニチコン</t>
  </si>
  <si>
    <t>日本ケミコン</t>
  </si>
  <si>
    <t>日本タングステン</t>
  </si>
  <si>
    <t>三菱重工業</t>
  </si>
  <si>
    <t>川崎重工業</t>
  </si>
  <si>
    <t>名村造船所</t>
  </si>
  <si>
    <t>内海造船</t>
  </si>
  <si>
    <t>ニッチツ</t>
  </si>
  <si>
    <t>スプリックス</t>
  </si>
  <si>
    <t>マネジメントソリューションズ</t>
  </si>
  <si>
    <t>プロレド・パートナーズ</t>
  </si>
  <si>
    <t>イーエムネットジャパン</t>
  </si>
  <si>
    <t>ブリッジインターナショナル</t>
  </si>
  <si>
    <t>サン・ライフホールディング</t>
  </si>
  <si>
    <t>アクセスグループHD</t>
  </si>
  <si>
    <t>アルー</t>
  </si>
  <si>
    <t>ピアラ</t>
  </si>
  <si>
    <t>ポート</t>
  </si>
  <si>
    <t>ベルトラ</t>
  </si>
  <si>
    <t>識学</t>
  </si>
  <si>
    <t>エヌ・シー・エヌ</t>
  </si>
  <si>
    <t>共栄セキュリティーサービス</t>
  </si>
  <si>
    <t>コプロHD</t>
  </si>
  <si>
    <t>ギークス</t>
  </si>
  <si>
    <t>フレアス</t>
  </si>
  <si>
    <t>ハウテレビジョン</t>
  </si>
  <si>
    <t>ユーピーアール</t>
  </si>
  <si>
    <t>ピアズ</t>
  </si>
  <si>
    <t>サイバー・バズ</t>
  </si>
  <si>
    <t>ジェイック</t>
  </si>
  <si>
    <t>スポーツフィールド</t>
  </si>
  <si>
    <t>コーユーレンティア</t>
  </si>
  <si>
    <t>ジモティー</t>
  </si>
  <si>
    <t>ウイルテック</t>
  </si>
  <si>
    <t>フォースタートアップス</t>
  </si>
  <si>
    <t>リグア</t>
  </si>
  <si>
    <t>アディッシュ</t>
  </si>
  <si>
    <t>日本車輌製造</t>
  </si>
  <si>
    <t>三菱ロジスネクスト</t>
  </si>
  <si>
    <t>近畿車輛</t>
  </si>
  <si>
    <t>島根銀行</t>
  </si>
  <si>
    <t>アストマックス</t>
  </si>
  <si>
    <t>全国保証</t>
  </si>
  <si>
    <t>今村証券</t>
  </si>
  <si>
    <t>かんぽ生命保険</t>
  </si>
  <si>
    <t>ゆうちょ銀行</t>
  </si>
  <si>
    <t>あんしん保証</t>
  </si>
  <si>
    <t>富山第一銀行</t>
  </si>
  <si>
    <t>ヒロセ通商</t>
  </si>
  <si>
    <t>ジェイリース</t>
  </si>
  <si>
    <t>イントラスト</t>
  </si>
  <si>
    <t>日本モーゲージサービス</t>
  </si>
  <si>
    <t>プレミアグループ</t>
  </si>
  <si>
    <t>日産自動車</t>
  </si>
  <si>
    <t>いすゞ自動車</t>
  </si>
  <si>
    <t>トヨタ自動車</t>
  </si>
  <si>
    <t>日野自動車</t>
  </si>
  <si>
    <t>カネミツ</t>
  </si>
  <si>
    <t>エフテック</t>
  </si>
  <si>
    <t>ファルテック</t>
  </si>
  <si>
    <t>テイン</t>
  </si>
  <si>
    <t>田中精密工業</t>
  </si>
  <si>
    <t>エッチ・ケー・エス</t>
  </si>
  <si>
    <t>武蔵精密工業</t>
  </si>
  <si>
    <t>日産車体</t>
  </si>
  <si>
    <t>新明和工業</t>
  </si>
  <si>
    <t>極東開発工業</t>
  </si>
  <si>
    <t>アスカ</t>
  </si>
  <si>
    <t>デイトナ</t>
  </si>
  <si>
    <t>ユタカ技研</t>
  </si>
  <si>
    <t>トピー工業</t>
  </si>
  <si>
    <t>東京ラヂエーター製造</t>
  </si>
  <si>
    <t>ティラド</t>
  </si>
  <si>
    <t>曙ブレーキ工業</t>
  </si>
  <si>
    <t>タチエス</t>
  </si>
  <si>
    <t>フタバ産業</t>
  </si>
  <si>
    <t>市光工業</t>
  </si>
  <si>
    <t>大同メタル工業</t>
  </si>
  <si>
    <t>プレス工業</t>
  </si>
  <si>
    <t>ミクニ</t>
  </si>
  <si>
    <t>太平洋工業</t>
  </si>
  <si>
    <t>ユニバンス</t>
  </si>
  <si>
    <t>桜井製作所</t>
  </si>
  <si>
    <t>河西工業</t>
  </si>
  <si>
    <t>マツダ</t>
  </si>
  <si>
    <t>エイケン工業</t>
  </si>
  <si>
    <t>今仙電機製作所</t>
  </si>
  <si>
    <t>タツミ</t>
  </si>
  <si>
    <t>スズキ</t>
  </si>
  <si>
    <t>安永</t>
  </si>
  <si>
    <t>ヤマハ発動機</t>
  </si>
  <si>
    <t>イクヨ</t>
  </si>
  <si>
    <t>小糸製作所</t>
  </si>
  <si>
    <t>エクセディ</t>
  </si>
  <si>
    <t>ミツバ</t>
  </si>
  <si>
    <t>豊田合成</t>
  </si>
  <si>
    <t>愛三工業</t>
  </si>
  <si>
    <t>盟和産業</t>
  </si>
  <si>
    <t>日本精機</t>
  </si>
  <si>
    <t>日本プラスト</t>
  </si>
  <si>
    <t>村上開明堂</t>
  </si>
  <si>
    <t>ヨロズ</t>
  </si>
  <si>
    <t>エフ・シー・シー</t>
  </si>
  <si>
    <t>カーメイト</t>
  </si>
  <si>
    <t>フジオーゼックス</t>
  </si>
  <si>
    <t>新家工業</t>
  </si>
  <si>
    <t>シマノ</t>
  </si>
  <si>
    <t>小田原機器</t>
  </si>
  <si>
    <t>ナンシン</t>
  </si>
  <si>
    <t>ジャムコ</t>
  </si>
  <si>
    <t>アトム</t>
  </si>
  <si>
    <t>創健社</t>
  </si>
  <si>
    <t>小野建</t>
  </si>
  <si>
    <t>南陽</t>
  </si>
  <si>
    <t>ノジマ</t>
  </si>
  <si>
    <t>佐鳥電機</t>
  </si>
  <si>
    <t>カッパ・クリエイト</t>
  </si>
  <si>
    <t>東邦レマック</t>
  </si>
  <si>
    <t>初穂商事</t>
  </si>
  <si>
    <t>山大</t>
  </si>
  <si>
    <t>伯東</t>
  </si>
  <si>
    <t>オータケ</t>
  </si>
  <si>
    <t>ナ・デックス</t>
  </si>
  <si>
    <t>コンドーテック</t>
  </si>
  <si>
    <t>横浜魚類</t>
  </si>
  <si>
    <t>ハリマ共和物産</t>
  </si>
  <si>
    <t>ライトオン</t>
  </si>
  <si>
    <t>東北化学薬品</t>
  </si>
  <si>
    <t>ナガイレーベン</t>
  </si>
  <si>
    <t>サンデー</t>
  </si>
  <si>
    <t>三菱食品</t>
  </si>
  <si>
    <t>良品計画</t>
  </si>
  <si>
    <t>松田産業</t>
  </si>
  <si>
    <t>第一興商</t>
  </si>
  <si>
    <t>ヤギ</t>
  </si>
  <si>
    <t>キムラ</t>
  </si>
  <si>
    <t>アドヴァン</t>
  </si>
  <si>
    <t>セフテック</t>
  </si>
  <si>
    <t>鳥羽洋行</t>
  </si>
  <si>
    <t>アルビス</t>
  </si>
  <si>
    <t>アズワン</t>
  </si>
  <si>
    <t>ムラキ</t>
  </si>
  <si>
    <t>スズデン</t>
  </si>
  <si>
    <t>尾家産業</t>
  </si>
  <si>
    <t>シモジマ</t>
  </si>
  <si>
    <t>ドウシシャ</t>
  </si>
  <si>
    <t>岡谷鋼機</t>
  </si>
  <si>
    <t>サンリン</t>
  </si>
  <si>
    <t>小津産業</t>
  </si>
  <si>
    <t>ヤガミ</t>
  </si>
  <si>
    <t>日新商事</t>
  </si>
  <si>
    <t>コナカ</t>
  </si>
  <si>
    <t>西川計測</t>
  </si>
  <si>
    <t>ティムコ</t>
  </si>
  <si>
    <t>高速</t>
  </si>
  <si>
    <t>扶桑電通</t>
  </si>
  <si>
    <t>アイエーグループ</t>
  </si>
  <si>
    <t>たけびし</t>
  </si>
  <si>
    <t>イオン北海道</t>
  </si>
  <si>
    <t>コジマ</t>
  </si>
  <si>
    <t>ヒマラヤ</t>
  </si>
  <si>
    <t>マルヨシセンター</t>
  </si>
  <si>
    <t>コーナン商事</t>
  </si>
  <si>
    <t>エコス</t>
  </si>
  <si>
    <t>ムサシ</t>
  </si>
  <si>
    <t>ワタミ</t>
  </si>
  <si>
    <t>アールビバン</t>
  </si>
  <si>
    <t>マルシェ</t>
  </si>
  <si>
    <t>リックス</t>
  </si>
  <si>
    <t>システムソフト</t>
  </si>
  <si>
    <t>丸文</t>
  </si>
  <si>
    <t>大水</t>
  </si>
  <si>
    <t>スリーエフ</t>
  </si>
  <si>
    <t>西松屋チェーン</t>
  </si>
  <si>
    <t>ウェッズ</t>
  </si>
  <si>
    <t>ハピネット</t>
  </si>
  <si>
    <t>大田花き</t>
  </si>
  <si>
    <t>ジーエフシー</t>
  </si>
  <si>
    <t>ハークスレイ</t>
  </si>
  <si>
    <t>安楽亭</t>
  </si>
  <si>
    <t>ワークマン</t>
  </si>
  <si>
    <t>萬世電機</t>
  </si>
  <si>
    <t>栄電子</t>
  </si>
  <si>
    <t>日本ライフライン</t>
  </si>
  <si>
    <t>ニチリョク</t>
  </si>
  <si>
    <t>サイゼリヤ</t>
  </si>
  <si>
    <t>かんなん丸</t>
  </si>
  <si>
    <t>タカショー</t>
  </si>
  <si>
    <t>アルゴグラフィックス</t>
  </si>
  <si>
    <t>魚力</t>
  </si>
  <si>
    <t>ポプラ</t>
  </si>
  <si>
    <t>マックハウス</t>
  </si>
  <si>
    <t>梅の花</t>
  </si>
  <si>
    <t>ユナイテッドアローズ</t>
  </si>
  <si>
    <t>進和</t>
  </si>
  <si>
    <t>ダイトロン</t>
  </si>
  <si>
    <t>テイツー</t>
  </si>
  <si>
    <t>ハイデイ日高</t>
  </si>
  <si>
    <t>シークス</t>
  </si>
  <si>
    <t>コロワイド</t>
  </si>
  <si>
    <t>田中商事</t>
  </si>
  <si>
    <t>うかい</t>
  </si>
  <si>
    <t>サンオータス</t>
  </si>
  <si>
    <t>グローバルダイニング</t>
  </si>
  <si>
    <t>オーハシテクニカ</t>
  </si>
  <si>
    <t>壱番屋</t>
  </si>
  <si>
    <t>星医療酸器</t>
  </si>
  <si>
    <t>杉田エース</t>
  </si>
  <si>
    <t>ハンズマン</t>
  </si>
  <si>
    <t>白銅</t>
  </si>
  <si>
    <t>トップカルチャー</t>
  </si>
  <si>
    <t>ダイイチ</t>
  </si>
  <si>
    <t>オーウエル</t>
  </si>
  <si>
    <t>ダイコー通産</t>
  </si>
  <si>
    <t>セントラルフォレストグループ</t>
  </si>
  <si>
    <t>ヤシマキザイ</t>
  </si>
  <si>
    <t>あさくま</t>
  </si>
  <si>
    <t>レオクラン</t>
  </si>
  <si>
    <t>浜木綿</t>
  </si>
  <si>
    <t>ダブルエー</t>
  </si>
  <si>
    <t>ミクリード</t>
  </si>
  <si>
    <t>島津製作所</t>
  </si>
  <si>
    <t>プレシジョン・システム・サイエンス</t>
  </si>
  <si>
    <t>クボテック</t>
  </si>
  <si>
    <t>助川電気工業</t>
  </si>
  <si>
    <t>シグマ光機</t>
  </si>
  <si>
    <t>長野計器</t>
  </si>
  <si>
    <t>ナカニシ</t>
  </si>
  <si>
    <t>ブイ・テクノロジー</t>
  </si>
  <si>
    <t>スター精密</t>
  </si>
  <si>
    <t>東京衡機</t>
  </si>
  <si>
    <t>東京計器</t>
  </si>
  <si>
    <t>国際計測器</t>
  </si>
  <si>
    <t>愛知時計電機</t>
  </si>
  <si>
    <t>インターアクション</t>
  </si>
  <si>
    <t>黒田精工</t>
  </si>
  <si>
    <t>オーバル</t>
  </si>
  <si>
    <t>東京精密</t>
  </si>
  <si>
    <t>マニー</t>
  </si>
  <si>
    <t>ニコン</t>
  </si>
  <si>
    <t>トプコン</t>
  </si>
  <si>
    <t>オリンパス</t>
  </si>
  <si>
    <t>理研計器</t>
  </si>
  <si>
    <t>キヤノン電子</t>
  </si>
  <si>
    <t>タムロン</t>
  </si>
  <si>
    <t>シード</t>
  </si>
  <si>
    <t>ノーリツ鋼機</t>
  </si>
  <si>
    <t>岡本硝子</t>
  </si>
  <si>
    <t>朝日インテック</t>
  </si>
  <si>
    <t>メディキット</t>
  </si>
  <si>
    <t>キヤノン</t>
  </si>
  <si>
    <t>リコー</t>
  </si>
  <si>
    <t>シチズン時計</t>
  </si>
  <si>
    <t>日本精密</t>
  </si>
  <si>
    <t>大研医器</t>
  </si>
  <si>
    <t>セルシード</t>
  </si>
  <si>
    <t>メニコン</t>
  </si>
  <si>
    <t>シンシア</t>
  </si>
  <si>
    <t>アミファ</t>
  </si>
  <si>
    <t>ブシロード</t>
  </si>
  <si>
    <t>ビーアンドピー</t>
  </si>
  <si>
    <t>プリントネット</t>
  </si>
  <si>
    <t>幸和製作所</t>
  </si>
  <si>
    <t>シー・エス・ランバー</t>
  </si>
  <si>
    <t>壽屋</t>
  </si>
  <si>
    <t>クロスフォー</t>
  </si>
  <si>
    <t>中本パックス</t>
  </si>
  <si>
    <t>クレステック</t>
  </si>
  <si>
    <t>プラッツ</t>
  </si>
  <si>
    <t>日本創発グループ</t>
  </si>
  <si>
    <t>東京ボード工業</t>
  </si>
  <si>
    <t>トランザクション</t>
  </si>
  <si>
    <t>粧美堂</t>
  </si>
  <si>
    <t>ニホンフラッシュ</t>
  </si>
  <si>
    <t>前田工繊</t>
  </si>
  <si>
    <t>永大産業</t>
  </si>
  <si>
    <t>アートネイチャー</t>
  </si>
  <si>
    <t>フルヤ金属</t>
  </si>
  <si>
    <t>オービス</t>
  </si>
  <si>
    <t>アイフィスジャパン</t>
  </si>
  <si>
    <t>アビックス</t>
  </si>
  <si>
    <t>アールシーコア</t>
  </si>
  <si>
    <t>遠藤製作所</t>
  </si>
  <si>
    <t>マーベラス</t>
  </si>
  <si>
    <t>グラファイトデザイン</t>
  </si>
  <si>
    <t>スターツ出版</t>
  </si>
  <si>
    <t>総合商研</t>
  </si>
  <si>
    <t>萩原工業</t>
  </si>
  <si>
    <t>セキ</t>
  </si>
  <si>
    <t>アルメディオ</t>
  </si>
  <si>
    <t>エイベックス</t>
  </si>
  <si>
    <t>平賀</t>
  </si>
  <si>
    <t>ピープル</t>
  </si>
  <si>
    <t>タカラトミー</t>
  </si>
  <si>
    <t>福島印刷</t>
  </si>
  <si>
    <t>フクビ化学工業</t>
  </si>
  <si>
    <t>レック</t>
  </si>
  <si>
    <t>永大化工</t>
  </si>
  <si>
    <t>光・彩</t>
  </si>
  <si>
    <t>ノダ</t>
  </si>
  <si>
    <t>サンメッセ</t>
  </si>
  <si>
    <t>タカノ</t>
  </si>
  <si>
    <t>南海プライウッド</t>
  </si>
  <si>
    <t>三光合成</t>
  </si>
  <si>
    <t>プロネクサス</t>
  </si>
  <si>
    <t>丸東産業</t>
  </si>
  <si>
    <t>セブン工業</t>
  </si>
  <si>
    <t>ホクシン</t>
  </si>
  <si>
    <t>ウッドワン</t>
  </si>
  <si>
    <t>マツモト</t>
  </si>
  <si>
    <t>ソノコム</t>
  </si>
  <si>
    <t>ヨネックス</t>
  </si>
  <si>
    <t>大日本印刷</t>
  </si>
  <si>
    <t>共同印刷</t>
  </si>
  <si>
    <t>光村印刷</t>
  </si>
  <si>
    <t>ヴィアHD</t>
  </si>
  <si>
    <t>野崎印刷紙業</t>
  </si>
  <si>
    <t>三光産業</t>
  </si>
  <si>
    <t>トーイン</t>
  </si>
  <si>
    <t>前澤化成工業</t>
  </si>
  <si>
    <t>ムトー精工</t>
  </si>
  <si>
    <t>旭化学工業</t>
  </si>
  <si>
    <t>未来工業</t>
  </si>
  <si>
    <t>ニッピ</t>
  </si>
  <si>
    <t>アシックス</t>
  </si>
  <si>
    <t>ツツミ</t>
  </si>
  <si>
    <t>研創</t>
  </si>
  <si>
    <t>ニチハ</t>
  </si>
  <si>
    <t>光陽社</t>
  </si>
  <si>
    <t>エフピコ</t>
  </si>
  <si>
    <t>小松ウオール工業</t>
  </si>
  <si>
    <t>日本デコラックス</t>
  </si>
  <si>
    <t>ヤマハ</t>
  </si>
  <si>
    <t>河合楽器製作所</t>
  </si>
  <si>
    <t>菊水化学工業</t>
  </si>
  <si>
    <t>クリナップ</t>
  </si>
  <si>
    <t>ピジョン</t>
  </si>
  <si>
    <t>フジコピアン</t>
  </si>
  <si>
    <t>天馬</t>
  </si>
  <si>
    <t>キングジム</t>
  </si>
  <si>
    <t>興研</t>
  </si>
  <si>
    <t>象印マホービン</t>
  </si>
  <si>
    <t>リンテック</t>
  </si>
  <si>
    <t>信越ポリマー</t>
  </si>
  <si>
    <t>東リ</t>
  </si>
  <si>
    <t>イトーキ</t>
  </si>
  <si>
    <t>任天堂</t>
  </si>
  <si>
    <t>リヒトラブ</t>
  </si>
  <si>
    <t>三菱鉛筆</t>
  </si>
  <si>
    <t>松風</t>
  </si>
  <si>
    <t>重松製作所</t>
  </si>
  <si>
    <t>タカラスタンダード</t>
  </si>
  <si>
    <t>ミロク</t>
  </si>
  <si>
    <t>コクヨ</t>
  </si>
  <si>
    <t>ネポン</t>
  </si>
  <si>
    <t>ナカバヤシ</t>
  </si>
  <si>
    <t>ニフコ</t>
  </si>
  <si>
    <t>グローブライド</t>
  </si>
  <si>
    <t>マミヤ・オーピー</t>
  </si>
  <si>
    <t>セーラー万年筆</t>
  </si>
  <si>
    <t>オカムラ</t>
  </si>
  <si>
    <t>バルカー</t>
  </si>
  <si>
    <t>くろがね工作所</t>
  </si>
  <si>
    <t>伊藤忠商事</t>
  </si>
  <si>
    <t>丸紅</t>
  </si>
  <si>
    <t>スクロール</t>
  </si>
  <si>
    <t>ユアサ・フナショク</t>
  </si>
  <si>
    <t>高島</t>
  </si>
  <si>
    <t>三陽商会</t>
  </si>
  <si>
    <t>長瀬産業</t>
  </si>
  <si>
    <t>ナイガイ</t>
  </si>
  <si>
    <t>蝶理</t>
  </si>
  <si>
    <t>豊田通商</t>
  </si>
  <si>
    <t>三共生興</t>
  </si>
  <si>
    <t>兼松</t>
  </si>
  <si>
    <t>ツカモトコーポレーション</t>
  </si>
  <si>
    <t>中央魚類</t>
  </si>
  <si>
    <t>三井物産</t>
  </si>
  <si>
    <t>日本紙パルプ商事</t>
  </si>
  <si>
    <t>東京エレクトロン</t>
  </si>
  <si>
    <t>カメイ</t>
  </si>
  <si>
    <t>東都水産</t>
  </si>
  <si>
    <t>築地魚市場</t>
  </si>
  <si>
    <t>東京ソワール</t>
  </si>
  <si>
    <t>スターゼン</t>
  </si>
  <si>
    <t>横浜丸魚</t>
  </si>
  <si>
    <t>丸藤シートパイル</t>
  </si>
  <si>
    <t>山善</t>
  </si>
  <si>
    <t>椿本興業</t>
  </si>
  <si>
    <t>住友商事</t>
  </si>
  <si>
    <t>内田洋行</t>
  </si>
  <si>
    <t>三菱商事</t>
  </si>
  <si>
    <t>第一実業</t>
  </si>
  <si>
    <t>西華産業</t>
  </si>
  <si>
    <t>佐藤商事</t>
  </si>
  <si>
    <t>三谷商事</t>
  </si>
  <si>
    <t>東京産業</t>
  </si>
  <si>
    <t>ユアサ商事</t>
  </si>
  <si>
    <t>神鋼商事</t>
  </si>
  <si>
    <t>カノークス</t>
  </si>
  <si>
    <t>阪和興業</t>
  </si>
  <si>
    <t>正栄食品工業</t>
  </si>
  <si>
    <t>カナデン</t>
  </si>
  <si>
    <t>ナラサキ産業</t>
  </si>
  <si>
    <t>ニプロ</t>
  </si>
  <si>
    <t>岩谷産業</t>
  </si>
  <si>
    <t>ニチモウ</t>
  </si>
  <si>
    <t>極東貿易</t>
  </si>
  <si>
    <t>稲畑産業</t>
  </si>
  <si>
    <t>明和産業</t>
  </si>
  <si>
    <t>堀田丸正</t>
  </si>
  <si>
    <t>キムラタン</t>
  </si>
  <si>
    <t>ゴールドウイン</t>
  </si>
  <si>
    <t>ユニ・チャーム</t>
  </si>
  <si>
    <t>ムーンバット</t>
  </si>
  <si>
    <t>中央自動車工業</t>
  </si>
  <si>
    <t>キング</t>
  </si>
  <si>
    <t>川辺</t>
  </si>
  <si>
    <t>ワキタ</t>
  </si>
  <si>
    <t>サンゲツ</t>
  </si>
  <si>
    <t>伊藤忠エネクス</t>
  </si>
  <si>
    <t>ゼット</t>
  </si>
  <si>
    <t>サンリオ</t>
  </si>
  <si>
    <t>サンワテクノス</t>
  </si>
  <si>
    <t>三京化成</t>
  </si>
  <si>
    <t>ナガホリ</t>
  </si>
  <si>
    <t>新光商事</t>
  </si>
  <si>
    <t>トーホー</t>
  </si>
  <si>
    <t>ラピーヌ</t>
  </si>
  <si>
    <t>中部水産</t>
  </si>
  <si>
    <t>トミタ</t>
  </si>
  <si>
    <t>三信電気</t>
  </si>
  <si>
    <t>東陽テクニカ</t>
  </si>
  <si>
    <t>ソマール</t>
  </si>
  <si>
    <t>モスフードサービス</t>
  </si>
  <si>
    <t>加賀電子</t>
  </si>
  <si>
    <t>都築電気</t>
  </si>
  <si>
    <t>ソーダニッカ</t>
  </si>
  <si>
    <t>立花エレテック</t>
  </si>
  <si>
    <t>木曽路</t>
  </si>
  <si>
    <t>千趣会</t>
  </si>
  <si>
    <t>タカキュー</t>
  </si>
  <si>
    <t>リテールパートナーズ</t>
  </si>
  <si>
    <t>上新電機</t>
  </si>
  <si>
    <t>日本瓦斯</t>
  </si>
  <si>
    <t>東天紅</t>
  </si>
  <si>
    <t>チヨダ</t>
  </si>
  <si>
    <t>ヤマナカ</t>
  </si>
  <si>
    <t>マックスバリュ東海</t>
  </si>
  <si>
    <t>リンガーハット</t>
  </si>
  <si>
    <t>テンアライド</t>
  </si>
  <si>
    <t>エンチョー</t>
  </si>
  <si>
    <t>フレンドリー</t>
  </si>
  <si>
    <t>オークワ</t>
  </si>
  <si>
    <t>コメリ</t>
  </si>
  <si>
    <t>青山商事</t>
  </si>
  <si>
    <t>タカチホ</t>
  </si>
  <si>
    <t>理経</t>
  </si>
  <si>
    <t>しまむら</t>
  </si>
  <si>
    <t>マルイチ産商</t>
  </si>
  <si>
    <t>はせがわ</t>
  </si>
  <si>
    <t>松屋</t>
  </si>
  <si>
    <t>近鉄百貨店</t>
  </si>
  <si>
    <t>大和</t>
  </si>
  <si>
    <t>丸井グループ</t>
  </si>
  <si>
    <t>クレディセゾン</t>
  </si>
  <si>
    <t>さいか屋</t>
  </si>
  <si>
    <t>井筒屋</t>
  </si>
  <si>
    <t>イオン</t>
  </si>
  <si>
    <t>イズミ</t>
  </si>
  <si>
    <t>フォーバル</t>
  </si>
  <si>
    <t>平和堂</t>
  </si>
  <si>
    <t>フジ</t>
  </si>
  <si>
    <t>ヤオコー</t>
  </si>
  <si>
    <t>三谷産業</t>
  </si>
  <si>
    <t>あおぞら銀行</t>
  </si>
  <si>
    <t>千葉銀行</t>
  </si>
  <si>
    <t>群馬銀行</t>
  </si>
  <si>
    <t>武蔵野銀行</t>
  </si>
  <si>
    <t>千葉興業銀行</t>
  </si>
  <si>
    <t>筑波銀行</t>
  </si>
  <si>
    <t>七十七銀行</t>
  </si>
  <si>
    <t>秋田銀行</t>
  </si>
  <si>
    <t>山形銀行</t>
  </si>
  <si>
    <t>岩手銀行</t>
  </si>
  <si>
    <t>東邦銀行</t>
  </si>
  <si>
    <t>東北銀行</t>
  </si>
  <si>
    <t>スルガ銀行</t>
  </si>
  <si>
    <t>八十二銀行</t>
  </si>
  <si>
    <t>山梨中央銀行</t>
  </si>
  <si>
    <t>大垣共立銀行</t>
  </si>
  <si>
    <t>福井銀行</t>
  </si>
  <si>
    <t>清水銀行</t>
  </si>
  <si>
    <t>富山銀行</t>
  </si>
  <si>
    <t>滋賀銀行</t>
  </si>
  <si>
    <t>南都銀行</t>
  </si>
  <si>
    <t>百五銀行</t>
  </si>
  <si>
    <t>紀陽銀行</t>
  </si>
  <si>
    <t>山陰合同銀行</t>
  </si>
  <si>
    <t>鳥取銀行</t>
  </si>
  <si>
    <t>百十四銀行</t>
  </si>
  <si>
    <t>四国銀行</t>
  </si>
  <si>
    <t>阿波銀行</t>
  </si>
  <si>
    <t>大分銀行</t>
  </si>
  <si>
    <t>宮崎銀行</t>
  </si>
  <si>
    <t>佐賀銀行</t>
  </si>
  <si>
    <t>筑邦銀行</t>
  </si>
  <si>
    <t>琉球銀行</t>
  </si>
  <si>
    <t>セブン銀行</t>
  </si>
  <si>
    <t>高知銀行</t>
  </si>
  <si>
    <t>信金中央金庫</t>
  </si>
  <si>
    <t>芙蓉総合リース</t>
  </si>
  <si>
    <t>みずほリース</t>
  </si>
  <si>
    <t>東京センチュリー</t>
  </si>
  <si>
    <t>日本証券金融</t>
  </si>
  <si>
    <t>アイフル</t>
  </si>
  <si>
    <t>日本アジア投資</t>
  </si>
  <si>
    <t>名古屋銀行</t>
  </si>
  <si>
    <t>北洋銀行</t>
  </si>
  <si>
    <t>大光銀行</t>
  </si>
  <si>
    <t>愛媛銀行</t>
  </si>
  <si>
    <t>トマト銀行</t>
  </si>
  <si>
    <t>京葉銀行</t>
  </si>
  <si>
    <t>栃木銀行</t>
  </si>
  <si>
    <t>北日本銀行</t>
  </si>
  <si>
    <t>南日本銀行</t>
  </si>
  <si>
    <t>東和銀行</t>
  </si>
  <si>
    <t>豊和銀行</t>
  </si>
  <si>
    <t>宮崎太陽銀行</t>
  </si>
  <si>
    <t>福島銀行</t>
  </si>
  <si>
    <t>大東銀行</t>
  </si>
  <si>
    <t>リコーリース</t>
  </si>
  <si>
    <t>アコム</t>
  </si>
  <si>
    <t>ジャックス</t>
  </si>
  <si>
    <t>オリックス</t>
  </si>
  <si>
    <t>中道リース</t>
  </si>
  <si>
    <t>九州リースサービス</t>
  </si>
  <si>
    <t>岡三証券グループ</t>
  </si>
  <si>
    <t>光世証券</t>
  </si>
  <si>
    <t>日本取引所グループ</t>
  </si>
  <si>
    <t>マネックスグループ</t>
  </si>
  <si>
    <t>丸八証券</t>
  </si>
  <si>
    <t>あかつき本社</t>
  </si>
  <si>
    <t>スパークス・グループ</t>
  </si>
  <si>
    <t>小林洋行</t>
  </si>
  <si>
    <t>イー・ギャランティ</t>
  </si>
  <si>
    <t>アサックス</t>
  </si>
  <si>
    <t>アドバンスクリエイト</t>
  </si>
  <si>
    <t>三井不動産</t>
  </si>
  <si>
    <t>三菱地所</t>
  </si>
  <si>
    <t>平和不動産</t>
  </si>
  <si>
    <t>東京建物</t>
  </si>
  <si>
    <t>京阪神ビルディング</t>
  </si>
  <si>
    <t>住友不動産</t>
  </si>
  <si>
    <t>太平洋興発</t>
  </si>
  <si>
    <t>テーオーシー</t>
  </si>
  <si>
    <t>コスモスイニシア</t>
  </si>
  <si>
    <t>スターツコーポレーション</t>
  </si>
  <si>
    <t>フジ住宅</t>
  </si>
  <si>
    <t>空港施設</t>
  </si>
  <si>
    <t>明和地所</t>
  </si>
  <si>
    <t>ゴールドクレスト</t>
  </si>
  <si>
    <t>リログループ</t>
  </si>
  <si>
    <t>エスリード</t>
  </si>
  <si>
    <t>ウッドフレンズ</t>
  </si>
  <si>
    <t>日本エスコン</t>
  </si>
  <si>
    <t>イオンモール</t>
  </si>
  <si>
    <t>毎日コムネット</t>
  </si>
  <si>
    <t>エリアクエスト</t>
  </si>
  <si>
    <t>エリアリンク</t>
  </si>
  <si>
    <t>ファースト住建</t>
  </si>
  <si>
    <t>ランド</t>
  </si>
  <si>
    <t>カチタス</t>
  </si>
  <si>
    <t>東祥</t>
  </si>
  <si>
    <t>トーセイ</t>
  </si>
  <si>
    <t>穴吹興産</t>
  </si>
  <si>
    <t>和田興産</t>
  </si>
  <si>
    <t>グロームHD</t>
  </si>
  <si>
    <t>インテリックス</t>
  </si>
  <si>
    <t>ランドビジネス</t>
  </si>
  <si>
    <t>誠建設工業</t>
  </si>
  <si>
    <t>ハウスフリーダム</t>
  </si>
  <si>
    <t>グランディハウス</t>
  </si>
  <si>
    <t>東武鉄道</t>
  </si>
  <si>
    <t>東急</t>
  </si>
  <si>
    <t>京浜急行電鉄</t>
  </si>
  <si>
    <t>小田急電鉄</t>
  </si>
  <si>
    <t>京王電鉄</t>
  </si>
  <si>
    <t>京成電鉄</t>
  </si>
  <si>
    <t>富士急行</t>
  </si>
  <si>
    <t>秩父鉄道</t>
  </si>
  <si>
    <t>新潟交通</t>
  </si>
  <si>
    <t>東日本旅客鉄道</t>
  </si>
  <si>
    <t>西日本旅客鉄道</t>
  </si>
  <si>
    <t>東海旅客鉄道</t>
  </si>
  <si>
    <t>鴻池運輸</t>
  </si>
  <si>
    <t>ゼロ</t>
  </si>
  <si>
    <t>西日本鉄道</t>
  </si>
  <si>
    <t>広島電鉄</t>
  </si>
  <si>
    <t>南総通運</t>
  </si>
  <si>
    <t>第一交通産業</t>
  </si>
  <si>
    <t>東部ネットワーク</t>
  </si>
  <si>
    <t>ハマキョウレックス</t>
  </si>
  <si>
    <t>サカイ引越センター</t>
  </si>
  <si>
    <t>大宝運輸</t>
  </si>
  <si>
    <t>南海電気鉄道</t>
  </si>
  <si>
    <t>神戸電鉄</t>
  </si>
  <si>
    <t>名古屋鉄道</t>
  </si>
  <si>
    <t>京福電気鉄道</t>
  </si>
  <si>
    <t>センコン物流</t>
  </si>
  <si>
    <t>山陽電気鉄道</t>
  </si>
  <si>
    <t>遠州トラック</t>
  </si>
  <si>
    <t>日本ロジテム</t>
  </si>
  <si>
    <t>岡山県貨物運送</t>
  </si>
  <si>
    <t>山九</t>
  </si>
  <si>
    <t>日新</t>
  </si>
  <si>
    <t>丸運</t>
  </si>
  <si>
    <t>丸全昭和運輸</t>
  </si>
  <si>
    <t>京極運輸商事</t>
  </si>
  <si>
    <t>日本石油輸送</t>
  </si>
  <si>
    <t>福山通運</t>
  </si>
  <si>
    <t>神奈川中央交通</t>
  </si>
  <si>
    <t>大和自動車交通</t>
  </si>
  <si>
    <t>神姫バス</t>
  </si>
  <si>
    <t>北海道中央バス</t>
  </si>
  <si>
    <t>タカセ</t>
  </si>
  <si>
    <t>日本郵船</t>
  </si>
  <si>
    <t>商船三井</t>
  </si>
  <si>
    <t>川崎汽船</t>
  </si>
  <si>
    <t>飯野海運</t>
  </si>
  <si>
    <t>玉井商船</t>
  </si>
  <si>
    <t>共栄タンカー</t>
  </si>
  <si>
    <t>九州旅客鉄道</t>
  </si>
  <si>
    <t>栗林商船</t>
  </si>
  <si>
    <t>東海汽船</t>
  </si>
  <si>
    <t>東京汽船</t>
  </si>
  <si>
    <t>日本航空</t>
  </si>
  <si>
    <t>スターフライヤー</t>
  </si>
  <si>
    <t>アジア航測</t>
  </si>
  <si>
    <t>シルバーライフ</t>
  </si>
  <si>
    <t>ポエック</t>
  </si>
  <si>
    <t>オプティマスグループ</t>
  </si>
  <si>
    <t>和心</t>
  </si>
  <si>
    <t>ブティックス</t>
  </si>
  <si>
    <t>ナルミヤ・インターナショナル</t>
  </si>
  <si>
    <t>三菱倉庫</t>
  </si>
  <si>
    <t>住友倉庫</t>
  </si>
  <si>
    <t>澁澤倉庫</t>
  </si>
  <si>
    <t>ヤマタネ</t>
  </si>
  <si>
    <t>東陽倉庫</t>
  </si>
  <si>
    <t>杉村倉庫</t>
  </si>
  <si>
    <t>乾汽船</t>
  </si>
  <si>
    <t>アサガミ</t>
  </si>
  <si>
    <t>ケイヒン</t>
  </si>
  <si>
    <t>丸八倉庫</t>
  </si>
  <si>
    <t>中央倉庫</t>
  </si>
  <si>
    <t>川西倉庫</t>
  </si>
  <si>
    <t>安田倉庫</t>
  </si>
  <si>
    <t>関通</t>
  </si>
  <si>
    <t>東洋埠頭</t>
  </si>
  <si>
    <t>櫻島埠頭</t>
  </si>
  <si>
    <t>名港海運</t>
  </si>
  <si>
    <t>伊勢湾海運</t>
  </si>
  <si>
    <t>鈴与シンワート</t>
  </si>
  <si>
    <t>伏木海陸運送</t>
  </si>
  <si>
    <t>兵機海運</t>
  </si>
  <si>
    <t>大運</t>
  </si>
  <si>
    <t>上組</t>
  </si>
  <si>
    <t>トレーディア</t>
  </si>
  <si>
    <t>サンリツ</t>
  </si>
  <si>
    <t>大東港運</t>
  </si>
  <si>
    <t>キムラユニティー</t>
  </si>
  <si>
    <t>キユーソー流通システム</t>
  </si>
  <si>
    <t>ユーラシア旅行社</t>
  </si>
  <si>
    <t>エージーピー</t>
  </si>
  <si>
    <t>東海運</t>
  </si>
  <si>
    <t>エーアイテイー</t>
  </si>
  <si>
    <t>内外トランスライン</t>
  </si>
  <si>
    <t>ショーエイコーポレーション</t>
  </si>
  <si>
    <t>日本コンセプト</t>
  </si>
  <si>
    <t>中部日本放送</t>
  </si>
  <si>
    <t>ビジョン</t>
  </si>
  <si>
    <t>スマートバリュー</t>
  </si>
  <si>
    <t>ワイヤレスゲート</t>
  </si>
  <si>
    <t>日本通信</t>
  </si>
  <si>
    <t>クロップス</t>
  </si>
  <si>
    <t>日本電信電話</t>
  </si>
  <si>
    <t>ソフトバンク</t>
  </si>
  <si>
    <t>光通信</t>
  </si>
  <si>
    <t>沖縄セルラー電話</t>
  </si>
  <si>
    <t>エムティーアイ</t>
  </si>
  <si>
    <t>エム・エイチ・グループ</t>
  </si>
  <si>
    <t>ベルパーク</t>
  </si>
  <si>
    <t>フォーバルテレコム</t>
  </si>
  <si>
    <t>ファイバーゲート</t>
  </si>
  <si>
    <t>アルファポリス</t>
  </si>
  <si>
    <t>文溪堂</t>
  </si>
  <si>
    <t>ゼンリン</t>
  </si>
  <si>
    <t>中部電力</t>
  </si>
  <si>
    <t>関西電力</t>
  </si>
  <si>
    <t>中国電力</t>
  </si>
  <si>
    <t>北陸電力</t>
  </si>
  <si>
    <t>東北電力</t>
  </si>
  <si>
    <t>四国電力</t>
  </si>
  <si>
    <t>九州電力</t>
  </si>
  <si>
    <t>北海道電力</t>
  </si>
  <si>
    <t>沖縄電力</t>
  </si>
  <si>
    <t>エフオン</t>
  </si>
  <si>
    <t>イーレックス</t>
  </si>
  <si>
    <t>レノバ</t>
  </si>
  <si>
    <t>広島ガス</t>
  </si>
  <si>
    <t>京葉瓦斯</t>
  </si>
  <si>
    <t>静岡ガス</t>
  </si>
  <si>
    <t>メタウォーター</t>
  </si>
  <si>
    <t>アイネット</t>
  </si>
  <si>
    <t>松竹</t>
  </si>
  <si>
    <t>東宝</t>
  </si>
  <si>
    <t>東映</t>
  </si>
  <si>
    <t>ラックランド</t>
  </si>
  <si>
    <t>共立メンテナンス</t>
  </si>
  <si>
    <t>建設技術研究所</t>
  </si>
  <si>
    <t>スペース</t>
  </si>
  <si>
    <t>セレスポ</t>
  </si>
  <si>
    <t>ピー・シー・エー</t>
  </si>
  <si>
    <t>スバル興業</t>
  </si>
  <si>
    <t>東京テアトル</t>
  </si>
  <si>
    <t>武蔵野興業</t>
  </si>
  <si>
    <t>きんえい</t>
  </si>
  <si>
    <t>三協フロンテア</t>
  </si>
  <si>
    <t>中日本興業</t>
  </si>
  <si>
    <t>協和コンサルタンツ</t>
  </si>
  <si>
    <t>日本プロセス</t>
  </si>
  <si>
    <t>グリーンランドリゾート</t>
  </si>
  <si>
    <t>ビジネスブレイン太田昭和</t>
  </si>
  <si>
    <t>歌舞伎座</t>
  </si>
  <si>
    <t>ナガワ</t>
  </si>
  <si>
    <t>御園座</t>
  </si>
  <si>
    <t>東京都競馬</t>
  </si>
  <si>
    <t>カナモト</t>
  </si>
  <si>
    <t>ホウライ</t>
  </si>
  <si>
    <t>東洋テック</t>
  </si>
  <si>
    <t>両毛システムズ</t>
  </si>
  <si>
    <t>シーイーシー</t>
  </si>
  <si>
    <t>ウィザス</t>
  </si>
  <si>
    <t>カプコン</t>
  </si>
  <si>
    <t>クレオ</t>
  </si>
  <si>
    <t>東京會舘</t>
  </si>
  <si>
    <t>アイ・エス・ビー</t>
  </si>
  <si>
    <t>日本空港ビルデング</t>
  </si>
  <si>
    <t>帝国ホテル</t>
  </si>
  <si>
    <t>ロイヤルホテル</t>
  </si>
  <si>
    <t>乃村工藝社</t>
  </si>
  <si>
    <t>藤田観光</t>
  </si>
  <si>
    <t>京都ホテル</t>
  </si>
  <si>
    <t>トーカイ</t>
  </si>
  <si>
    <t>白洋舍</t>
  </si>
  <si>
    <t>ナガセ</t>
  </si>
  <si>
    <t>セコム</t>
  </si>
  <si>
    <t>アイネス</t>
  </si>
  <si>
    <t>丹青社</t>
  </si>
  <si>
    <t>富士ソフト</t>
  </si>
  <si>
    <t>応用地質</t>
  </si>
  <si>
    <t>東海リース</t>
  </si>
  <si>
    <t>丸紅建材リース</t>
  </si>
  <si>
    <t>オオバ</t>
  </si>
  <si>
    <t>日建工学</t>
  </si>
  <si>
    <t>いであ</t>
  </si>
  <si>
    <t>学究社</t>
  </si>
  <si>
    <t>昴</t>
  </si>
  <si>
    <t>ディーエムエス</t>
  </si>
  <si>
    <t>イオンディライト</t>
  </si>
  <si>
    <t>ナック</t>
  </si>
  <si>
    <t>ビケンテクノ</t>
  </si>
  <si>
    <t>ダイセキ</t>
  </si>
  <si>
    <t>ステップ</t>
  </si>
  <si>
    <t>旭情報サービス</t>
  </si>
  <si>
    <t>ストライダーズ</t>
  </si>
  <si>
    <t>大丸エナウィン</t>
  </si>
  <si>
    <t>エムティジェネックス</t>
  </si>
  <si>
    <t>マミーマート</t>
  </si>
  <si>
    <t>泉州電業</t>
  </si>
  <si>
    <t>リリカラ</t>
  </si>
  <si>
    <t>トラスコ中山</t>
  </si>
  <si>
    <t>オートバックスセブン</t>
  </si>
  <si>
    <t>ジュンテンドー</t>
  </si>
  <si>
    <t>モリト</t>
  </si>
  <si>
    <t>天満屋ストア</t>
  </si>
  <si>
    <t>グルメ杵屋</t>
  </si>
  <si>
    <t>銀座ルノアール</t>
  </si>
  <si>
    <t>愛眼</t>
  </si>
  <si>
    <t>英和</t>
  </si>
  <si>
    <t>ソレキア</t>
  </si>
  <si>
    <t>加藤産業</t>
  </si>
  <si>
    <t>北恵</t>
  </si>
  <si>
    <t>コックス</t>
  </si>
  <si>
    <t>セキド</t>
  </si>
  <si>
    <t>イノテック</t>
  </si>
  <si>
    <t>イエローハット</t>
  </si>
  <si>
    <t>シャルレ</t>
  </si>
  <si>
    <t>マキヤ</t>
  </si>
  <si>
    <t>コンセック</t>
  </si>
  <si>
    <t>日伝</t>
  </si>
  <si>
    <t>カンセキ</t>
  </si>
  <si>
    <t>ベリテ</t>
  </si>
  <si>
    <t>藤井産業</t>
  </si>
  <si>
    <t>日邦産業</t>
  </si>
  <si>
    <t>植松商会</t>
  </si>
  <si>
    <t>ワットマン</t>
  </si>
  <si>
    <t>ミロク情報サービス</t>
  </si>
  <si>
    <t>平和紙業</t>
  </si>
  <si>
    <t>北沢産業</t>
  </si>
  <si>
    <t>杉本商事</t>
  </si>
  <si>
    <t>因幡電機産業</t>
  </si>
  <si>
    <t>王将フードサービス</t>
  </si>
  <si>
    <t>太洋物産</t>
  </si>
  <si>
    <t>ジョイフル</t>
  </si>
  <si>
    <t>ミニストップ</t>
  </si>
  <si>
    <t>アークス</t>
  </si>
  <si>
    <t>ハチバン</t>
  </si>
  <si>
    <t>ヨンキュウ</t>
  </si>
  <si>
    <t>東テク</t>
  </si>
  <si>
    <t>ショクブン</t>
  </si>
  <si>
    <t>アルテック</t>
  </si>
  <si>
    <t>ベルク</t>
  </si>
  <si>
    <t>セキチュー</t>
  </si>
  <si>
    <t>大庄</t>
  </si>
  <si>
    <t>タキヒヨー</t>
  </si>
  <si>
    <t>ソフトバンクグループ</t>
  </si>
  <si>
    <t>蔵王産業</t>
  </si>
  <si>
    <t>スズケン</t>
  </si>
  <si>
    <t>サンドラッグ</t>
  </si>
  <si>
    <t>ジェコス</t>
  </si>
  <si>
    <t>ヤマザワ</t>
  </si>
  <si>
    <t>やまや</t>
  </si>
  <si>
    <t>サトー商会</t>
  </si>
  <si>
    <t>ベルーナ</t>
  </si>
  <si>
    <t>AGS</t>
  </si>
  <si>
    <t>BCC</t>
  </si>
  <si>
    <t>MIC</t>
  </si>
  <si>
    <t>MTG</t>
  </si>
  <si>
    <t>ナイス</t>
  </si>
  <si>
    <t>NOK</t>
  </si>
  <si>
    <t>TBK</t>
  </si>
  <si>
    <t>TPR</t>
  </si>
  <si>
    <t>★ 証券会社ごとの損益</t>
    <rPh sb="2" eb="4">
      <t>ショウケン</t>
    </rPh>
    <rPh sb="4" eb="6">
      <t>カイシャ</t>
    </rPh>
    <rPh sb="9" eb="11">
      <t>ソンエキ</t>
    </rPh>
    <phoneticPr fontId="3"/>
  </si>
  <si>
    <t>★ 年間データ</t>
    <rPh sb="2" eb="4">
      <t>ネンカン</t>
    </rPh>
    <phoneticPr fontId="3"/>
  </si>
  <si>
    <t>騰落率</t>
    <rPh sb="0" eb="3">
      <t>トウラクリツ</t>
    </rPh>
    <phoneticPr fontId="3"/>
  </si>
  <si>
    <t>関数処理用</t>
    <rPh sb="0" eb="5">
      <t>カンスウショ</t>
    </rPh>
    <phoneticPr fontId="3"/>
  </si>
  <si>
    <t>3月</t>
  </si>
  <si>
    <t>5月</t>
  </si>
  <si>
    <t>6月</t>
  </si>
  <si>
    <t>10月</t>
  </si>
  <si>
    <t>12月</t>
  </si>
  <si>
    <t>8月</t>
  </si>
  <si>
    <t>2月</t>
  </si>
  <si>
    <t>1月</t>
  </si>
  <si>
    <t>4月</t>
  </si>
  <si>
    <t>9月</t>
  </si>
  <si>
    <t>7月</t>
  </si>
  <si>
    <t>11月</t>
  </si>
  <si>
    <t>大和証券</t>
    <rPh sb="0" eb="2">
      <t>ダイワ</t>
    </rPh>
    <rPh sb="2" eb="4">
      <t>ショウケン</t>
    </rPh>
    <phoneticPr fontId="3"/>
  </si>
  <si>
    <t>みずほ証券</t>
    <rPh sb="3" eb="5">
      <t>ショウケン</t>
    </rPh>
    <phoneticPr fontId="3"/>
  </si>
  <si>
    <t>★5</t>
  </si>
  <si>
    <t>★4</t>
  </si>
  <si>
    <t>★3</t>
  </si>
  <si>
    <t>★2</t>
  </si>
  <si>
    <t>★1</t>
  </si>
  <si>
    <t>※最初に口座名を変更してください。</t>
    <rPh sb="1" eb="3">
      <t>サイショ</t>
    </rPh>
    <rPh sb="4" eb="6">
      <t>コウザ</t>
    </rPh>
    <rPh sb="6" eb="7">
      <t>メイ</t>
    </rPh>
    <rPh sb="8" eb="10">
      <t>ヘンコウ</t>
    </rPh>
    <phoneticPr fontId="3"/>
  </si>
  <si>
    <t>※背景が黄色の個所を変更すると、各シートの名称も変更されます。</t>
    <rPh sb="1" eb="3">
      <t>ハイケイ</t>
    </rPh>
    <rPh sb="4" eb="6">
      <t>キイロ</t>
    </rPh>
    <rPh sb="7" eb="9">
      <t>カショ</t>
    </rPh>
    <rPh sb="10" eb="12">
      <t>ヘンコウ</t>
    </rPh>
    <rPh sb="16" eb="17">
      <t>カク</t>
    </rPh>
    <rPh sb="21" eb="23">
      <t>メイショウ</t>
    </rPh>
    <rPh sb="24" eb="26">
      <t>ヘンコウ</t>
    </rPh>
    <phoneticPr fontId="3"/>
  </si>
  <si>
    <t>分売日</t>
    <rPh sb="0" eb="2">
      <t>ブンバイ</t>
    </rPh>
    <rPh sb="2" eb="3">
      <t>ビ</t>
    </rPh>
    <phoneticPr fontId="3"/>
  </si>
  <si>
    <t>分売価格</t>
    <rPh sb="0" eb="2">
      <t>ブンバイ</t>
    </rPh>
    <rPh sb="2" eb="4">
      <t>カカク</t>
    </rPh>
    <phoneticPr fontId="3"/>
  </si>
  <si>
    <t>口座名義</t>
    <rPh sb="0" eb="2">
      <t>コウザ</t>
    </rPh>
    <rPh sb="2" eb="4">
      <t>メイギ</t>
    </rPh>
    <phoneticPr fontId="3"/>
  </si>
  <si>
    <t>前日
終値</t>
    <rPh sb="0" eb="2">
      <t>ゼンジツ</t>
    </rPh>
    <rPh sb="3" eb="5">
      <t>オワリネ</t>
    </rPh>
    <phoneticPr fontId="3"/>
  </si>
  <si>
    <t>割引率</t>
    <rPh sb="0" eb="2">
      <t>ワリビキ</t>
    </rPh>
    <rPh sb="2" eb="3">
      <t>リツ</t>
    </rPh>
    <phoneticPr fontId="3"/>
  </si>
  <si>
    <t>1,000円未満</t>
    <rPh sb="5" eb="6">
      <t>エン</t>
    </rPh>
    <rPh sb="6" eb="8">
      <t>ミマn</t>
    </rPh>
    <phoneticPr fontId="3"/>
  </si>
  <si>
    <t>1,000円以上</t>
    <rPh sb="5" eb="6">
      <t>エン</t>
    </rPh>
    <rPh sb="6" eb="8">
      <t>イジョウ</t>
    </rPh>
    <phoneticPr fontId="3"/>
  </si>
  <si>
    <t>2,000円以上</t>
    <rPh sb="5" eb="6">
      <t>エン</t>
    </rPh>
    <rPh sb="6" eb="8">
      <t>イジョウ</t>
    </rPh>
    <phoneticPr fontId="3"/>
  </si>
  <si>
    <t>3,000円以上</t>
    <rPh sb="5" eb="6">
      <t>エン</t>
    </rPh>
    <rPh sb="6" eb="8">
      <t>イジョウ</t>
    </rPh>
    <phoneticPr fontId="3"/>
  </si>
  <si>
    <t>5,000円以上</t>
    <rPh sb="5" eb="6">
      <t>エン</t>
    </rPh>
    <rPh sb="6" eb="8">
      <t>イジョウ</t>
    </rPh>
    <phoneticPr fontId="3"/>
  </si>
  <si>
    <t>1万円以上</t>
    <rPh sb="1" eb="3">
      <t>マンエン</t>
    </rPh>
    <rPh sb="3" eb="5">
      <t>イジョウ</t>
    </rPh>
    <phoneticPr fontId="3"/>
  </si>
  <si>
    <t>2万円以上</t>
    <rPh sb="1" eb="3">
      <t>マンエン</t>
    </rPh>
    <rPh sb="3" eb="5">
      <t>イジョウ</t>
    </rPh>
    <phoneticPr fontId="3"/>
  </si>
  <si>
    <t>松井</t>
    <rPh sb="0" eb="2">
      <t>マツイ</t>
    </rPh>
    <phoneticPr fontId="3"/>
  </si>
  <si>
    <t>楽天</t>
    <rPh sb="0" eb="2">
      <t>ラクテン</t>
    </rPh>
    <phoneticPr fontId="3"/>
  </si>
  <si>
    <t>※ 証券コードを入力すると銘柄名が表示されます。出ない場合は手入力をお願いします。</t>
    <rPh sb="2" eb="4">
      <t>ショウケン</t>
    </rPh>
    <rPh sb="8" eb="10">
      <t>ニュウリョク</t>
    </rPh>
    <rPh sb="13" eb="15">
      <t>メイガラ</t>
    </rPh>
    <rPh sb="15" eb="16">
      <t>メイ</t>
    </rPh>
    <rPh sb="17" eb="19">
      <t>ヒョウジ</t>
    </rPh>
    <rPh sb="24" eb="25">
      <t>デ</t>
    </rPh>
    <rPh sb="27" eb="29">
      <t>バアイ</t>
    </rPh>
    <rPh sb="30" eb="31">
      <t>テ</t>
    </rPh>
    <rPh sb="31" eb="33">
      <t>ニュウリョク</t>
    </rPh>
    <rPh sb="35" eb="36">
      <t>ネガ</t>
    </rPh>
    <phoneticPr fontId="3"/>
  </si>
  <si>
    <t>初当選</t>
    <rPh sb="0" eb="3">
      <t>ハツトウセン</t>
    </rPh>
    <phoneticPr fontId="3"/>
  </si>
  <si>
    <t>朝忙しく、始値で売れず（始値は1,800円）</t>
    <rPh sb="0" eb="1">
      <t>アサ</t>
    </rPh>
    <rPh sb="1" eb="2">
      <t>イソガ</t>
    </rPh>
    <rPh sb="5" eb="6">
      <t>ハジ</t>
    </rPh>
    <rPh sb="6" eb="7">
      <t>ネ</t>
    </rPh>
    <rPh sb="8" eb="9">
      <t>ウ</t>
    </rPh>
    <rPh sb="12" eb="13">
      <t>ハジ</t>
    </rPh>
    <rPh sb="13" eb="14">
      <t>ネ</t>
    </rPh>
    <rPh sb="20" eb="21">
      <t>エン</t>
    </rPh>
    <phoneticPr fontId="3"/>
  </si>
  <si>
    <t>朝忙しく、始値で売れず（始値は2,590円）</t>
    <rPh sb="0" eb="1">
      <t>アサ</t>
    </rPh>
    <rPh sb="1" eb="2">
      <t>イソガ</t>
    </rPh>
    <rPh sb="5" eb="6">
      <t>ハジ</t>
    </rPh>
    <rPh sb="6" eb="7">
      <t>ネ</t>
    </rPh>
    <rPh sb="8" eb="9">
      <t>ウ</t>
    </rPh>
    <rPh sb="12" eb="13">
      <t>ハジ</t>
    </rPh>
    <rPh sb="13" eb="14">
      <t>ネ</t>
    </rPh>
    <rPh sb="20" eb="21">
      <t>エン</t>
    </rPh>
    <phoneticPr fontId="3"/>
  </si>
  <si>
    <t/>
  </si>
  <si>
    <t>★ 年ごとの当選回数、損益と騰落率</t>
    <rPh sb="2" eb="3">
      <t>ネン</t>
    </rPh>
    <rPh sb="6" eb="8">
      <t>トウセン</t>
    </rPh>
    <rPh sb="8" eb="10">
      <t>カイスウ</t>
    </rPh>
    <rPh sb="11" eb="13">
      <t>ソンエキ</t>
    </rPh>
    <rPh sb="14" eb="17">
      <t>トウラクリツ</t>
    </rPh>
    <phoneticPr fontId="3"/>
  </si>
  <si>
    <t>SBIネオトレード証券</t>
    <phoneticPr fontId="3"/>
  </si>
  <si>
    <t>ネオトレ</t>
    <phoneticPr fontId="3"/>
  </si>
  <si>
    <t>コード</t>
  </si>
  <si>
    <t>銘柄名</t>
    <rPh sb="0" eb="3">
      <t>メイガラメイ</t>
    </rPh>
    <phoneticPr fontId="3"/>
  </si>
  <si>
    <t>決算日</t>
  </si>
  <si>
    <t>業種</t>
  </si>
  <si>
    <t>1301</t>
  </si>
  <si>
    <t>水産・農林業</t>
  </si>
  <si>
    <t>130A</t>
  </si>
  <si>
    <t>Veritas</t>
  </si>
  <si>
    <t>医薬品</t>
  </si>
  <si>
    <t>1332</t>
  </si>
  <si>
    <t>ニッスイ</t>
  </si>
  <si>
    <t>1333</t>
  </si>
  <si>
    <t>135A</t>
  </si>
  <si>
    <t>VRAIN Solut</t>
  </si>
  <si>
    <t>情報・通信業</t>
  </si>
  <si>
    <t>1375</t>
  </si>
  <si>
    <t>ユキグニファクトリー</t>
  </si>
  <si>
    <t>1376</t>
  </si>
  <si>
    <t>1377</t>
  </si>
  <si>
    <t>1379</t>
  </si>
  <si>
    <t>137A</t>
  </si>
  <si>
    <t>Cocolive</t>
  </si>
  <si>
    <t>1380</t>
  </si>
  <si>
    <t>1381</t>
  </si>
  <si>
    <t>1382</t>
  </si>
  <si>
    <t>1383</t>
  </si>
  <si>
    <t>1384</t>
  </si>
  <si>
    <t>食料品</t>
  </si>
  <si>
    <t>138A</t>
  </si>
  <si>
    <t>光フードサービス</t>
  </si>
  <si>
    <t>小売業</t>
  </si>
  <si>
    <t>1401</t>
  </si>
  <si>
    <t>建設業</t>
  </si>
  <si>
    <t>1407</t>
  </si>
  <si>
    <t>ウエスト HD</t>
  </si>
  <si>
    <t>1414</t>
  </si>
  <si>
    <t>ショーボンド HD</t>
  </si>
  <si>
    <t>1417</t>
  </si>
  <si>
    <t>ミライト・ワン</t>
  </si>
  <si>
    <t>1418</t>
  </si>
  <si>
    <t>インターライフ HD</t>
  </si>
  <si>
    <t>1419</t>
  </si>
  <si>
    <t>141A</t>
  </si>
  <si>
    <t>トライアル HD</t>
  </si>
  <si>
    <t>1420</t>
  </si>
  <si>
    <t>1429</t>
  </si>
  <si>
    <t>142A</t>
  </si>
  <si>
    <t>ジンジブ</t>
  </si>
  <si>
    <t>サービス業</t>
  </si>
  <si>
    <t>1430</t>
  </si>
  <si>
    <t>ファーストコーポレ</t>
  </si>
  <si>
    <t>1431</t>
  </si>
  <si>
    <t>Lib Work</t>
  </si>
  <si>
    <t>1433</t>
  </si>
  <si>
    <t>1434</t>
  </si>
  <si>
    <t>JESCO HD</t>
  </si>
  <si>
    <t>1435</t>
  </si>
  <si>
    <t>robot home</t>
  </si>
  <si>
    <t>不動産業</t>
  </si>
  <si>
    <t>グリーンエナジー&amp;カンパニー</t>
  </si>
  <si>
    <t>1438</t>
  </si>
  <si>
    <t>143A</t>
  </si>
  <si>
    <t>イシン</t>
  </si>
  <si>
    <t>1443</t>
  </si>
  <si>
    <t>技研 HD</t>
  </si>
  <si>
    <t>1444</t>
  </si>
  <si>
    <t>ニッソウ</t>
  </si>
  <si>
    <t>1446</t>
  </si>
  <si>
    <t>1447</t>
  </si>
  <si>
    <t>SAAF HD</t>
  </si>
  <si>
    <t>1449</t>
  </si>
  <si>
    <t>FUJIジャパン</t>
  </si>
  <si>
    <t>1450</t>
  </si>
  <si>
    <t>145A</t>
  </si>
  <si>
    <t>L is B</t>
  </si>
  <si>
    <t>146A</t>
  </si>
  <si>
    <t>コロンビア・ワークス</t>
  </si>
  <si>
    <t>147A</t>
  </si>
  <si>
    <t>ソラコム</t>
  </si>
  <si>
    <t>148A</t>
  </si>
  <si>
    <t>ハッチ・ワーク</t>
  </si>
  <si>
    <t>1491</t>
  </si>
  <si>
    <t>非鉄金属</t>
  </si>
  <si>
    <t>149A</t>
  </si>
  <si>
    <t>シンカ</t>
  </si>
  <si>
    <t>150A</t>
  </si>
  <si>
    <t>JSH</t>
  </si>
  <si>
    <t>1514</t>
  </si>
  <si>
    <t>住石 HD</t>
  </si>
  <si>
    <t>鉱業</t>
  </si>
  <si>
    <t>1515</t>
  </si>
  <si>
    <t>1518</t>
  </si>
  <si>
    <t>三井松島 HD</t>
  </si>
  <si>
    <t>その他製品</t>
  </si>
  <si>
    <t>151A</t>
  </si>
  <si>
    <t>ダイブ</t>
  </si>
  <si>
    <t>153A</t>
  </si>
  <si>
    <t>カウリス</t>
  </si>
  <si>
    <t>155A</t>
  </si>
  <si>
    <t>情報戦略テクノロジ</t>
  </si>
  <si>
    <t>156A</t>
  </si>
  <si>
    <t>マテリアルグループ</t>
  </si>
  <si>
    <t>157A</t>
  </si>
  <si>
    <t>グリーンモンスター</t>
  </si>
  <si>
    <t>1605</t>
  </si>
  <si>
    <t>INPEX</t>
  </si>
  <si>
    <t>160A</t>
  </si>
  <si>
    <t>アズパートナーズ</t>
  </si>
  <si>
    <t>165A</t>
  </si>
  <si>
    <t>SBIレオスひふみ</t>
  </si>
  <si>
    <t>証券、商品先物取引業</t>
  </si>
  <si>
    <t>1662</t>
  </si>
  <si>
    <t>1663</t>
  </si>
  <si>
    <t>K&amp;Oエナジーグループ</t>
  </si>
  <si>
    <t>166A</t>
  </si>
  <si>
    <t>タスキ HD</t>
  </si>
  <si>
    <t>167A</t>
  </si>
  <si>
    <t>リョーサン菱洋 HD</t>
  </si>
  <si>
    <t>卸売業</t>
  </si>
  <si>
    <t>168A</t>
  </si>
  <si>
    <t>イタミアート</t>
  </si>
  <si>
    <t>1711</t>
  </si>
  <si>
    <t>SDS HD</t>
  </si>
  <si>
    <t>1712</t>
  </si>
  <si>
    <t>ダイセキ環境ソリューシ</t>
  </si>
  <si>
    <t>1716</t>
  </si>
  <si>
    <t>1717</t>
  </si>
  <si>
    <t>1718</t>
  </si>
  <si>
    <t>1719</t>
  </si>
  <si>
    <t>安藤・間</t>
  </si>
  <si>
    <t>1720</t>
  </si>
  <si>
    <t>1721</t>
  </si>
  <si>
    <t>コムシス HD</t>
  </si>
  <si>
    <t>1723</t>
  </si>
  <si>
    <t>1724</t>
  </si>
  <si>
    <t>1726</t>
  </si>
  <si>
    <t>ビーアール HD</t>
  </si>
  <si>
    <t>1736</t>
  </si>
  <si>
    <t>1738</t>
  </si>
  <si>
    <t>ニットー</t>
  </si>
  <si>
    <t>173A</t>
  </si>
  <si>
    <t>ハンモック</t>
  </si>
  <si>
    <t>1743</t>
  </si>
  <si>
    <t>1757</t>
  </si>
  <si>
    <t>創建エース</t>
  </si>
  <si>
    <t>1758</t>
  </si>
  <si>
    <t>175A</t>
  </si>
  <si>
    <t>Will Smart</t>
  </si>
  <si>
    <t>1762</t>
  </si>
  <si>
    <t>髙松コンストラクショングループ</t>
  </si>
  <si>
    <t>1764</t>
  </si>
  <si>
    <t>1766</t>
  </si>
  <si>
    <t>東建コーポレーショ</t>
  </si>
  <si>
    <t>1768</t>
  </si>
  <si>
    <t>176A</t>
  </si>
  <si>
    <t>レジル</t>
  </si>
  <si>
    <t>1770</t>
  </si>
  <si>
    <t>藤田エンジニアリ</t>
  </si>
  <si>
    <t>1771</t>
  </si>
  <si>
    <t>1773</t>
  </si>
  <si>
    <t>ワイ・ティー・エル・コ</t>
  </si>
  <si>
    <t>1776</t>
  </si>
  <si>
    <t>1777</t>
  </si>
  <si>
    <t>177A</t>
  </si>
  <si>
    <t>コージンバイオ</t>
  </si>
  <si>
    <t>1780</t>
  </si>
  <si>
    <t>1783</t>
  </si>
  <si>
    <t>fantasist</t>
  </si>
  <si>
    <t>1786</t>
  </si>
  <si>
    <t>オリエンタル白石</t>
  </si>
  <si>
    <t>1787</t>
  </si>
  <si>
    <t>1788</t>
  </si>
  <si>
    <t>1793</t>
  </si>
  <si>
    <t>1795</t>
  </si>
  <si>
    <t>1798</t>
  </si>
  <si>
    <t>1799</t>
  </si>
  <si>
    <t>1801</t>
  </si>
  <si>
    <t>1802</t>
  </si>
  <si>
    <t>1803</t>
  </si>
  <si>
    <t>1807</t>
  </si>
  <si>
    <t>1808</t>
  </si>
  <si>
    <t>長谷工コーポレーシ</t>
  </si>
  <si>
    <t>1810</t>
  </si>
  <si>
    <t>1811</t>
  </si>
  <si>
    <t>1812</t>
  </si>
  <si>
    <t>鹿島建設</t>
  </si>
  <si>
    <t>1813</t>
  </si>
  <si>
    <t>1814</t>
  </si>
  <si>
    <t>1815</t>
  </si>
  <si>
    <t>1820</t>
  </si>
  <si>
    <t>1821</t>
  </si>
  <si>
    <t>1822</t>
  </si>
  <si>
    <t>1826</t>
  </si>
  <si>
    <t>1827</t>
  </si>
  <si>
    <t>1828</t>
  </si>
  <si>
    <t>1832</t>
  </si>
  <si>
    <t>北海電工</t>
  </si>
  <si>
    <t>1833</t>
  </si>
  <si>
    <t>1835</t>
  </si>
  <si>
    <t>1840</t>
  </si>
  <si>
    <t>土屋 HD</t>
  </si>
  <si>
    <t>1841</t>
  </si>
  <si>
    <t>1844</t>
  </si>
  <si>
    <t>1847</t>
  </si>
  <si>
    <t>1848</t>
  </si>
  <si>
    <t>184A</t>
  </si>
  <si>
    <t>学びエイド</t>
  </si>
  <si>
    <t>1850</t>
  </si>
  <si>
    <t>1852</t>
  </si>
  <si>
    <t>1853</t>
  </si>
  <si>
    <t>1860</t>
  </si>
  <si>
    <t>1861</t>
  </si>
  <si>
    <t>1866</t>
  </si>
  <si>
    <t>1867</t>
  </si>
  <si>
    <t>1869</t>
  </si>
  <si>
    <t>186A</t>
  </si>
  <si>
    <t>アストロスケール</t>
  </si>
  <si>
    <t>1870</t>
  </si>
  <si>
    <t>1871</t>
  </si>
  <si>
    <t>ピーエス・コンストラク</t>
  </si>
  <si>
    <t>1873</t>
  </si>
  <si>
    <t>日本ハウス HD</t>
  </si>
  <si>
    <t>1878</t>
  </si>
  <si>
    <t>1879</t>
  </si>
  <si>
    <t>1882</t>
  </si>
  <si>
    <t>1884</t>
  </si>
  <si>
    <t>1885</t>
  </si>
  <si>
    <t>1887</t>
  </si>
  <si>
    <t>1888</t>
  </si>
  <si>
    <t>1890</t>
  </si>
  <si>
    <t>1892</t>
  </si>
  <si>
    <t>1893</t>
  </si>
  <si>
    <t>1897</t>
  </si>
  <si>
    <t>1898</t>
  </si>
  <si>
    <t>1899</t>
  </si>
  <si>
    <t>189A</t>
  </si>
  <si>
    <t>D&amp;Mカンパニー</t>
  </si>
  <si>
    <t>その他金融業</t>
  </si>
  <si>
    <t>1904</t>
  </si>
  <si>
    <t>1905</t>
  </si>
  <si>
    <t>1909</t>
  </si>
  <si>
    <t>機械</t>
  </si>
  <si>
    <t>190A</t>
  </si>
  <si>
    <t>Chordia Therap</t>
  </si>
  <si>
    <t>1911</t>
  </si>
  <si>
    <t>1914</t>
  </si>
  <si>
    <t>1921</t>
  </si>
  <si>
    <t>1925</t>
  </si>
  <si>
    <t>1926</t>
  </si>
  <si>
    <t>1928</t>
  </si>
  <si>
    <t>1929</t>
  </si>
  <si>
    <t>192A</t>
  </si>
  <si>
    <t>インテグループ</t>
  </si>
  <si>
    <t>1930</t>
  </si>
  <si>
    <t>1934</t>
  </si>
  <si>
    <t>1938</t>
  </si>
  <si>
    <t>1939</t>
  </si>
  <si>
    <t>1941</t>
  </si>
  <si>
    <t>1942</t>
  </si>
  <si>
    <t>1944</t>
  </si>
  <si>
    <t>1945</t>
  </si>
  <si>
    <t>1946</t>
  </si>
  <si>
    <t>1948</t>
  </si>
  <si>
    <t>1949</t>
  </si>
  <si>
    <t>194A</t>
  </si>
  <si>
    <t>WOLVES HA</t>
  </si>
  <si>
    <t>1950</t>
  </si>
  <si>
    <t>1951</t>
  </si>
  <si>
    <t>エクシオグループ</t>
  </si>
  <si>
    <t>1952</t>
  </si>
  <si>
    <t>1959</t>
  </si>
  <si>
    <t>195A</t>
  </si>
  <si>
    <t>ライスカレー</t>
  </si>
  <si>
    <t>1960</t>
  </si>
  <si>
    <t>1961</t>
  </si>
  <si>
    <t>1963</t>
  </si>
  <si>
    <t>日揮 HD</t>
  </si>
  <si>
    <t>1964</t>
  </si>
  <si>
    <t>1965</t>
  </si>
  <si>
    <t>1966</t>
  </si>
  <si>
    <t>1967</t>
  </si>
  <si>
    <t>1968</t>
  </si>
  <si>
    <t>1969</t>
  </si>
  <si>
    <t>196A</t>
  </si>
  <si>
    <t>MFS</t>
  </si>
  <si>
    <t>1972</t>
  </si>
  <si>
    <t>1975</t>
  </si>
  <si>
    <t>1976</t>
  </si>
  <si>
    <t>1979</t>
  </si>
  <si>
    <t>197A</t>
  </si>
  <si>
    <t>タウンズ</t>
  </si>
  <si>
    <t>1980</t>
  </si>
  <si>
    <t>1981</t>
  </si>
  <si>
    <t>1982</t>
  </si>
  <si>
    <t>198A</t>
  </si>
  <si>
    <t>PostPrime</t>
  </si>
  <si>
    <t>1992</t>
  </si>
  <si>
    <t>1994</t>
  </si>
  <si>
    <t>高橋カーテンウォール</t>
  </si>
  <si>
    <t>1997</t>
  </si>
  <si>
    <t>1999</t>
  </si>
  <si>
    <t>サイタ HD</t>
  </si>
  <si>
    <t>2001</t>
  </si>
  <si>
    <t>ニップン</t>
  </si>
  <si>
    <t>2002</t>
  </si>
  <si>
    <t>日清製粉G</t>
  </si>
  <si>
    <t>2003</t>
  </si>
  <si>
    <t>2004</t>
  </si>
  <si>
    <t>2009</t>
  </si>
  <si>
    <t>202A</t>
  </si>
  <si>
    <t>豆蔵デジタル HD</t>
  </si>
  <si>
    <t>2053</t>
  </si>
  <si>
    <t>2055</t>
  </si>
  <si>
    <t>2058</t>
  </si>
  <si>
    <t>205A</t>
  </si>
  <si>
    <t>ロゴス HD</t>
  </si>
  <si>
    <t>2060</t>
  </si>
  <si>
    <t>206A</t>
  </si>
  <si>
    <t>PRISM BioLab</t>
  </si>
  <si>
    <t>208A</t>
  </si>
  <si>
    <t>構造計画研究所 HD</t>
  </si>
  <si>
    <t>2107</t>
  </si>
  <si>
    <t>2108</t>
  </si>
  <si>
    <t>2109</t>
  </si>
  <si>
    <t>DM三井製糖 HD</t>
  </si>
  <si>
    <t>2112</t>
  </si>
  <si>
    <t>2114</t>
  </si>
  <si>
    <t>フジ日本</t>
  </si>
  <si>
    <t>2117</t>
  </si>
  <si>
    <t>ウェルネオシュガー</t>
  </si>
  <si>
    <t>211A</t>
  </si>
  <si>
    <t>カドス・コーポレーション</t>
  </si>
  <si>
    <t>2120</t>
  </si>
  <si>
    <t>LIFULL</t>
  </si>
  <si>
    <t>2121</t>
  </si>
  <si>
    <t>MIXI</t>
  </si>
  <si>
    <t>2122</t>
  </si>
  <si>
    <t>2124</t>
  </si>
  <si>
    <t>ジェイエイシーリクルートメ</t>
  </si>
  <si>
    <t>2127</t>
  </si>
  <si>
    <t>日本M&amp;Aセンター HD</t>
  </si>
  <si>
    <t>212A</t>
  </si>
  <si>
    <t>フィットイージー</t>
  </si>
  <si>
    <t>2130</t>
  </si>
  <si>
    <t>2134</t>
  </si>
  <si>
    <t>北浜キャピタルパート</t>
  </si>
  <si>
    <t>2136</t>
  </si>
  <si>
    <t>2137</t>
  </si>
  <si>
    <t>光ハイツ・ヴェラ</t>
  </si>
  <si>
    <t>2138</t>
  </si>
  <si>
    <t>2139</t>
  </si>
  <si>
    <t>2146</t>
  </si>
  <si>
    <t>UTグループ</t>
  </si>
  <si>
    <t>2148</t>
  </si>
  <si>
    <t>2150</t>
  </si>
  <si>
    <t>2152</t>
  </si>
  <si>
    <t>2153</t>
  </si>
  <si>
    <t>E・J HD</t>
  </si>
  <si>
    <t>2154</t>
  </si>
  <si>
    <t>オープンアップグループ</t>
  </si>
  <si>
    <t>2156</t>
  </si>
  <si>
    <t>2157</t>
  </si>
  <si>
    <t>コシダカ HD</t>
  </si>
  <si>
    <t>2158</t>
  </si>
  <si>
    <t>FRONTEO</t>
  </si>
  <si>
    <t>215A</t>
  </si>
  <si>
    <t>タイミー</t>
  </si>
  <si>
    <t>2160</t>
  </si>
  <si>
    <t>ジーエヌアイグルー</t>
  </si>
  <si>
    <t>2162</t>
  </si>
  <si>
    <t>nms HD</t>
  </si>
  <si>
    <t>2163</t>
  </si>
  <si>
    <t>2164</t>
  </si>
  <si>
    <t>2168</t>
  </si>
  <si>
    <t>2169</t>
  </si>
  <si>
    <t>CDS</t>
  </si>
  <si>
    <t>2170</t>
  </si>
  <si>
    <t>リンクアンドモチ</t>
  </si>
  <si>
    <t>2172</t>
  </si>
  <si>
    <t>2173</t>
  </si>
  <si>
    <t>2175</t>
  </si>
  <si>
    <t>エス・エム・エ</t>
  </si>
  <si>
    <t>2179</t>
  </si>
  <si>
    <t>2180</t>
  </si>
  <si>
    <t>サニーサイドアッ</t>
  </si>
  <si>
    <t>2181</t>
  </si>
  <si>
    <t>パーソル HD</t>
  </si>
  <si>
    <t>2183</t>
  </si>
  <si>
    <t>2185</t>
  </si>
  <si>
    <t>2186</t>
  </si>
  <si>
    <t>218A</t>
  </si>
  <si>
    <t>Liberawar</t>
  </si>
  <si>
    <t>2193</t>
  </si>
  <si>
    <t>2195</t>
  </si>
  <si>
    <t>アミタ HD</t>
  </si>
  <si>
    <t>2196</t>
  </si>
  <si>
    <t>2198</t>
  </si>
  <si>
    <t>219A</t>
  </si>
  <si>
    <t>Heartseed</t>
  </si>
  <si>
    <t>2201</t>
  </si>
  <si>
    <t>2204</t>
  </si>
  <si>
    <t>2206</t>
  </si>
  <si>
    <t>2207</t>
  </si>
  <si>
    <t>2208</t>
  </si>
  <si>
    <t>2209</t>
  </si>
  <si>
    <t>220A</t>
  </si>
  <si>
    <t>Faber Compan</t>
  </si>
  <si>
    <t>2211</t>
  </si>
  <si>
    <t>2212</t>
  </si>
  <si>
    <t>2215</t>
  </si>
  <si>
    <t>2216</t>
  </si>
  <si>
    <t>2217</t>
  </si>
  <si>
    <t>2218</t>
  </si>
  <si>
    <t>2220</t>
  </si>
  <si>
    <t>2221</t>
  </si>
  <si>
    <t>2222</t>
  </si>
  <si>
    <t>2224</t>
  </si>
  <si>
    <t>2226</t>
  </si>
  <si>
    <t>2229</t>
  </si>
  <si>
    <t>2264</t>
  </si>
  <si>
    <t>2266</t>
  </si>
  <si>
    <t>2267</t>
  </si>
  <si>
    <t>2268</t>
  </si>
  <si>
    <t>B-Rサーティワンアイ</t>
  </si>
  <si>
    <t>2269</t>
  </si>
  <si>
    <t>明治 HD</t>
  </si>
  <si>
    <t>2270</t>
  </si>
  <si>
    <t>2281</t>
  </si>
  <si>
    <t>2282</t>
  </si>
  <si>
    <t>2286</t>
  </si>
  <si>
    <t>2288</t>
  </si>
  <si>
    <t>228A</t>
  </si>
  <si>
    <t>オプロ</t>
  </si>
  <si>
    <t>2291</t>
  </si>
  <si>
    <t>2292</t>
  </si>
  <si>
    <t>エスフーズ</t>
  </si>
  <si>
    <t>2293</t>
  </si>
  <si>
    <t>2294</t>
  </si>
  <si>
    <t>2296</t>
  </si>
  <si>
    <t>伊藤ハム米久 HD</t>
  </si>
  <si>
    <t>2300</t>
  </si>
  <si>
    <t>2301</t>
  </si>
  <si>
    <t>2303</t>
  </si>
  <si>
    <t>2304</t>
  </si>
  <si>
    <t>CSS HD</t>
  </si>
  <si>
    <t>2305</t>
  </si>
  <si>
    <t>2307</t>
  </si>
  <si>
    <t>2311</t>
  </si>
  <si>
    <t>2315</t>
  </si>
  <si>
    <t>CAICA DI</t>
  </si>
  <si>
    <t>2317</t>
  </si>
  <si>
    <t>231A</t>
  </si>
  <si>
    <t>Cross E H</t>
  </si>
  <si>
    <t>2321</t>
  </si>
  <si>
    <t>ソフトフロント HD</t>
  </si>
  <si>
    <t>2323</t>
  </si>
  <si>
    <t>fonfun</t>
  </si>
  <si>
    <t>2325</t>
  </si>
  <si>
    <t>NJS</t>
  </si>
  <si>
    <t>2326</t>
  </si>
  <si>
    <t>2327</t>
  </si>
  <si>
    <t>2329</t>
  </si>
  <si>
    <t>2330</t>
  </si>
  <si>
    <t>2331</t>
  </si>
  <si>
    <t>綜合警備保障</t>
  </si>
  <si>
    <t>2332</t>
  </si>
  <si>
    <t>2334</t>
  </si>
  <si>
    <t>2335</t>
  </si>
  <si>
    <t>2337</t>
  </si>
  <si>
    <t>2338</t>
  </si>
  <si>
    <t>クオンタムソリュ</t>
  </si>
  <si>
    <t>2340</t>
  </si>
  <si>
    <t>極楽湯 HD</t>
  </si>
  <si>
    <t>2341</t>
  </si>
  <si>
    <t>2342</t>
  </si>
  <si>
    <t>トランスジェニックグループ</t>
  </si>
  <si>
    <t>2344</t>
  </si>
  <si>
    <t>2345</t>
  </si>
  <si>
    <t>クシム</t>
  </si>
  <si>
    <t>2349</t>
  </si>
  <si>
    <t>2351</t>
  </si>
  <si>
    <t>ASJ</t>
  </si>
  <si>
    <t>2353</t>
  </si>
  <si>
    <t>2354</t>
  </si>
  <si>
    <t>YE DIGITAL</t>
  </si>
  <si>
    <t>2359</t>
  </si>
  <si>
    <t>2370</t>
  </si>
  <si>
    <t>2371</t>
  </si>
  <si>
    <t>2372</t>
  </si>
  <si>
    <t>2373</t>
  </si>
  <si>
    <t>ケア21</t>
  </si>
  <si>
    <t>2374</t>
  </si>
  <si>
    <t>セントケア・ホール</t>
  </si>
  <si>
    <t>2375</t>
  </si>
  <si>
    <t>2376</t>
  </si>
  <si>
    <t>2378</t>
  </si>
  <si>
    <t>2379</t>
  </si>
  <si>
    <t>2384</t>
  </si>
  <si>
    <t>SBS HD</t>
  </si>
  <si>
    <t>陸運業</t>
  </si>
  <si>
    <t>2385</t>
  </si>
  <si>
    <t>総医研 HD</t>
  </si>
  <si>
    <t>2388</t>
  </si>
  <si>
    <t>ウェッジ HD</t>
  </si>
  <si>
    <t>2389</t>
  </si>
  <si>
    <t>デジタル HD</t>
  </si>
  <si>
    <t>2391</t>
  </si>
  <si>
    <t>2393</t>
  </si>
  <si>
    <t>2395</t>
  </si>
  <si>
    <t>2397</t>
  </si>
  <si>
    <t>DNAチップ研究所</t>
  </si>
  <si>
    <t>2404</t>
  </si>
  <si>
    <t>鉄人化 HD</t>
  </si>
  <si>
    <t>2408</t>
  </si>
  <si>
    <t>KG情報</t>
  </si>
  <si>
    <t>2410</t>
  </si>
  <si>
    <t>キャリアデザインセ</t>
  </si>
  <si>
    <t>2411</t>
  </si>
  <si>
    <t>2413</t>
  </si>
  <si>
    <t>2415</t>
  </si>
  <si>
    <t>ヒューマン HD</t>
  </si>
  <si>
    <t>2418</t>
  </si>
  <si>
    <t>ツカダ・グローバルホールデ</t>
  </si>
  <si>
    <t>241A</t>
  </si>
  <si>
    <t>ROXX</t>
  </si>
  <si>
    <t>2424</t>
  </si>
  <si>
    <t>2425</t>
  </si>
  <si>
    <t>2428</t>
  </si>
  <si>
    <t>2429</t>
  </si>
  <si>
    <t>ワールド HD</t>
  </si>
  <si>
    <t>242A</t>
  </si>
  <si>
    <t>リプライオリティ</t>
  </si>
  <si>
    <t>2432</t>
  </si>
  <si>
    <t>2433</t>
  </si>
  <si>
    <t>博報堂DY HD</t>
  </si>
  <si>
    <t>2435</t>
  </si>
  <si>
    <t>2436</t>
  </si>
  <si>
    <t>2437</t>
  </si>
  <si>
    <t>Shinwa Wise</t>
  </si>
  <si>
    <t>2438</t>
  </si>
  <si>
    <t>2440</t>
  </si>
  <si>
    <t>2445</t>
  </si>
  <si>
    <t>2449</t>
  </si>
  <si>
    <t>244A</t>
  </si>
  <si>
    <t>グロースエクスパートナーズ</t>
  </si>
  <si>
    <t>2454</t>
  </si>
  <si>
    <t>2459</t>
  </si>
  <si>
    <t>245A</t>
  </si>
  <si>
    <t>INGS</t>
  </si>
  <si>
    <t>2461</t>
  </si>
  <si>
    <t>ファンコミュニケー</t>
  </si>
  <si>
    <t>2462</t>
  </si>
  <si>
    <t>2464</t>
  </si>
  <si>
    <t>AobaーBBT</t>
  </si>
  <si>
    <t>2467</t>
  </si>
  <si>
    <t>バルク HD</t>
  </si>
  <si>
    <t>2469</t>
  </si>
  <si>
    <t>246A</t>
  </si>
  <si>
    <t>アスア</t>
  </si>
  <si>
    <t>2471</t>
  </si>
  <si>
    <t>2475</t>
  </si>
  <si>
    <t>WDB HD</t>
  </si>
  <si>
    <t>2477</t>
  </si>
  <si>
    <t>2479</t>
  </si>
  <si>
    <t>247A</t>
  </si>
  <si>
    <t>Aiロボティクス</t>
  </si>
  <si>
    <t>化学</t>
  </si>
  <si>
    <t>2480</t>
  </si>
  <si>
    <t>2481</t>
  </si>
  <si>
    <t>2483</t>
  </si>
  <si>
    <t>2484</t>
  </si>
  <si>
    <t>2485</t>
  </si>
  <si>
    <t>2488</t>
  </si>
  <si>
    <t>JTP</t>
  </si>
  <si>
    <t>2489</t>
  </si>
  <si>
    <t>248A</t>
  </si>
  <si>
    <t>キッズスター</t>
  </si>
  <si>
    <t>2491</t>
  </si>
  <si>
    <t>2492</t>
  </si>
  <si>
    <t>2493</t>
  </si>
  <si>
    <t>2497</t>
  </si>
  <si>
    <t>2498</t>
  </si>
  <si>
    <t>オリエンタルコンサルタ</t>
  </si>
  <si>
    <t>2499</t>
  </si>
  <si>
    <t>日本和装 HD</t>
  </si>
  <si>
    <t>2501</t>
  </si>
  <si>
    <t>サッポロ HD</t>
  </si>
  <si>
    <t>2502</t>
  </si>
  <si>
    <t>アサヒグループ HD</t>
  </si>
  <si>
    <t>2503</t>
  </si>
  <si>
    <t>キリン HD</t>
  </si>
  <si>
    <t>250A</t>
  </si>
  <si>
    <t>シマダヤ</t>
  </si>
  <si>
    <t>2531</t>
  </si>
  <si>
    <t>宝 HD</t>
  </si>
  <si>
    <t>2533</t>
  </si>
  <si>
    <t>オエノン HD</t>
  </si>
  <si>
    <t>253A</t>
  </si>
  <si>
    <t>ETSグループ</t>
  </si>
  <si>
    <t>2540</t>
  </si>
  <si>
    <t>254A</t>
  </si>
  <si>
    <t>AIフュージョンキャ</t>
  </si>
  <si>
    <t>2551</t>
  </si>
  <si>
    <t>255A</t>
  </si>
  <si>
    <t>ジーエルテクノ HD</t>
  </si>
  <si>
    <t>精密機器</t>
  </si>
  <si>
    <t>256A</t>
  </si>
  <si>
    <t>飛島 HD</t>
  </si>
  <si>
    <t>2573</t>
  </si>
  <si>
    <t>北海道コカ・コーラボ</t>
  </si>
  <si>
    <t>2579</t>
  </si>
  <si>
    <t>コカ・コーラボトラーズジャパン HD</t>
  </si>
  <si>
    <t>2585</t>
  </si>
  <si>
    <t>ライフドリンクカンパニー</t>
  </si>
  <si>
    <t>2586</t>
  </si>
  <si>
    <t>2587</t>
  </si>
  <si>
    <t>サントリー食品インターナシ</t>
  </si>
  <si>
    <t>2588</t>
  </si>
  <si>
    <t>プレミアムウォーター HD</t>
  </si>
  <si>
    <t>2590</t>
  </si>
  <si>
    <t>ダイドーグループ HD</t>
  </si>
  <si>
    <t>2593</t>
  </si>
  <si>
    <t>2594</t>
  </si>
  <si>
    <t>2597</t>
  </si>
  <si>
    <t>259A</t>
  </si>
  <si>
    <t>ケイ・ウノ</t>
  </si>
  <si>
    <t>2602</t>
  </si>
  <si>
    <t>2607</t>
  </si>
  <si>
    <t>不二製油</t>
  </si>
  <si>
    <t>260A</t>
  </si>
  <si>
    <t>オルツ</t>
  </si>
  <si>
    <t>2612</t>
  </si>
  <si>
    <t>2613</t>
  </si>
  <si>
    <t>J-オイルミルズ</t>
  </si>
  <si>
    <t>261A</t>
  </si>
  <si>
    <t>日水コン</t>
  </si>
  <si>
    <t>262A</t>
  </si>
  <si>
    <t>インターメスティッ</t>
  </si>
  <si>
    <t>264A</t>
  </si>
  <si>
    <t>Schoo</t>
  </si>
  <si>
    <t>2652</t>
  </si>
  <si>
    <t>2653</t>
  </si>
  <si>
    <t>2654</t>
  </si>
  <si>
    <t>2656</t>
  </si>
  <si>
    <t>ベクター HD</t>
  </si>
  <si>
    <t>2659</t>
  </si>
  <si>
    <t>265A</t>
  </si>
  <si>
    <t>Hmcomm</t>
  </si>
  <si>
    <t>2664</t>
  </si>
  <si>
    <t>2666</t>
  </si>
  <si>
    <t>2667</t>
  </si>
  <si>
    <t>イメージワン</t>
  </si>
  <si>
    <t>2668</t>
  </si>
  <si>
    <t>2669</t>
  </si>
  <si>
    <t>2670</t>
  </si>
  <si>
    <t>2673</t>
  </si>
  <si>
    <t>2674</t>
  </si>
  <si>
    <t>ハードオフコーポレー</t>
  </si>
  <si>
    <t>2676</t>
  </si>
  <si>
    <t>2678</t>
  </si>
  <si>
    <t>2681</t>
  </si>
  <si>
    <t>ゲオ HD</t>
  </si>
  <si>
    <t>2683</t>
  </si>
  <si>
    <t>2685</t>
  </si>
  <si>
    <t>2686</t>
  </si>
  <si>
    <t>2687</t>
  </si>
  <si>
    <t>シー・ヴイ・エス・ベ</t>
  </si>
  <si>
    <t>2689</t>
  </si>
  <si>
    <t>オルバヘルスケア HD</t>
  </si>
  <si>
    <t>268A</t>
  </si>
  <si>
    <t>リガクHD</t>
  </si>
  <si>
    <t>2692</t>
  </si>
  <si>
    <t>2693</t>
  </si>
  <si>
    <t>YKT</t>
  </si>
  <si>
    <t>2694</t>
  </si>
  <si>
    <t>焼肉坂井 HD</t>
  </si>
  <si>
    <t>2695</t>
  </si>
  <si>
    <t>2698</t>
  </si>
  <si>
    <t>269A</t>
  </si>
  <si>
    <t>Sapeet</t>
  </si>
  <si>
    <t>2700</t>
  </si>
  <si>
    <t>2702</t>
  </si>
  <si>
    <t>日本マクドナルド</t>
  </si>
  <si>
    <t>2705</t>
  </si>
  <si>
    <t>大戸屋 HD</t>
  </si>
  <si>
    <t>2708</t>
  </si>
  <si>
    <t>2721</t>
  </si>
  <si>
    <t>ジェイ HD</t>
  </si>
  <si>
    <t>2722</t>
  </si>
  <si>
    <t>IK HD</t>
  </si>
  <si>
    <t>2726</t>
  </si>
  <si>
    <t>パルグループ HD</t>
  </si>
  <si>
    <t>272A</t>
  </si>
  <si>
    <t>グリーンクロス HD</t>
  </si>
  <si>
    <t>2730</t>
  </si>
  <si>
    <t>2733</t>
  </si>
  <si>
    <t>2734</t>
  </si>
  <si>
    <t>サーラコーポレー</t>
  </si>
  <si>
    <t>2735</t>
  </si>
  <si>
    <t>2736</t>
  </si>
  <si>
    <t>フェスタリア H</t>
  </si>
  <si>
    <t>2737</t>
  </si>
  <si>
    <t>2742</t>
  </si>
  <si>
    <t>2743</t>
  </si>
  <si>
    <t>ピクセルカンパニー</t>
  </si>
  <si>
    <t>2747</t>
  </si>
  <si>
    <t>2749</t>
  </si>
  <si>
    <t>JP HD</t>
  </si>
  <si>
    <t>274A</t>
  </si>
  <si>
    <t>ガーデン</t>
  </si>
  <si>
    <t>2750</t>
  </si>
  <si>
    <t>2751</t>
  </si>
  <si>
    <t>テンポス HD</t>
  </si>
  <si>
    <t>2752</t>
  </si>
  <si>
    <t>フジオフードG</t>
  </si>
  <si>
    <t>2753</t>
  </si>
  <si>
    <t>2760</t>
  </si>
  <si>
    <t>東京エレクトロンデバ</t>
  </si>
  <si>
    <t>2762</t>
  </si>
  <si>
    <t>SANKO MARKETING F</t>
  </si>
  <si>
    <t>2763</t>
  </si>
  <si>
    <t>2764</t>
  </si>
  <si>
    <t>2767</t>
  </si>
  <si>
    <t>円谷フィールズ H</t>
  </si>
  <si>
    <t>2768</t>
  </si>
  <si>
    <t>2769</t>
  </si>
  <si>
    <t>ヴィレッジヴァ</t>
  </si>
  <si>
    <t>276A</t>
  </si>
  <si>
    <t>ククレブ・アドバイザーズ</t>
  </si>
  <si>
    <t>2776</t>
  </si>
  <si>
    <t>新都 HD</t>
  </si>
  <si>
    <t>2778</t>
  </si>
  <si>
    <t>277A</t>
  </si>
  <si>
    <t>グロービング</t>
  </si>
  <si>
    <t>2780</t>
  </si>
  <si>
    <t>コメ兵 HD</t>
  </si>
  <si>
    <t>2782</t>
  </si>
  <si>
    <t>2784</t>
  </si>
  <si>
    <t>アルフレッサ H</t>
  </si>
  <si>
    <t>2788</t>
  </si>
  <si>
    <t>2789</t>
  </si>
  <si>
    <t>278A</t>
  </si>
  <si>
    <t>Terra Dr</t>
  </si>
  <si>
    <t>2790</t>
  </si>
  <si>
    <t>2791</t>
  </si>
  <si>
    <t>2792</t>
  </si>
  <si>
    <t>ハニーズ HD</t>
  </si>
  <si>
    <t>2795</t>
  </si>
  <si>
    <t>2796</t>
  </si>
  <si>
    <t>ファーマライズ HD</t>
  </si>
  <si>
    <t>2798</t>
  </si>
  <si>
    <t>2801</t>
  </si>
  <si>
    <t>2802</t>
  </si>
  <si>
    <t>2804</t>
  </si>
  <si>
    <t>2805</t>
  </si>
  <si>
    <t>2806</t>
  </si>
  <si>
    <t>2809</t>
  </si>
  <si>
    <t>280A</t>
  </si>
  <si>
    <t>TMH</t>
  </si>
  <si>
    <t>2810</t>
  </si>
  <si>
    <t>ハウス食品G</t>
  </si>
  <si>
    <t>2811</t>
  </si>
  <si>
    <t>2813</t>
  </si>
  <si>
    <t>2814</t>
  </si>
  <si>
    <t>2815</t>
  </si>
  <si>
    <t>2816</t>
  </si>
  <si>
    <t>2818</t>
  </si>
  <si>
    <t>2819</t>
  </si>
  <si>
    <t>281A</t>
  </si>
  <si>
    <t>インフォメティス</t>
  </si>
  <si>
    <t>2820</t>
  </si>
  <si>
    <t>2830</t>
  </si>
  <si>
    <t>2831</t>
  </si>
  <si>
    <t>285A</t>
  </si>
  <si>
    <t>キオクシア HD</t>
  </si>
  <si>
    <t>電気機器</t>
  </si>
  <si>
    <t>286A</t>
  </si>
  <si>
    <t>ユカリア</t>
  </si>
  <si>
    <t>2871</t>
  </si>
  <si>
    <t>2872</t>
  </si>
  <si>
    <t>2874</t>
  </si>
  <si>
    <t>横浜冷凍</t>
  </si>
  <si>
    <t>2875</t>
  </si>
  <si>
    <t>2876</t>
  </si>
  <si>
    <t>デルソーレ</t>
  </si>
  <si>
    <t>2877</t>
  </si>
  <si>
    <t>287A</t>
  </si>
  <si>
    <t>黒田グループ</t>
  </si>
  <si>
    <t>2882</t>
  </si>
  <si>
    <t>イートアンド HD</t>
  </si>
  <si>
    <t>2883</t>
  </si>
  <si>
    <t>2884</t>
  </si>
  <si>
    <t>ヨシムラ・フー</t>
  </si>
  <si>
    <t>288A</t>
  </si>
  <si>
    <t>ラクサス・テクノロジーズ</t>
  </si>
  <si>
    <t>2892</t>
  </si>
  <si>
    <t>2894</t>
  </si>
  <si>
    <t>2897</t>
  </si>
  <si>
    <t>日清食品 HD</t>
  </si>
  <si>
    <t>2901</t>
  </si>
  <si>
    <t>ウェルディッシュ</t>
  </si>
  <si>
    <t>2902</t>
  </si>
  <si>
    <t>2903</t>
  </si>
  <si>
    <t>2904</t>
  </si>
  <si>
    <t>2907</t>
  </si>
  <si>
    <t>2908</t>
  </si>
  <si>
    <t>290A</t>
  </si>
  <si>
    <t>Synspecti</t>
  </si>
  <si>
    <t>2910</t>
  </si>
  <si>
    <t>2911</t>
  </si>
  <si>
    <t>2914</t>
  </si>
  <si>
    <t>日本たばこ産業</t>
  </si>
  <si>
    <t>2915</t>
  </si>
  <si>
    <t>2916</t>
  </si>
  <si>
    <t>2917</t>
  </si>
  <si>
    <t>2918</t>
  </si>
  <si>
    <t>わらべや日洋 H</t>
  </si>
  <si>
    <t>2919</t>
  </si>
  <si>
    <t>291A</t>
  </si>
  <si>
    <t>リスキル</t>
  </si>
  <si>
    <t>2922</t>
  </si>
  <si>
    <t>2923</t>
  </si>
  <si>
    <t>サトウ食品</t>
  </si>
  <si>
    <t>2924</t>
  </si>
  <si>
    <t>2926</t>
  </si>
  <si>
    <t>2927</t>
  </si>
  <si>
    <t>AFC-HDアム</t>
  </si>
  <si>
    <t>2928</t>
  </si>
  <si>
    <t>RIZAPグループ</t>
  </si>
  <si>
    <t>2929</t>
  </si>
  <si>
    <t>2930</t>
  </si>
  <si>
    <t>2931</t>
  </si>
  <si>
    <t>2932</t>
  </si>
  <si>
    <t>STIフード HD</t>
  </si>
  <si>
    <t>2933</t>
  </si>
  <si>
    <t>紀文食品</t>
  </si>
  <si>
    <t>2934</t>
  </si>
  <si>
    <t>ジェイフロンティア</t>
  </si>
  <si>
    <t>2935</t>
  </si>
  <si>
    <t>ピックルス HD</t>
  </si>
  <si>
    <t>2936</t>
  </si>
  <si>
    <t>ベースフード</t>
  </si>
  <si>
    <t>2937</t>
  </si>
  <si>
    <t>サンクゼール</t>
  </si>
  <si>
    <t>2938</t>
  </si>
  <si>
    <t>オカムラ食品工業</t>
  </si>
  <si>
    <t>2961</t>
  </si>
  <si>
    <t>日本調理機</t>
  </si>
  <si>
    <t>2962</t>
  </si>
  <si>
    <t>テクニスコ</t>
  </si>
  <si>
    <t>金属製品</t>
  </si>
  <si>
    <t>296A</t>
  </si>
  <si>
    <t>令和アカウンティング</t>
  </si>
  <si>
    <t>2970</t>
  </si>
  <si>
    <t>2974</t>
  </si>
  <si>
    <t>2975</t>
  </si>
  <si>
    <t>2976</t>
  </si>
  <si>
    <t>2978</t>
  </si>
  <si>
    <t>297A</t>
  </si>
  <si>
    <t>アルピコ HD</t>
  </si>
  <si>
    <t>2980</t>
  </si>
  <si>
    <t>SRE HD</t>
  </si>
  <si>
    <t>2981</t>
  </si>
  <si>
    <t>2982</t>
  </si>
  <si>
    <t>ADワークスグループ</t>
  </si>
  <si>
    <t>2983</t>
  </si>
  <si>
    <t>アールプランナー</t>
  </si>
  <si>
    <t>2984</t>
  </si>
  <si>
    <t>ヤマイチ・ユニハイムエステ</t>
  </si>
  <si>
    <t>2986</t>
  </si>
  <si>
    <t>LA HD</t>
  </si>
  <si>
    <t>298A</t>
  </si>
  <si>
    <t>GVA TECH</t>
  </si>
  <si>
    <t>2991</t>
  </si>
  <si>
    <t>ランドネット</t>
  </si>
  <si>
    <t>2993</t>
  </si>
  <si>
    <t>長栄</t>
  </si>
  <si>
    <t>2997</t>
  </si>
  <si>
    <t>ストレージ王</t>
  </si>
  <si>
    <t>2998</t>
  </si>
  <si>
    <t>クリアル</t>
  </si>
  <si>
    <t>2999</t>
  </si>
  <si>
    <t>ホームポジション</t>
  </si>
  <si>
    <t>299A</t>
  </si>
  <si>
    <t>dely</t>
  </si>
  <si>
    <t>3001</t>
  </si>
  <si>
    <t>繊維製品</t>
  </si>
  <si>
    <t>3002</t>
  </si>
  <si>
    <t>3003</t>
  </si>
  <si>
    <t>3004</t>
  </si>
  <si>
    <t>300A</t>
  </si>
  <si>
    <t>3010</t>
  </si>
  <si>
    <t>ポラリスHD</t>
  </si>
  <si>
    <t>3011</t>
  </si>
  <si>
    <t>3020</t>
  </si>
  <si>
    <t>3021</t>
  </si>
  <si>
    <t>3023</t>
  </si>
  <si>
    <t>3024</t>
  </si>
  <si>
    <t>3028</t>
  </si>
  <si>
    <t>302A</t>
  </si>
  <si>
    <t>ビースタイル HD</t>
  </si>
  <si>
    <t>3030</t>
  </si>
  <si>
    <t>3031</t>
  </si>
  <si>
    <t>ラクーン HD</t>
  </si>
  <si>
    <t>3032</t>
  </si>
  <si>
    <t>3034</t>
  </si>
  <si>
    <t>クオール HD</t>
  </si>
  <si>
    <t>3035</t>
  </si>
  <si>
    <t>3036</t>
  </si>
  <si>
    <t>3038</t>
  </si>
  <si>
    <t>303A</t>
  </si>
  <si>
    <t>visumo</t>
  </si>
  <si>
    <t>3040</t>
  </si>
  <si>
    <t>3041</t>
  </si>
  <si>
    <t>ビューティカダン HD</t>
  </si>
  <si>
    <t>3042</t>
  </si>
  <si>
    <t>3045</t>
  </si>
  <si>
    <t>3046</t>
  </si>
  <si>
    <t>ジンズ HD</t>
  </si>
  <si>
    <t>3047</t>
  </si>
  <si>
    <t>TRUCK-ONE</t>
  </si>
  <si>
    <t>3048</t>
  </si>
  <si>
    <t>304A</t>
  </si>
  <si>
    <t>フォルシア</t>
  </si>
  <si>
    <t>3050</t>
  </si>
  <si>
    <t>DCM HD</t>
  </si>
  <si>
    <t>3053</t>
  </si>
  <si>
    <t>3054</t>
  </si>
  <si>
    <t>3055</t>
  </si>
  <si>
    <t>ほくやく・竹山 H</t>
  </si>
  <si>
    <t>3058</t>
  </si>
  <si>
    <t>三洋堂 HD</t>
  </si>
  <si>
    <t>3059</t>
  </si>
  <si>
    <t>3063</t>
  </si>
  <si>
    <t>ジェイグループ</t>
  </si>
  <si>
    <t>3064</t>
  </si>
  <si>
    <t>MonotaRO</t>
  </si>
  <si>
    <t>3065</t>
  </si>
  <si>
    <t>3066</t>
  </si>
  <si>
    <t>JBイレブン</t>
  </si>
  <si>
    <t>3067</t>
  </si>
  <si>
    <t>3068</t>
  </si>
  <si>
    <t>WDI</t>
  </si>
  <si>
    <t>3069</t>
  </si>
  <si>
    <t>JFLA HD</t>
  </si>
  <si>
    <t>3070</t>
  </si>
  <si>
    <t>ジェリービーンズグループ</t>
  </si>
  <si>
    <t>3071</t>
  </si>
  <si>
    <t>3073</t>
  </si>
  <si>
    <t>DDグループ</t>
  </si>
  <si>
    <t>3075</t>
  </si>
  <si>
    <t>3076</t>
  </si>
  <si>
    <t>あい HD</t>
  </si>
  <si>
    <t>3077</t>
  </si>
  <si>
    <t>3079</t>
  </si>
  <si>
    <t>3080</t>
  </si>
  <si>
    <t>3082</t>
  </si>
  <si>
    <t>きちり HD</t>
  </si>
  <si>
    <t>3083</t>
  </si>
  <si>
    <t>スターシーズ</t>
  </si>
  <si>
    <t>3086</t>
  </si>
  <si>
    <t>J.フロントリテイリン</t>
  </si>
  <si>
    <t>3087</t>
  </si>
  <si>
    <t>ドトール・日レス HD</t>
  </si>
  <si>
    <t>3088</t>
  </si>
  <si>
    <t>マツキヨココカラ&amp;カンパニー</t>
  </si>
  <si>
    <t>3089</t>
  </si>
  <si>
    <t>3091</t>
  </si>
  <si>
    <t>3092</t>
  </si>
  <si>
    <t>ZOZO</t>
  </si>
  <si>
    <t>3093</t>
  </si>
  <si>
    <t>トレジャー・ファク</t>
  </si>
  <si>
    <t>3094</t>
  </si>
  <si>
    <t>3096</t>
  </si>
  <si>
    <t>3097</t>
  </si>
  <si>
    <t>3099</t>
  </si>
  <si>
    <t>三越伊勢丹 HD</t>
  </si>
  <si>
    <t>3101</t>
  </si>
  <si>
    <t>3103</t>
  </si>
  <si>
    <t>3104</t>
  </si>
  <si>
    <t>富士紡 HD</t>
  </si>
  <si>
    <t>3105</t>
  </si>
  <si>
    <t>日清紡 HD</t>
  </si>
  <si>
    <t>3106</t>
  </si>
  <si>
    <t>倉敷紡績</t>
  </si>
  <si>
    <t>3107</t>
  </si>
  <si>
    <t>ダイワボウ HD</t>
  </si>
  <si>
    <t>3109</t>
  </si>
  <si>
    <t>3110</t>
  </si>
  <si>
    <t>日東紡績</t>
  </si>
  <si>
    <t>ガラス・土石製品</t>
  </si>
  <si>
    <t>3111</t>
  </si>
  <si>
    <t>3113</t>
  </si>
  <si>
    <t>UNIVA・Oak H</t>
  </si>
  <si>
    <t>3116</t>
  </si>
  <si>
    <t>輸送用機器</t>
  </si>
  <si>
    <t>3121</t>
  </si>
  <si>
    <t>マーチャント・バンカ</t>
  </si>
  <si>
    <t>3123</t>
  </si>
  <si>
    <t>3131</t>
  </si>
  <si>
    <t>シンデン・ハイテッ</t>
  </si>
  <si>
    <t>3132</t>
  </si>
  <si>
    <t>マクニカ HD</t>
  </si>
  <si>
    <t>3133</t>
  </si>
  <si>
    <t>3134</t>
  </si>
  <si>
    <t>Hamee</t>
  </si>
  <si>
    <t>3135</t>
  </si>
  <si>
    <t>マーケットエンタープ</t>
  </si>
  <si>
    <t>3136</t>
  </si>
  <si>
    <t>3137</t>
  </si>
  <si>
    <t>3138</t>
  </si>
  <si>
    <t>3139</t>
  </si>
  <si>
    <t>3140</t>
  </si>
  <si>
    <t>BRUNO</t>
  </si>
  <si>
    <t>3141</t>
  </si>
  <si>
    <t>ウエルシア HD</t>
  </si>
  <si>
    <t>3143</t>
  </si>
  <si>
    <t>3148</t>
  </si>
  <si>
    <t>クリエイトSD HD</t>
  </si>
  <si>
    <t>3150</t>
  </si>
  <si>
    <t>3151</t>
  </si>
  <si>
    <t>バイタルケーエスケ</t>
  </si>
  <si>
    <t>3153</t>
  </si>
  <si>
    <t>3154</t>
  </si>
  <si>
    <t>メディアス HD</t>
  </si>
  <si>
    <t>3156</t>
  </si>
  <si>
    <t>レスター</t>
  </si>
  <si>
    <t>3157</t>
  </si>
  <si>
    <t>ジオリーブグループ</t>
  </si>
  <si>
    <t>3159</t>
  </si>
  <si>
    <t>丸善CHI HD</t>
  </si>
  <si>
    <t>3160</t>
  </si>
  <si>
    <t>3161</t>
  </si>
  <si>
    <t>3166</t>
  </si>
  <si>
    <t>OCHI HD</t>
  </si>
  <si>
    <t>3167</t>
  </si>
  <si>
    <t>TOKAI HD</t>
  </si>
  <si>
    <t>3168</t>
  </si>
  <si>
    <t>MERF</t>
  </si>
  <si>
    <t>3169</t>
  </si>
  <si>
    <t>3172</t>
  </si>
  <si>
    <t>3173</t>
  </si>
  <si>
    <t>Cominix</t>
  </si>
  <si>
    <t>3174</t>
  </si>
  <si>
    <t>3175</t>
  </si>
  <si>
    <t>エー・ピー HD</t>
  </si>
  <si>
    <t>3176</t>
  </si>
  <si>
    <t>3177</t>
  </si>
  <si>
    <t>3178</t>
  </si>
  <si>
    <t>3179</t>
  </si>
  <si>
    <t>3180</t>
  </si>
  <si>
    <t>3181</t>
  </si>
  <si>
    <t>3182</t>
  </si>
  <si>
    <t>オイシックス・ラ・</t>
  </si>
  <si>
    <t>3183</t>
  </si>
  <si>
    <t>3184</t>
  </si>
  <si>
    <t>ICDA HD</t>
  </si>
  <si>
    <t>3185</t>
  </si>
  <si>
    <t>3186</t>
  </si>
  <si>
    <t>3187</t>
  </si>
  <si>
    <t>ミラタップ</t>
  </si>
  <si>
    <t>3189</t>
  </si>
  <si>
    <t>ANAP HD</t>
  </si>
  <si>
    <t>3190</t>
  </si>
  <si>
    <t>3191</t>
  </si>
  <si>
    <t>3192</t>
  </si>
  <si>
    <t>3193</t>
  </si>
  <si>
    <t>エターナルホス</t>
  </si>
  <si>
    <t>3195</t>
  </si>
  <si>
    <t>3196</t>
  </si>
  <si>
    <t>ホットランド HD</t>
  </si>
  <si>
    <t>3197</t>
  </si>
  <si>
    <t>すかいらーく HD</t>
  </si>
  <si>
    <t>3198</t>
  </si>
  <si>
    <t>SFP HD</t>
  </si>
  <si>
    <t>3199</t>
  </si>
  <si>
    <t>綿半 HD</t>
  </si>
  <si>
    <t>319A</t>
  </si>
  <si>
    <t>技術承継機構</t>
  </si>
  <si>
    <t>3201</t>
  </si>
  <si>
    <t>日本毛織</t>
  </si>
  <si>
    <t>3202</t>
  </si>
  <si>
    <t>3204</t>
  </si>
  <si>
    <t>トーア紡コーポレーショ</t>
  </si>
  <si>
    <t>3205</t>
  </si>
  <si>
    <t>3221</t>
  </si>
  <si>
    <t>ヨシックス HD</t>
  </si>
  <si>
    <t>3222</t>
  </si>
  <si>
    <t>ユナイテッド・スーパーマー</t>
  </si>
  <si>
    <t>3223</t>
  </si>
  <si>
    <t>3224</t>
  </si>
  <si>
    <t>3231</t>
  </si>
  <si>
    <t>野村不動産 HD</t>
  </si>
  <si>
    <t>3232</t>
  </si>
  <si>
    <t>三重交通グループ HD</t>
  </si>
  <si>
    <t>3236</t>
  </si>
  <si>
    <t>3237</t>
  </si>
  <si>
    <t>3238</t>
  </si>
  <si>
    <t>323A</t>
  </si>
  <si>
    <t>フライヤー</t>
  </si>
  <si>
    <t>3241</t>
  </si>
  <si>
    <t>3242</t>
  </si>
  <si>
    <t>アーバネットコー</t>
  </si>
  <si>
    <t>3245</t>
  </si>
  <si>
    <t>3246</t>
  </si>
  <si>
    <t>3248</t>
  </si>
  <si>
    <t>324A</t>
  </si>
  <si>
    <t>ブッキングリゾート</t>
  </si>
  <si>
    <t>3252</t>
  </si>
  <si>
    <t>地主</t>
  </si>
  <si>
    <t>325A</t>
  </si>
  <si>
    <t>TENTIAL</t>
  </si>
  <si>
    <t>3260</t>
  </si>
  <si>
    <t>3261</t>
  </si>
  <si>
    <t>3264</t>
  </si>
  <si>
    <t>3266</t>
  </si>
  <si>
    <t>ファンドクリエーショ</t>
  </si>
  <si>
    <t>3267</t>
  </si>
  <si>
    <t>3271</t>
  </si>
  <si>
    <t>THEグローバル社</t>
  </si>
  <si>
    <t>3276</t>
  </si>
  <si>
    <t>JPMC</t>
  </si>
  <si>
    <t>3277</t>
  </si>
  <si>
    <t>サンセイランディッ</t>
  </si>
  <si>
    <t>3280</t>
  </si>
  <si>
    <t>3284</t>
  </si>
  <si>
    <t>フージャース HD</t>
  </si>
  <si>
    <t>3286</t>
  </si>
  <si>
    <t>トラスト HD</t>
  </si>
  <si>
    <t>3288</t>
  </si>
  <si>
    <t>オープンハウスグループ</t>
  </si>
  <si>
    <t>3289</t>
  </si>
  <si>
    <t>東急不動産 HD</t>
  </si>
  <si>
    <t>3291</t>
  </si>
  <si>
    <t>飯田グループ HD</t>
  </si>
  <si>
    <t>3293</t>
  </si>
  <si>
    <t>3294</t>
  </si>
  <si>
    <t>3297</t>
  </si>
  <si>
    <t>3299</t>
  </si>
  <si>
    <t>3300</t>
  </si>
  <si>
    <t>アンビションDX HD</t>
  </si>
  <si>
    <t>3302</t>
  </si>
  <si>
    <t>3306</t>
  </si>
  <si>
    <t>330A</t>
  </si>
  <si>
    <t>TalentX</t>
  </si>
  <si>
    <t>3315</t>
  </si>
  <si>
    <t>石油・石炭製品</t>
  </si>
  <si>
    <t>3317</t>
  </si>
  <si>
    <t>3319</t>
  </si>
  <si>
    <t>ゴルフダイジェスト・オンライ</t>
  </si>
  <si>
    <t>331A</t>
  </si>
  <si>
    <t>メディックス</t>
  </si>
  <si>
    <t>3320</t>
  </si>
  <si>
    <t>3321</t>
  </si>
  <si>
    <t>3323</t>
  </si>
  <si>
    <t>3326</t>
  </si>
  <si>
    <t>3328</t>
  </si>
  <si>
    <t>BEENOS</t>
  </si>
  <si>
    <t>3329</t>
  </si>
  <si>
    <t>332A</t>
  </si>
  <si>
    <t>ミーク</t>
  </si>
  <si>
    <t>3333</t>
  </si>
  <si>
    <t>3341</t>
  </si>
  <si>
    <t>3346</t>
  </si>
  <si>
    <t>ヒロタグループ H</t>
  </si>
  <si>
    <t>3347</t>
  </si>
  <si>
    <t>3349</t>
  </si>
  <si>
    <t>334A</t>
  </si>
  <si>
    <t>ビジュアル・プロセッシ</t>
  </si>
  <si>
    <t>3350</t>
  </si>
  <si>
    <t>メタプラネット</t>
  </si>
  <si>
    <t>3352</t>
  </si>
  <si>
    <t>3353</t>
  </si>
  <si>
    <t>3355</t>
  </si>
  <si>
    <t>クリヤマ HD</t>
  </si>
  <si>
    <t>3358</t>
  </si>
  <si>
    <t>3359</t>
  </si>
  <si>
    <t>cotta</t>
  </si>
  <si>
    <t>335A</t>
  </si>
  <si>
    <t>ミライロ</t>
  </si>
  <si>
    <t>3360</t>
  </si>
  <si>
    <t>シップヘルスケア</t>
  </si>
  <si>
    <t>3361</t>
  </si>
  <si>
    <t>336A</t>
  </si>
  <si>
    <t>ダイナミックマップ</t>
  </si>
  <si>
    <t>3370</t>
  </si>
  <si>
    <t>3371</t>
  </si>
  <si>
    <t>ソフトクリエイト HD</t>
  </si>
  <si>
    <t>3372</t>
  </si>
  <si>
    <t>3374</t>
  </si>
  <si>
    <t>3375</t>
  </si>
  <si>
    <t>ZOA</t>
  </si>
  <si>
    <t>3377</t>
  </si>
  <si>
    <t>バイク王&amp;カンパ</t>
  </si>
  <si>
    <t>3382</t>
  </si>
  <si>
    <t>セブン&amp;アイHD</t>
  </si>
  <si>
    <t>3384</t>
  </si>
  <si>
    <t>3386</t>
  </si>
  <si>
    <t>3387</t>
  </si>
  <si>
    <t>クリエイト・レストランツ</t>
  </si>
  <si>
    <t>3388</t>
  </si>
  <si>
    <t>338A</t>
  </si>
  <si>
    <t>ZenmuTech</t>
  </si>
  <si>
    <t>3391</t>
  </si>
  <si>
    <t>ツルハ HD</t>
  </si>
  <si>
    <t>3392</t>
  </si>
  <si>
    <t>デリカフーズ HD</t>
  </si>
  <si>
    <t>3393</t>
  </si>
  <si>
    <t>スターティア HD</t>
  </si>
  <si>
    <t>3395</t>
  </si>
  <si>
    <t>サンマルク HD</t>
  </si>
  <si>
    <t>3396</t>
  </si>
  <si>
    <t>3397</t>
  </si>
  <si>
    <t>トリドール HD</t>
  </si>
  <si>
    <t>3399</t>
  </si>
  <si>
    <t>339A</t>
  </si>
  <si>
    <t>プログレス・テクノロジ</t>
  </si>
  <si>
    <t>3401</t>
  </si>
  <si>
    <t>3402</t>
  </si>
  <si>
    <t>3405</t>
  </si>
  <si>
    <t>3407</t>
  </si>
  <si>
    <t>3409</t>
  </si>
  <si>
    <t>340A</t>
  </si>
  <si>
    <t>ジグザグ</t>
  </si>
  <si>
    <t>3415</t>
  </si>
  <si>
    <t>TOKYO BAS</t>
  </si>
  <si>
    <t>3416</t>
  </si>
  <si>
    <t>3417</t>
  </si>
  <si>
    <t>大木ヘルスケア H</t>
  </si>
  <si>
    <t>3418</t>
  </si>
  <si>
    <t>3419</t>
  </si>
  <si>
    <t>341A</t>
  </si>
  <si>
    <t>トヨコー</t>
  </si>
  <si>
    <t>3420</t>
  </si>
  <si>
    <t>3421</t>
  </si>
  <si>
    <t>3422</t>
  </si>
  <si>
    <t>J-MAX</t>
  </si>
  <si>
    <t>3423</t>
  </si>
  <si>
    <t>3426</t>
  </si>
  <si>
    <t>3431</t>
  </si>
  <si>
    <t>3433</t>
  </si>
  <si>
    <t>3434</t>
  </si>
  <si>
    <t>3435</t>
  </si>
  <si>
    <t>3436</t>
  </si>
  <si>
    <t>SUMCO</t>
  </si>
  <si>
    <t>3437</t>
  </si>
  <si>
    <t>3439</t>
  </si>
  <si>
    <t>343A</t>
  </si>
  <si>
    <t>IACEトラベル</t>
  </si>
  <si>
    <t>3440</t>
  </si>
  <si>
    <t>3441</t>
  </si>
  <si>
    <t>3442</t>
  </si>
  <si>
    <t>MIEコーポレ</t>
  </si>
  <si>
    <t>3443</t>
  </si>
  <si>
    <t>3444</t>
  </si>
  <si>
    <t>3445</t>
  </si>
  <si>
    <t>RS Technol</t>
  </si>
  <si>
    <t>3446</t>
  </si>
  <si>
    <t>3447</t>
  </si>
  <si>
    <t>3449</t>
  </si>
  <si>
    <t>テクノフレック</t>
  </si>
  <si>
    <t>3452</t>
  </si>
  <si>
    <t>3454</t>
  </si>
  <si>
    <t>3457</t>
  </si>
  <si>
    <t>And Do HD</t>
  </si>
  <si>
    <t>3458</t>
  </si>
  <si>
    <t>3461</t>
  </si>
  <si>
    <t>3465</t>
  </si>
  <si>
    <t>ケイアイスター不</t>
  </si>
  <si>
    <t>3467</t>
  </si>
  <si>
    <t>3469</t>
  </si>
  <si>
    <t>3474</t>
  </si>
  <si>
    <t>G-FACTORY</t>
  </si>
  <si>
    <t>3475</t>
  </si>
  <si>
    <t>3477</t>
  </si>
  <si>
    <t>3479</t>
  </si>
  <si>
    <t>3480</t>
  </si>
  <si>
    <t>3482</t>
  </si>
  <si>
    <t>3484</t>
  </si>
  <si>
    <t>イノベーション HD</t>
  </si>
  <si>
    <t>3486</t>
  </si>
  <si>
    <t>グローバル・リンク・マネジメン</t>
  </si>
  <si>
    <t>3489</t>
  </si>
  <si>
    <t>3490</t>
  </si>
  <si>
    <t>3491</t>
  </si>
  <si>
    <t>GA technolo</t>
  </si>
  <si>
    <t>3494</t>
  </si>
  <si>
    <t>3495</t>
  </si>
  <si>
    <t>3496</t>
  </si>
  <si>
    <t>3497</t>
  </si>
  <si>
    <t>LeTech</t>
  </si>
  <si>
    <t>3498</t>
  </si>
  <si>
    <t>3501</t>
  </si>
  <si>
    <t>SUMINOE</t>
  </si>
  <si>
    <t>3504</t>
  </si>
  <si>
    <t>丸八 HD</t>
  </si>
  <si>
    <t>350A</t>
  </si>
  <si>
    <t>デジタルグリッド</t>
  </si>
  <si>
    <t>電気・ガス業</t>
  </si>
  <si>
    <t>3512</t>
  </si>
  <si>
    <t>3513</t>
  </si>
  <si>
    <t>3521</t>
  </si>
  <si>
    <t>エコナック HD</t>
  </si>
  <si>
    <t>3524</t>
  </si>
  <si>
    <t>3526</t>
  </si>
  <si>
    <t>3529</t>
  </si>
  <si>
    <t>352A</t>
  </si>
  <si>
    <t>LIFE CRE</t>
  </si>
  <si>
    <t>3536</t>
  </si>
  <si>
    <t>アクサス HD</t>
  </si>
  <si>
    <t>3537</t>
  </si>
  <si>
    <t>3538</t>
  </si>
  <si>
    <t>ウイルプラス HD</t>
  </si>
  <si>
    <t>3539</t>
  </si>
  <si>
    <t>JM HD</t>
  </si>
  <si>
    <t>353A</t>
  </si>
  <si>
    <t>エレベーターコミュニ</t>
  </si>
  <si>
    <t>3540</t>
  </si>
  <si>
    <t>3541</t>
  </si>
  <si>
    <t>3542</t>
  </si>
  <si>
    <t>3543</t>
  </si>
  <si>
    <t>コメダ HD</t>
  </si>
  <si>
    <t>3544</t>
  </si>
  <si>
    <t>サツドラ HD</t>
  </si>
  <si>
    <t>3546</t>
  </si>
  <si>
    <t>アレンザ HD</t>
  </si>
  <si>
    <t>3547</t>
  </si>
  <si>
    <t>串カツ田中 HD</t>
  </si>
  <si>
    <t>3548</t>
  </si>
  <si>
    <t>3549</t>
  </si>
  <si>
    <t>クスリのアオキ HD</t>
  </si>
  <si>
    <t>3550</t>
  </si>
  <si>
    <t>3551</t>
  </si>
  <si>
    <t>3553</t>
  </si>
  <si>
    <t>3556</t>
  </si>
  <si>
    <t>リネットジャパングル</t>
  </si>
  <si>
    <t>3557</t>
  </si>
  <si>
    <t>ユナイテッド&amp;コレクティブ</t>
  </si>
  <si>
    <t>3558</t>
  </si>
  <si>
    <t>ジェイドグループ</t>
  </si>
  <si>
    <t>3559</t>
  </si>
  <si>
    <t>3560</t>
  </si>
  <si>
    <t>3561</t>
  </si>
  <si>
    <t>力の源 HD</t>
  </si>
  <si>
    <t>3562</t>
  </si>
  <si>
    <t>No.1</t>
  </si>
  <si>
    <t>3563</t>
  </si>
  <si>
    <t>FOOD&amp;LIFE</t>
  </si>
  <si>
    <t>3565</t>
  </si>
  <si>
    <t>3566</t>
  </si>
  <si>
    <t>3569</t>
  </si>
  <si>
    <t>3571</t>
  </si>
  <si>
    <t>3577</t>
  </si>
  <si>
    <t>3580</t>
  </si>
  <si>
    <t>3583</t>
  </si>
  <si>
    <t>3591</t>
  </si>
  <si>
    <t>ワコール HD</t>
  </si>
  <si>
    <t>3593</t>
  </si>
  <si>
    <t>3597</t>
  </si>
  <si>
    <t>3598</t>
  </si>
  <si>
    <t>3600</t>
  </si>
  <si>
    <t>3604</t>
  </si>
  <si>
    <t>3607</t>
  </si>
  <si>
    <t>クラウディア HD</t>
  </si>
  <si>
    <t>3608</t>
  </si>
  <si>
    <t>TSI HD</t>
  </si>
  <si>
    <t>3611</t>
  </si>
  <si>
    <t>マツオカコーポレーショ</t>
  </si>
  <si>
    <t>3612</t>
  </si>
  <si>
    <t>3622</t>
  </si>
  <si>
    <t>ネットイヤーグルー</t>
  </si>
  <si>
    <t>3623</t>
  </si>
  <si>
    <t>3624</t>
  </si>
  <si>
    <t>3625</t>
  </si>
  <si>
    <t>テックファーム HD</t>
  </si>
  <si>
    <t>3626</t>
  </si>
  <si>
    <t>TIS</t>
  </si>
  <si>
    <t>3627</t>
  </si>
  <si>
    <t>テクミラ HD</t>
  </si>
  <si>
    <t>3628</t>
  </si>
  <si>
    <t>3632</t>
  </si>
  <si>
    <t>グリー HD</t>
  </si>
  <si>
    <t>3633</t>
  </si>
  <si>
    <t>GMOペパボ</t>
  </si>
  <si>
    <t>3634</t>
  </si>
  <si>
    <t>3635</t>
  </si>
  <si>
    <t>コーエーテクモ H</t>
  </si>
  <si>
    <t>3636</t>
  </si>
  <si>
    <t>3639</t>
  </si>
  <si>
    <t>3640</t>
  </si>
  <si>
    <t>3641</t>
  </si>
  <si>
    <t>3645</t>
  </si>
  <si>
    <t>3646</t>
  </si>
  <si>
    <t>3647</t>
  </si>
  <si>
    <t>ジー・スリー</t>
  </si>
  <si>
    <t>3648</t>
  </si>
  <si>
    <t>3649</t>
  </si>
  <si>
    <t>3652</t>
  </si>
  <si>
    <t>ディジタルメディアプロフェ</t>
  </si>
  <si>
    <t>3653</t>
  </si>
  <si>
    <t>3655</t>
  </si>
  <si>
    <t>3656</t>
  </si>
  <si>
    <t>KLab</t>
  </si>
  <si>
    <t>3657</t>
  </si>
  <si>
    <t>ポールトゥウィン</t>
  </si>
  <si>
    <t>3659</t>
  </si>
  <si>
    <t>3660</t>
  </si>
  <si>
    <t>3661</t>
  </si>
  <si>
    <t>エムアップ HD</t>
  </si>
  <si>
    <t>3662</t>
  </si>
  <si>
    <t>3663</t>
  </si>
  <si>
    <t>セルシス</t>
  </si>
  <si>
    <t>3664</t>
  </si>
  <si>
    <t>モブキャスト HD</t>
  </si>
  <si>
    <t>3665</t>
  </si>
  <si>
    <t>3666</t>
  </si>
  <si>
    <t>3667</t>
  </si>
  <si>
    <t>enish</t>
  </si>
  <si>
    <t>3668</t>
  </si>
  <si>
    <t>3670</t>
  </si>
  <si>
    <t>3671</t>
  </si>
  <si>
    <t>3672</t>
  </si>
  <si>
    <t>3673</t>
  </si>
  <si>
    <t>3674</t>
  </si>
  <si>
    <t>3675</t>
  </si>
  <si>
    <t>クロス・マーケティング</t>
  </si>
  <si>
    <t>3676</t>
  </si>
  <si>
    <t>デジタルハーツ HD</t>
  </si>
  <si>
    <t>3678</t>
  </si>
  <si>
    <t>メディアドゥ</t>
  </si>
  <si>
    <t>3679</t>
  </si>
  <si>
    <t>3680</t>
  </si>
  <si>
    <t>3681</t>
  </si>
  <si>
    <t>3682</t>
  </si>
  <si>
    <t>エンカレッジ・テクノロ</t>
  </si>
  <si>
    <t>3683</t>
  </si>
  <si>
    <t>3686</t>
  </si>
  <si>
    <t>3687</t>
  </si>
  <si>
    <t>3688</t>
  </si>
  <si>
    <t>CARTA HOLDING</t>
  </si>
  <si>
    <t>3690</t>
  </si>
  <si>
    <t>3691</t>
  </si>
  <si>
    <t>デジタルプラス</t>
  </si>
  <si>
    <t>3692</t>
  </si>
  <si>
    <t>FFRIセキュリティ</t>
  </si>
  <si>
    <t>3694</t>
  </si>
  <si>
    <t>3695</t>
  </si>
  <si>
    <t>GMOリサーチ&amp;AI</t>
  </si>
  <si>
    <t>3696</t>
  </si>
  <si>
    <t>3697</t>
  </si>
  <si>
    <t>SHIFT</t>
  </si>
  <si>
    <t>3698</t>
  </si>
  <si>
    <t>CRI・ミドルウェア</t>
  </si>
  <si>
    <t>3708</t>
  </si>
  <si>
    <t>パルプ・紙</t>
  </si>
  <si>
    <t>3710</t>
  </si>
  <si>
    <t>3712</t>
  </si>
  <si>
    <t>3719</t>
  </si>
  <si>
    <t>AIストーム</t>
  </si>
  <si>
    <t>3723</t>
  </si>
  <si>
    <t>3726</t>
  </si>
  <si>
    <t>3727</t>
  </si>
  <si>
    <t>3733</t>
  </si>
  <si>
    <t>3739</t>
  </si>
  <si>
    <t>3741</t>
  </si>
  <si>
    <t>3744</t>
  </si>
  <si>
    <t>3747</t>
  </si>
  <si>
    <t>3750</t>
  </si>
  <si>
    <t>サイトリ細胞研究所</t>
  </si>
  <si>
    <t>3753</t>
  </si>
  <si>
    <t>フライトソリューションズ</t>
  </si>
  <si>
    <t>3758</t>
  </si>
  <si>
    <t>3760</t>
  </si>
  <si>
    <t>3762</t>
  </si>
  <si>
    <t>3763</t>
  </si>
  <si>
    <t>3765</t>
  </si>
  <si>
    <t>ガンホー・オンライン</t>
  </si>
  <si>
    <t>3766</t>
  </si>
  <si>
    <t>3768</t>
  </si>
  <si>
    <t>3769</t>
  </si>
  <si>
    <t>GMOペイメントゲートウェ</t>
  </si>
  <si>
    <t>3770</t>
  </si>
  <si>
    <t>3771</t>
  </si>
  <si>
    <t>3772</t>
  </si>
  <si>
    <t>3773</t>
  </si>
  <si>
    <t>3774</t>
  </si>
  <si>
    <t>3775</t>
  </si>
  <si>
    <t>3776</t>
  </si>
  <si>
    <t>3777</t>
  </si>
  <si>
    <t>環境フレンドリー HD</t>
  </si>
  <si>
    <t>3778</t>
  </si>
  <si>
    <t>3779</t>
  </si>
  <si>
    <t>ジェイ・エスコム HD</t>
  </si>
  <si>
    <t>3787</t>
  </si>
  <si>
    <t>3788</t>
  </si>
  <si>
    <t>GMOグローバルサインHD</t>
  </si>
  <si>
    <t>3791</t>
  </si>
  <si>
    <t>IGポート</t>
  </si>
  <si>
    <t>3793</t>
  </si>
  <si>
    <t>3796</t>
  </si>
  <si>
    <t>3798</t>
  </si>
  <si>
    <t>ULSグループ</t>
  </si>
  <si>
    <t>3799</t>
  </si>
  <si>
    <t>キーウェアソリューション</t>
  </si>
  <si>
    <t>3800</t>
  </si>
  <si>
    <t>3802</t>
  </si>
  <si>
    <t>3803</t>
  </si>
  <si>
    <t>3804</t>
  </si>
  <si>
    <t>システムディ</t>
  </si>
  <si>
    <t>3807</t>
  </si>
  <si>
    <t>3808</t>
  </si>
  <si>
    <t>3810</t>
  </si>
  <si>
    <t>3814</t>
  </si>
  <si>
    <t>アルファクス・フード・シス</t>
  </si>
  <si>
    <t>3815</t>
  </si>
  <si>
    <t>3816</t>
  </si>
  <si>
    <t>3817</t>
  </si>
  <si>
    <t>SRA HD</t>
  </si>
  <si>
    <t>3823</t>
  </si>
  <si>
    <t>THE WHY HOW</t>
  </si>
  <si>
    <t>3824</t>
  </si>
  <si>
    <t>3825</t>
  </si>
  <si>
    <t>3826</t>
  </si>
  <si>
    <t>3830</t>
  </si>
  <si>
    <t>3834</t>
  </si>
  <si>
    <t>3835</t>
  </si>
  <si>
    <t>eBASE</t>
  </si>
  <si>
    <t>3836</t>
  </si>
  <si>
    <t>アバントグループ</t>
  </si>
  <si>
    <t>3837</t>
  </si>
  <si>
    <t>3839</t>
  </si>
  <si>
    <t>ODKソリューションズ</t>
  </si>
  <si>
    <t>3840</t>
  </si>
  <si>
    <t>3841</t>
  </si>
  <si>
    <t>3842</t>
  </si>
  <si>
    <t>3843</t>
  </si>
  <si>
    <t>3844</t>
  </si>
  <si>
    <t>3845</t>
  </si>
  <si>
    <t>3847</t>
  </si>
  <si>
    <t>3848</t>
  </si>
  <si>
    <t>3849</t>
  </si>
  <si>
    <t>3850</t>
  </si>
  <si>
    <t>エヌ・ティ・ティ・データ・</t>
  </si>
  <si>
    <t>3851</t>
  </si>
  <si>
    <t>3853</t>
  </si>
  <si>
    <t>3854</t>
  </si>
  <si>
    <t>3856</t>
  </si>
  <si>
    <t>Abalance</t>
  </si>
  <si>
    <t>3858</t>
  </si>
  <si>
    <t>ユビキタスAI</t>
  </si>
  <si>
    <t>3861</t>
  </si>
  <si>
    <t>王子 HD</t>
  </si>
  <si>
    <t>3863</t>
  </si>
  <si>
    <t>3864</t>
  </si>
  <si>
    <t>3865</t>
  </si>
  <si>
    <t>北越コーポレーショ</t>
  </si>
  <si>
    <t>3877</t>
  </si>
  <si>
    <t>3878</t>
  </si>
  <si>
    <t>巴川コーポレーション</t>
  </si>
  <si>
    <t>3880</t>
  </si>
  <si>
    <t>3891</t>
  </si>
  <si>
    <t>3892</t>
  </si>
  <si>
    <t>3895</t>
  </si>
  <si>
    <t>3896</t>
  </si>
  <si>
    <t>3900</t>
  </si>
  <si>
    <t>3901</t>
  </si>
  <si>
    <t>3902</t>
  </si>
  <si>
    <t>メディカル・データ・ビジ</t>
  </si>
  <si>
    <t>3903</t>
  </si>
  <si>
    <t>gumi</t>
  </si>
  <si>
    <t>3904</t>
  </si>
  <si>
    <t>3905</t>
  </si>
  <si>
    <t>3907</t>
  </si>
  <si>
    <t>3908</t>
  </si>
  <si>
    <t>3909</t>
  </si>
  <si>
    <t>3910</t>
  </si>
  <si>
    <t>3911</t>
  </si>
  <si>
    <t>Aiming</t>
  </si>
  <si>
    <t>3912</t>
  </si>
  <si>
    <t>3913</t>
  </si>
  <si>
    <t>GreenBee</t>
  </si>
  <si>
    <t>3914</t>
  </si>
  <si>
    <t>JIG-SAW</t>
  </si>
  <si>
    <t>3915</t>
  </si>
  <si>
    <t>3916</t>
  </si>
  <si>
    <t>デジタル・インフォメ</t>
  </si>
  <si>
    <t>3917</t>
  </si>
  <si>
    <t>3918</t>
  </si>
  <si>
    <t>PCI HD</t>
  </si>
  <si>
    <t>3920</t>
  </si>
  <si>
    <t>3921</t>
  </si>
  <si>
    <t>3922</t>
  </si>
  <si>
    <t>PR TIMES</t>
  </si>
  <si>
    <t>3923</t>
  </si>
  <si>
    <t>3924</t>
  </si>
  <si>
    <t>ランドコンピュー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</si>
  <si>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</si>
  <si>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</si>
  <si>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</si>
  <si>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</si>
  <si>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</si>
  <si>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</si>
  <si>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</si>
  <si>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</si>
  <si>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</si>
  <si>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</si>
  <si>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ベネフィットジャ</t>
  </si>
  <si>
    <t>3935</t>
  </si>
  <si>
    <t>3936</t>
  </si>
  <si>
    <t>3937</t>
  </si>
  <si>
    <t>Ubicom HD</t>
  </si>
  <si>
    <t>3939</t>
  </si>
  <si>
    <t>3940</t>
  </si>
  <si>
    <t>3941</t>
  </si>
  <si>
    <t>3943</t>
  </si>
  <si>
    <t>3944</t>
  </si>
  <si>
    <t>3945</t>
  </si>
  <si>
    <t>3946</t>
  </si>
  <si>
    <t>3947</t>
  </si>
  <si>
    <t>3948</t>
  </si>
  <si>
    <t>3950</t>
  </si>
  <si>
    <t>3951</t>
  </si>
  <si>
    <t>3952</t>
  </si>
  <si>
    <t>3953</t>
  </si>
  <si>
    <t>3954</t>
  </si>
  <si>
    <t>3955</t>
  </si>
  <si>
    <t>イムラ</t>
  </si>
  <si>
    <t>3958</t>
  </si>
  <si>
    <t>笹徳印刷</t>
  </si>
  <si>
    <t>3961</t>
  </si>
  <si>
    <t>シルバーエッグ・テ</t>
  </si>
  <si>
    <t>3962</t>
  </si>
  <si>
    <t>チェンジ HD</t>
  </si>
  <si>
    <t>3963</t>
  </si>
  <si>
    <t>3964</t>
  </si>
  <si>
    <t>3965</t>
  </si>
  <si>
    <t>キャピタル・アセット・</t>
  </si>
  <si>
    <t>3967</t>
  </si>
  <si>
    <t>3968</t>
  </si>
  <si>
    <t>3969</t>
  </si>
  <si>
    <t>3970</t>
  </si>
  <si>
    <t>3974</t>
  </si>
  <si>
    <t>SCAT</t>
  </si>
  <si>
    <t>3976</t>
  </si>
  <si>
    <t>3977</t>
  </si>
  <si>
    <t>3978</t>
  </si>
  <si>
    <t>3979</t>
  </si>
  <si>
    <t>3981</t>
  </si>
  <si>
    <t>3983</t>
  </si>
  <si>
    <t>3984</t>
  </si>
  <si>
    <t>ユーザーローカ</t>
  </si>
  <si>
    <t>3985</t>
  </si>
  <si>
    <t>3986</t>
  </si>
  <si>
    <t>ビーブレイクシス</t>
  </si>
  <si>
    <t>3987</t>
  </si>
  <si>
    <t>3988</t>
  </si>
  <si>
    <t>SYS HD</t>
  </si>
  <si>
    <t>3989</t>
  </si>
  <si>
    <t>シェアリングテクノロジ</t>
  </si>
  <si>
    <t>3991</t>
  </si>
  <si>
    <t>3992</t>
  </si>
  <si>
    <t>3993</t>
  </si>
  <si>
    <t>PKSHA Techn</t>
  </si>
  <si>
    <t>3994</t>
  </si>
  <si>
    <t>3996</t>
  </si>
  <si>
    <t>3997</t>
  </si>
  <si>
    <t>3998</t>
  </si>
  <si>
    <t>4004</t>
  </si>
  <si>
    <t>レゾナックHD</t>
  </si>
  <si>
    <t>4005</t>
  </si>
  <si>
    <t>4008</t>
  </si>
  <si>
    <t>4011</t>
  </si>
  <si>
    <t>ヘッドウォータース</t>
  </si>
  <si>
    <t>4012</t>
  </si>
  <si>
    <t>アクシス</t>
  </si>
  <si>
    <t>4013</t>
  </si>
  <si>
    <t>勤次郎</t>
  </si>
  <si>
    <t>4014</t>
  </si>
  <si>
    <t>カラダノート</t>
  </si>
  <si>
    <t>4015</t>
  </si>
  <si>
    <t>ペイクラウド HD</t>
  </si>
  <si>
    <t>4016</t>
  </si>
  <si>
    <t>MIT HD</t>
  </si>
  <si>
    <t>4017</t>
  </si>
  <si>
    <t>クリーマ</t>
  </si>
  <si>
    <t>4018</t>
  </si>
  <si>
    <t>Geolocati</t>
  </si>
  <si>
    <t>4019</t>
  </si>
  <si>
    <t>スタメン</t>
  </si>
  <si>
    <t>4020</t>
  </si>
  <si>
    <t>ビートレンド</t>
  </si>
  <si>
    <t>4021</t>
  </si>
  <si>
    <t>4022</t>
  </si>
  <si>
    <t>4023</t>
  </si>
  <si>
    <t>4025</t>
  </si>
  <si>
    <t>4026</t>
  </si>
  <si>
    <t>4027</t>
  </si>
  <si>
    <t>4028</t>
  </si>
  <si>
    <t>4031</t>
  </si>
  <si>
    <t>4040</t>
  </si>
  <si>
    <t>南海化学</t>
  </si>
  <si>
    <t>4041</t>
  </si>
  <si>
    <t>4042</t>
  </si>
  <si>
    <t>4043</t>
  </si>
  <si>
    <t>4044</t>
  </si>
  <si>
    <t>4045</t>
  </si>
  <si>
    <t>4046</t>
  </si>
  <si>
    <t>4047</t>
  </si>
  <si>
    <t>4051</t>
  </si>
  <si>
    <t>GMOフィナンシャルゲ</t>
  </si>
  <si>
    <t>4052</t>
  </si>
  <si>
    <t>フィーチャ</t>
  </si>
  <si>
    <t>4053</t>
  </si>
  <si>
    <t>Sun Asteri</t>
  </si>
  <si>
    <t>4054</t>
  </si>
  <si>
    <t>日本情報クリエイト</t>
  </si>
  <si>
    <t>4055</t>
  </si>
  <si>
    <t>ティアンドエスグループ</t>
  </si>
  <si>
    <t>4056</t>
  </si>
  <si>
    <t>ニューラルグループ</t>
  </si>
  <si>
    <t>4057</t>
  </si>
  <si>
    <t>インターファクトリー</t>
  </si>
  <si>
    <t>4058</t>
  </si>
  <si>
    <t>トヨクモ</t>
  </si>
  <si>
    <t>4059</t>
  </si>
  <si>
    <t>まぐまぐ</t>
  </si>
  <si>
    <t>4060</t>
  </si>
  <si>
    <t>rakumo</t>
  </si>
  <si>
    <t>4061</t>
  </si>
  <si>
    <t>4062</t>
  </si>
  <si>
    <t>4063</t>
  </si>
  <si>
    <t>4064</t>
  </si>
  <si>
    <t>4068</t>
  </si>
  <si>
    <t>ベイシス</t>
  </si>
  <si>
    <t>4069</t>
  </si>
  <si>
    <t>BlueMeme</t>
  </si>
  <si>
    <t>4071</t>
  </si>
  <si>
    <t>プラスアルファ・コンサルテ</t>
  </si>
  <si>
    <t>4072</t>
  </si>
  <si>
    <t>電算システム HD</t>
  </si>
  <si>
    <t>4073</t>
  </si>
  <si>
    <t>ジィ・シィ企画</t>
  </si>
  <si>
    <t>4074</t>
  </si>
  <si>
    <t>ラキール</t>
  </si>
  <si>
    <t>4075</t>
  </si>
  <si>
    <t>ブレインズテクノロ</t>
  </si>
  <si>
    <t>4076</t>
  </si>
  <si>
    <t>シイエヌエス</t>
  </si>
  <si>
    <t>4078</t>
  </si>
  <si>
    <t>4080</t>
  </si>
  <si>
    <t>4082</t>
  </si>
  <si>
    <t>4088</t>
  </si>
  <si>
    <t>4091</t>
  </si>
  <si>
    <t>日本酸素 HD</t>
  </si>
  <si>
    <t>4092</t>
  </si>
  <si>
    <t>4093</t>
  </si>
  <si>
    <t>4094</t>
  </si>
  <si>
    <t>4095</t>
  </si>
  <si>
    <t>4097</t>
  </si>
  <si>
    <t>4098</t>
  </si>
  <si>
    <t>4099</t>
  </si>
  <si>
    <t>四国化成 HD</t>
  </si>
  <si>
    <t>4100</t>
  </si>
  <si>
    <t>4102</t>
  </si>
  <si>
    <t>4107</t>
  </si>
  <si>
    <t>4109</t>
  </si>
  <si>
    <t>ステラケミファ</t>
  </si>
  <si>
    <t>4112</t>
  </si>
  <si>
    <t>4113</t>
  </si>
  <si>
    <t>4114</t>
  </si>
  <si>
    <t>4116</t>
  </si>
  <si>
    <t>4118</t>
  </si>
  <si>
    <t>4119</t>
  </si>
  <si>
    <t>4120</t>
  </si>
  <si>
    <t>4124</t>
  </si>
  <si>
    <t>4125</t>
  </si>
  <si>
    <t>三和油化工業</t>
  </si>
  <si>
    <t>4151</t>
  </si>
  <si>
    <t>4165</t>
  </si>
  <si>
    <t>プレイド</t>
  </si>
  <si>
    <t>4166</t>
  </si>
  <si>
    <t>かっこ</t>
  </si>
  <si>
    <t>4167</t>
  </si>
  <si>
    <t>ココペリ</t>
  </si>
  <si>
    <t>4168</t>
  </si>
  <si>
    <t>ヤプリ</t>
  </si>
  <si>
    <t>4169</t>
  </si>
  <si>
    <t>ENECHANG</t>
  </si>
  <si>
    <t>4170</t>
  </si>
  <si>
    <t>Kaizen Platfor</t>
  </si>
  <si>
    <t>4171</t>
  </si>
  <si>
    <t>グローバルインフォメーション</t>
  </si>
  <si>
    <t>4172</t>
  </si>
  <si>
    <t>東和ハイシステム</t>
  </si>
  <si>
    <t>4173</t>
  </si>
  <si>
    <t>WACUL</t>
  </si>
  <si>
    <t>4174</t>
  </si>
  <si>
    <t>アピリッツ</t>
  </si>
  <si>
    <t>4175</t>
  </si>
  <si>
    <t>coly</t>
  </si>
  <si>
    <t>4176</t>
  </si>
  <si>
    <t>ココナラ</t>
  </si>
  <si>
    <t>4177</t>
  </si>
  <si>
    <t>i-plug</t>
  </si>
  <si>
    <t>4178</t>
  </si>
  <si>
    <t>Sharing Inn</t>
  </si>
  <si>
    <t>4179</t>
  </si>
  <si>
    <t>ジーネクスト</t>
  </si>
  <si>
    <t>4180</t>
  </si>
  <si>
    <t>Appier Grou</t>
  </si>
  <si>
    <t>4182</t>
  </si>
  <si>
    <t>三菱瓦斯化学</t>
  </si>
  <si>
    <t>4183</t>
  </si>
  <si>
    <t>4186</t>
  </si>
  <si>
    <t>4187</t>
  </si>
  <si>
    <t>4188</t>
  </si>
  <si>
    <t>三菱ケミカルグループ</t>
  </si>
  <si>
    <t>4189</t>
  </si>
  <si>
    <t>KHネオケム</t>
  </si>
  <si>
    <t>4192</t>
  </si>
  <si>
    <t>スパイダープラス</t>
  </si>
  <si>
    <t>4193</t>
  </si>
  <si>
    <t>ファブリカ HD</t>
  </si>
  <si>
    <t>4194</t>
  </si>
  <si>
    <t>ビジョナル</t>
  </si>
  <si>
    <t>4196</t>
  </si>
  <si>
    <t>ネオマーケティング</t>
  </si>
  <si>
    <t>4197</t>
  </si>
  <si>
    <t>アスマーク</t>
  </si>
  <si>
    <t>4198</t>
  </si>
  <si>
    <t>テンダ</t>
  </si>
  <si>
    <t>4199</t>
  </si>
  <si>
    <t>ワンダープラネッ</t>
  </si>
  <si>
    <t>4202</t>
  </si>
  <si>
    <t>4203</t>
  </si>
  <si>
    <t>4204</t>
  </si>
  <si>
    <t>4205</t>
  </si>
  <si>
    <t>4206</t>
  </si>
  <si>
    <t>4208</t>
  </si>
  <si>
    <t>UBE</t>
  </si>
  <si>
    <t>4212</t>
  </si>
  <si>
    <t>4216</t>
  </si>
  <si>
    <t>4218</t>
  </si>
  <si>
    <t>4220</t>
  </si>
  <si>
    <t>4221</t>
  </si>
  <si>
    <t>4222</t>
  </si>
  <si>
    <t>4224</t>
  </si>
  <si>
    <t>4228</t>
  </si>
  <si>
    <t>4229</t>
  </si>
  <si>
    <t>4231</t>
  </si>
  <si>
    <t>4234</t>
  </si>
  <si>
    <t>4235</t>
  </si>
  <si>
    <t>ウルトラファブリックス</t>
  </si>
  <si>
    <t>4237</t>
  </si>
  <si>
    <t>4238</t>
  </si>
  <si>
    <t>4240</t>
  </si>
  <si>
    <t>クラスターテクノロジ</t>
  </si>
  <si>
    <t>4241</t>
  </si>
  <si>
    <t>4242</t>
  </si>
  <si>
    <t>4243</t>
  </si>
  <si>
    <t>4245</t>
  </si>
  <si>
    <t>4246</t>
  </si>
  <si>
    <t>4247</t>
  </si>
  <si>
    <t>4248</t>
  </si>
  <si>
    <t>4249</t>
  </si>
  <si>
    <t>森六</t>
  </si>
  <si>
    <t>4250</t>
  </si>
  <si>
    <t>フロンティア</t>
  </si>
  <si>
    <t>4251</t>
  </si>
  <si>
    <t>4255</t>
  </si>
  <si>
    <t>THECOO</t>
  </si>
  <si>
    <t>4256</t>
  </si>
  <si>
    <t>サインド</t>
  </si>
  <si>
    <t>4258</t>
  </si>
  <si>
    <t>網屋</t>
  </si>
  <si>
    <t>4259</t>
  </si>
  <si>
    <t>エクサウィザー</t>
  </si>
  <si>
    <t>4260</t>
  </si>
  <si>
    <t>ハイブリッドテクノロジーズ</t>
  </si>
  <si>
    <t>4261</t>
  </si>
  <si>
    <t>アジアクエスト</t>
  </si>
  <si>
    <t>4262</t>
  </si>
  <si>
    <t>ニフティライフスタイル</t>
  </si>
  <si>
    <t>4263</t>
  </si>
  <si>
    <t>サスメド</t>
  </si>
  <si>
    <t>4264</t>
  </si>
  <si>
    <t>セキュア</t>
  </si>
  <si>
    <t>4265</t>
  </si>
  <si>
    <t>Instituti</t>
  </si>
  <si>
    <t>4267</t>
  </si>
  <si>
    <t>ライトワークス</t>
  </si>
  <si>
    <t>4270</t>
  </si>
  <si>
    <t>BeeX</t>
  </si>
  <si>
    <t>4272</t>
  </si>
  <si>
    <t>4274</t>
  </si>
  <si>
    <t>4275</t>
  </si>
  <si>
    <t>カーリット</t>
  </si>
  <si>
    <t>4284</t>
  </si>
  <si>
    <t>4286</t>
  </si>
  <si>
    <t>CL HD</t>
  </si>
  <si>
    <t>4287</t>
  </si>
  <si>
    <t>4288</t>
  </si>
  <si>
    <t>4290</t>
  </si>
  <si>
    <t>プレステージ・インター</t>
  </si>
  <si>
    <t>4293</t>
  </si>
  <si>
    <t>4298</t>
  </si>
  <si>
    <t>4299</t>
  </si>
  <si>
    <t>4301</t>
  </si>
  <si>
    <t>4304</t>
  </si>
  <si>
    <t>Eストアー</t>
  </si>
  <si>
    <t>4307</t>
  </si>
  <si>
    <t>4308</t>
  </si>
  <si>
    <t>Jストリーム</t>
  </si>
  <si>
    <t>4310</t>
  </si>
  <si>
    <t>4316</t>
  </si>
  <si>
    <t>4317</t>
  </si>
  <si>
    <t>4318</t>
  </si>
  <si>
    <t>4319</t>
  </si>
  <si>
    <t>TAC</t>
  </si>
  <si>
    <t>4320</t>
  </si>
  <si>
    <t>CE HD</t>
  </si>
  <si>
    <t>4323</t>
  </si>
  <si>
    <t>4324</t>
  </si>
  <si>
    <t>4326</t>
  </si>
  <si>
    <t>インテージ HD</t>
  </si>
  <si>
    <t>4331</t>
  </si>
  <si>
    <t>4333</t>
  </si>
  <si>
    <t>4334</t>
  </si>
  <si>
    <t>4335</t>
  </si>
  <si>
    <t>4337</t>
  </si>
  <si>
    <t>4341</t>
  </si>
  <si>
    <t>4343</t>
  </si>
  <si>
    <t>4344</t>
  </si>
  <si>
    <t>4345</t>
  </si>
  <si>
    <t>4346</t>
  </si>
  <si>
    <t>NEXYZ.Group</t>
  </si>
  <si>
    <t>4347</t>
  </si>
  <si>
    <t>4350</t>
  </si>
  <si>
    <t>メディカルシステムネットワ</t>
  </si>
  <si>
    <t>4351</t>
  </si>
  <si>
    <t>山田再生系債権回収総合事務所</t>
  </si>
  <si>
    <t>4356</t>
  </si>
  <si>
    <t>4360</t>
  </si>
  <si>
    <t>マナック・ケミカル</t>
  </si>
  <si>
    <t>4361</t>
  </si>
  <si>
    <t>4362</t>
  </si>
  <si>
    <t>4365</t>
  </si>
  <si>
    <t>4366</t>
  </si>
  <si>
    <t>4367</t>
  </si>
  <si>
    <t>広栄化学</t>
  </si>
  <si>
    <t>4368</t>
  </si>
  <si>
    <t>4369</t>
  </si>
  <si>
    <t>4370</t>
  </si>
  <si>
    <t>モビルス</t>
  </si>
  <si>
    <t>4371</t>
  </si>
  <si>
    <t>コアコンセプト・テ</t>
  </si>
  <si>
    <t>4372</t>
  </si>
  <si>
    <t>ユミルリンク</t>
  </si>
  <si>
    <t>4373</t>
  </si>
  <si>
    <t>シンプレクスHD</t>
  </si>
  <si>
    <t>4374</t>
  </si>
  <si>
    <t>ROBOT PAYMENT</t>
  </si>
  <si>
    <t>4375</t>
  </si>
  <si>
    <t>セーフィー</t>
  </si>
  <si>
    <t>4376</t>
  </si>
  <si>
    <t>くふうカンパニー H</t>
  </si>
  <si>
    <t>4377</t>
  </si>
  <si>
    <t>ワンキャリア</t>
  </si>
  <si>
    <t>4378</t>
  </si>
  <si>
    <t>CINC</t>
  </si>
  <si>
    <t>4379</t>
  </si>
  <si>
    <t>Photosynt</t>
  </si>
  <si>
    <t>4380</t>
  </si>
  <si>
    <t>Mマート</t>
  </si>
  <si>
    <t>4381</t>
  </si>
  <si>
    <t>4382</t>
  </si>
  <si>
    <t>HEROZ</t>
  </si>
  <si>
    <t>4384</t>
  </si>
  <si>
    <t>4385</t>
  </si>
  <si>
    <t>4386</t>
  </si>
  <si>
    <t>SIGグループ</t>
  </si>
  <si>
    <t>4387</t>
  </si>
  <si>
    <t>ZUU</t>
  </si>
  <si>
    <t>4388</t>
  </si>
  <si>
    <t>4389</t>
  </si>
  <si>
    <t>プロパティデータバ</t>
  </si>
  <si>
    <t>4390</t>
  </si>
  <si>
    <t>4391</t>
  </si>
  <si>
    <t>4392</t>
  </si>
  <si>
    <t>FIG</t>
  </si>
  <si>
    <t>4393</t>
  </si>
  <si>
    <t>バンク・オブ・イ</t>
  </si>
  <si>
    <t>4394</t>
  </si>
  <si>
    <t>4395</t>
  </si>
  <si>
    <t>4396</t>
  </si>
  <si>
    <t>4397</t>
  </si>
  <si>
    <t>4398</t>
  </si>
  <si>
    <t>4401</t>
  </si>
  <si>
    <t>ADEKA</t>
  </si>
  <si>
    <t>4403</t>
  </si>
  <si>
    <t>4404</t>
  </si>
  <si>
    <t>4406</t>
  </si>
  <si>
    <t>4409</t>
  </si>
  <si>
    <t>4410</t>
  </si>
  <si>
    <t>4412</t>
  </si>
  <si>
    <t>サイエンスアーツ</t>
  </si>
  <si>
    <t>4413</t>
  </si>
  <si>
    <t>ボードルア</t>
  </si>
  <si>
    <t>4414</t>
  </si>
  <si>
    <t>フレクト</t>
  </si>
  <si>
    <t>4415</t>
  </si>
  <si>
    <t>ブロードエンタープ</t>
  </si>
  <si>
    <t>4416</t>
  </si>
  <si>
    <t>True Data</t>
  </si>
  <si>
    <t>4417</t>
  </si>
  <si>
    <t>グローバルセキュリティエキス</t>
  </si>
  <si>
    <t>4418</t>
  </si>
  <si>
    <t>JDSC</t>
  </si>
  <si>
    <t>4419</t>
  </si>
  <si>
    <t>Finatext</t>
  </si>
  <si>
    <t>4420</t>
  </si>
  <si>
    <t>4421</t>
  </si>
  <si>
    <t>ディ・アイ・システ</t>
  </si>
  <si>
    <t>4422</t>
  </si>
  <si>
    <t>VALUENEX</t>
  </si>
  <si>
    <t>4424</t>
  </si>
  <si>
    <t>Amazia</t>
  </si>
  <si>
    <t>4425</t>
  </si>
  <si>
    <t>Kudan</t>
  </si>
  <si>
    <t>4427</t>
  </si>
  <si>
    <t>EduLab</t>
  </si>
  <si>
    <t>4428</t>
  </si>
  <si>
    <t>4429</t>
  </si>
  <si>
    <t>4430</t>
  </si>
  <si>
    <t>4431</t>
  </si>
  <si>
    <t>4432</t>
  </si>
  <si>
    <t>ウイングアーク1s</t>
  </si>
  <si>
    <t>4433</t>
  </si>
  <si>
    <t>4434</t>
  </si>
  <si>
    <t>4435</t>
  </si>
  <si>
    <t>4436</t>
  </si>
  <si>
    <t>ミンカブ・ジ・イン</t>
  </si>
  <si>
    <t>4437</t>
  </si>
  <si>
    <t>gooddays HD</t>
  </si>
  <si>
    <t>4438</t>
  </si>
  <si>
    <t>Welby</t>
  </si>
  <si>
    <t>4439</t>
  </si>
  <si>
    <t>4440</t>
  </si>
  <si>
    <t>4441</t>
  </si>
  <si>
    <t>4442</t>
  </si>
  <si>
    <t>バルテスHD</t>
  </si>
  <si>
    <t>4443</t>
  </si>
  <si>
    <t>Sansan</t>
  </si>
  <si>
    <t>4444</t>
  </si>
  <si>
    <t>4445</t>
  </si>
  <si>
    <t>4446</t>
  </si>
  <si>
    <t>Link-Uグループ</t>
  </si>
  <si>
    <t>4447</t>
  </si>
  <si>
    <t>4448</t>
  </si>
  <si>
    <t>kubell</t>
  </si>
  <si>
    <t>4449</t>
  </si>
  <si>
    <t>4450</t>
  </si>
  <si>
    <t>パワーソリューショ</t>
  </si>
  <si>
    <t>4452</t>
  </si>
  <si>
    <t>4461</t>
  </si>
  <si>
    <t>4462</t>
  </si>
  <si>
    <t>4463</t>
  </si>
  <si>
    <t>4464</t>
  </si>
  <si>
    <t>ソフト99コーポレ</t>
  </si>
  <si>
    <t>4465</t>
  </si>
  <si>
    <t>4471</t>
  </si>
  <si>
    <t>4475</t>
  </si>
  <si>
    <t>HENNGE</t>
  </si>
  <si>
    <t>4476</t>
  </si>
  <si>
    <t>AI CROSS</t>
  </si>
  <si>
    <t>4477</t>
  </si>
  <si>
    <t>BASE</t>
  </si>
  <si>
    <t>4478</t>
  </si>
  <si>
    <t>4479</t>
  </si>
  <si>
    <t>4480</t>
  </si>
  <si>
    <t>4481</t>
  </si>
  <si>
    <t>4482</t>
  </si>
  <si>
    <t>4483</t>
  </si>
  <si>
    <t>JMDC</t>
  </si>
  <si>
    <t>4484</t>
  </si>
  <si>
    <t>4486</t>
  </si>
  <si>
    <t>4487</t>
  </si>
  <si>
    <t>4488</t>
  </si>
  <si>
    <t>AI inside</t>
  </si>
  <si>
    <t>4490</t>
  </si>
  <si>
    <t>4491</t>
  </si>
  <si>
    <t>コンピューターマネ</t>
  </si>
  <si>
    <t>4492</t>
  </si>
  <si>
    <t>4493</t>
  </si>
  <si>
    <t>サイバーセキュリティ</t>
  </si>
  <si>
    <t>4494</t>
  </si>
  <si>
    <t>バリオセキュア</t>
  </si>
  <si>
    <t>4495</t>
  </si>
  <si>
    <t>アイキューブドシステムズ</t>
  </si>
  <si>
    <t>4496</t>
  </si>
  <si>
    <t>コマースOne HD</t>
  </si>
  <si>
    <t>4498</t>
  </si>
  <si>
    <t>サイバートラスト</t>
  </si>
  <si>
    <t>4499</t>
  </si>
  <si>
    <t>Speee</t>
  </si>
  <si>
    <t>4502</t>
  </si>
  <si>
    <t>4503</t>
  </si>
  <si>
    <t>4506</t>
  </si>
  <si>
    <t>住友ファーマ</t>
  </si>
  <si>
    <t>4507</t>
  </si>
  <si>
    <t>4512</t>
  </si>
  <si>
    <t>4516</t>
  </si>
  <si>
    <t>4519</t>
  </si>
  <si>
    <t>4521</t>
  </si>
  <si>
    <t>4523</t>
  </si>
  <si>
    <t>4524</t>
  </si>
  <si>
    <t>4526</t>
  </si>
  <si>
    <t>4527</t>
  </si>
  <si>
    <t>4528</t>
  </si>
  <si>
    <t>4530</t>
  </si>
  <si>
    <t>4531</t>
  </si>
  <si>
    <t>4534</t>
  </si>
  <si>
    <t>4536</t>
  </si>
  <si>
    <t>4538</t>
  </si>
  <si>
    <t>4539</t>
  </si>
  <si>
    <t>4540</t>
  </si>
  <si>
    <t>4543</t>
  </si>
  <si>
    <t>4544</t>
  </si>
  <si>
    <t>H.U.グループ</t>
  </si>
  <si>
    <t>4547</t>
  </si>
  <si>
    <t>4548</t>
  </si>
  <si>
    <t>4549</t>
  </si>
  <si>
    <t>4551</t>
  </si>
  <si>
    <t>4552</t>
  </si>
  <si>
    <t>JCRファーマ</t>
  </si>
  <si>
    <t>4553</t>
  </si>
  <si>
    <t>4554</t>
  </si>
  <si>
    <t>4556</t>
  </si>
  <si>
    <t>4558</t>
  </si>
  <si>
    <t>4559</t>
  </si>
  <si>
    <t>4563</t>
  </si>
  <si>
    <t>4564</t>
  </si>
  <si>
    <t>オンコセラピー・サイ</t>
  </si>
  <si>
    <t>4565</t>
  </si>
  <si>
    <t>ネクセラファーマ</t>
  </si>
  <si>
    <t>4568</t>
  </si>
  <si>
    <t>4569</t>
  </si>
  <si>
    <t>杏林製薬</t>
  </si>
  <si>
    <t>4570</t>
  </si>
  <si>
    <t>4571</t>
  </si>
  <si>
    <t>NANO MRNA</t>
  </si>
  <si>
    <t>4572</t>
  </si>
  <si>
    <t>4574</t>
  </si>
  <si>
    <t>4575</t>
  </si>
  <si>
    <t>4576</t>
  </si>
  <si>
    <t>デ・ウエスタン・セラ</t>
  </si>
  <si>
    <t>4577</t>
  </si>
  <si>
    <t>4578</t>
  </si>
  <si>
    <t>大塚 HD</t>
  </si>
  <si>
    <t>4579</t>
  </si>
  <si>
    <t>4582</t>
  </si>
  <si>
    <t>4583</t>
  </si>
  <si>
    <t>カイオム・バイオサイエン</t>
  </si>
  <si>
    <t>4584</t>
  </si>
  <si>
    <t>キッズウェル・バイオ</t>
  </si>
  <si>
    <t>4586</t>
  </si>
  <si>
    <t>4587</t>
  </si>
  <si>
    <t>4588</t>
  </si>
  <si>
    <t>4591</t>
  </si>
  <si>
    <t>4592</t>
  </si>
  <si>
    <t>4593</t>
  </si>
  <si>
    <t>4594</t>
  </si>
  <si>
    <t>ブライトパス・バイ</t>
  </si>
  <si>
    <t>4595</t>
  </si>
  <si>
    <t>4596</t>
  </si>
  <si>
    <t>窪田製薬 HD</t>
  </si>
  <si>
    <t>4597</t>
  </si>
  <si>
    <t>4598</t>
  </si>
  <si>
    <t>DeltaーFly Pharm</t>
  </si>
  <si>
    <t>4599</t>
  </si>
  <si>
    <t>4611</t>
  </si>
  <si>
    <t>4612</t>
  </si>
  <si>
    <t>日本ペイント HD</t>
  </si>
  <si>
    <t>4613</t>
  </si>
  <si>
    <t>4615</t>
  </si>
  <si>
    <t>4616</t>
  </si>
  <si>
    <t>4617</t>
  </si>
  <si>
    <t>4619</t>
  </si>
  <si>
    <t>4620</t>
  </si>
  <si>
    <t>4623</t>
  </si>
  <si>
    <t>4624</t>
  </si>
  <si>
    <t>4625</t>
  </si>
  <si>
    <t>4626</t>
  </si>
  <si>
    <t>太陽 HD</t>
  </si>
  <si>
    <t>4627</t>
  </si>
  <si>
    <t>4628</t>
  </si>
  <si>
    <t>4629</t>
  </si>
  <si>
    <t>4631</t>
  </si>
  <si>
    <t>DIC</t>
  </si>
  <si>
    <t>4633</t>
  </si>
  <si>
    <t>4634</t>
  </si>
  <si>
    <t>artience</t>
  </si>
  <si>
    <t>4635</t>
  </si>
  <si>
    <t>4641</t>
  </si>
  <si>
    <t>4642</t>
  </si>
  <si>
    <t>4644</t>
  </si>
  <si>
    <t>4645</t>
  </si>
  <si>
    <t>市進 HD</t>
  </si>
  <si>
    <t>4650</t>
  </si>
  <si>
    <t>SDエンターテイメン</t>
  </si>
  <si>
    <t>4651</t>
  </si>
  <si>
    <t>4657</t>
  </si>
  <si>
    <t>4658</t>
  </si>
  <si>
    <t>4659</t>
  </si>
  <si>
    <t>4661</t>
  </si>
  <si>
    <t>4662</t>
  </si>
  <si>
    <t>4664</t>
  </si>
  <si>
    <t>アール・エス・シー</t>
  </si>
  <si>
    <t>4665</t>
  </si>
  <si>
    <t>4666</t>
  </si>
  <si>
    <t>パーク二四(パーク</t>
  </si>
  <si>
    <t>4667</t>
  </si>
  <si>
    <t>4668</t>
  </si>
  <si>
    <t>4671</t>
  </si>
  <si>
    <t>ファルコ HD</t>
  </si>
  <si>
    <t>4673</t>
  </si>
  <si>
    <t>4674</t>
  </si>
  <si>
    <t>4676</t>
  </si>
  <si>
    <t>4678</t>
  </si>
  <si>
    <t>4679</t>
  </si>
  <si>
    <t>4680</t>
  </si>
  <si>
    <t>4681</t>
  </si>
  <si>
    <t>4684</t>
  </si>
  <si>
    <t>4685</t>
  </si>
  <si>
    <t>4686</t>
  </si>
  <si>
    <t>4687</t>
  </si>
  <si>
    <t>TDCソフト</t>
  </si>
  <si>
    <t>4689</t>
  </si>
  <si>
    <t>LINEヤフー</t>
  </si>
  <si>
    <t>4690</t>
  </si>
  <si>
    <t>4691</t>
  </si>
  <si>
    <t>4694</t>
  </si>
  <si>
    <t>4704</t>
  </si>
  <si>
    <t>4705</t>
  </si>
  <si>
    <t>4707</t>
  </si>
  <si>
    <t>4709</t>
  </si>
  <si>
    <t>ID HD</t>
  </si>
  <si>
    <t>4712</t>
  </si>
  <si>
    <t>KeyHolder</t>
  </si>
  <si>
    <t>4714</t>
  </si>
  <si>
    <t>4716</t>
  </si>
  <si>
    <t>4718</t>
  </si>
  <si>
    <t>4719</t>
  </si>
  <si>
    <t>4720</t>
  </si>
  <si>
    <t>4722</t>
  </si>
  <si>
    <t>4725</t>
  </si>
  <si>
    <t>CAC HD</t>
  </si>
  <si>
    <t>4728</t>
  </si>
  <si>
    <t>4732</t>
  </si>
  <si>
    <t>4733</t>
  </si>
  <si>
    <t>オービックビジネスコンサル</t>
  </si>
  <si>
    <t>4735</t>
  </si>
  <si>
    <t>4736</t>
  </si>
  <si>
    <t>4743</t>
  </si>
  <si>
    <t>4745</t>
  </si>
  <si>
    <t>4746</t>
  </si>
  <si>
    <t>4750</t>
  </si>
  <si>
    <t>4751</t>
  </si>
  <si>
    <t>サイバーエージェン</t>
  </si>
  <si>
    <t>4752</t>
  </si>
  <si>
    <t>4754</t>
  </si>
  <si>
    <t>4755</t>
  </si>
  <si>
    <t>楽天グループ</t>
  </si>
  <si>
    <t>4760</t>
  </si>
  <si>
    <t>4761</t>
  </si>
  <si>
    <t>4762</t>
  </si>
  <si>
    <t>4763</t>
  </si>
  <si>
    <t>クリーク・アンド・リバー</t>
  </si>
  <si>
    <t>4765</t>
  </si>
  <si>
    <t>SBIグローバルアセットマネジメント</t>
  </si>
  <si>
    <t>4766</t>
  </si>
  <si>
    <t>4767</t>
  </si>
  <si>
    <t>テー・オー・ダブリ</t>
  </si>
  <si>
    <t>4768</t>
  </si>
  <si>
    <t>4769</t>
  </si>
  <si>
    <t>IC</t>
  </si>
  <si>
    <t>4771</t>
  </si>
  <si>
    <t>4772</t>
  </si>
  <si>
    <t>ストリームメディアコーポ</t>
  </si>
  <si>
    <t>4776</t>
  </si>
  <si>
    <t>4777</t>
  </si>
  <si>
    <t>4783</t>
  </si>
  <si>
    <t>NCD</t>
  </si>
  <si>
    <t>4784</t>
  </si>
  <si>
    <t>GMOインターネ</t>
  </si>
  <si>
    <t>4792</t>
  </si>
  <si>
    <t>4800</t>
  </si>
  <si>
    <t>4801</t>
  </si>
  <si>
    <t>4809</t>
  </si>
  <si>
    <t>4811</t>
  </si>
  <si>
    <t>ドリーム・アーツ</t>
  </si>
  <si>
    <t>4812</t>
  </si>
  <si>
    <t>電通総研</t>
  </si>
  <si>
    <t>4813</t>
  </si>
  <si>
    <t>ACCESS</t>
  </si>
  <si>
    <t>4814</t>
  </si>
  <si>
    <t>4816</t>
  </si>
  <si>
    <t>4819</t>
  </si>
  <si>
    <t>4820</t>
  </si>
  <si>
    <t>イーエムシステムズ(商号E</t>
  </si>
  <si>
    <t>4825</t>
  </si>
  <si>
    <t>4826</t>
  </si>
  <si>
    <t>CIJ</t>
  </si>
  <si>
    <t>4827</t>
  </si>
  <si>
    <t>ビジネス・ワン</t>
  </si>
  <si>
    <t>4828</t>
  </si>
  <si>
    <t>4829</t>
  </si>
  <si>
    <t>4832</t>
  </si>
  <si>
    <t>JFEシステムズ</t>
  </si>
  <si>
    <t>4833</t>
  </si>
  <si>
    <t>Def consultin</t>
  </si>
  <si>
    <t>4834</t>
  </si>
  <si>
    <t>4838</t>
  </si>
  <si>
    <t>スペースシャワーSKIY</t>
  </si>
  <si>
    <t>4839</t>
  </si>
  <si>
    <t>WOWOW</t>
  </si>
  <si>
    <t>4840</t>
  </si>
  <si>
    <t>4845</t>
  </si>
  <si>
    <t>4847</t>
  </si>
  <si>
    <t>インテリジェント</t>
  </si>
  <si>
    <t>4848</t>
  </si>
  <si>
    <t>フルキャスト HD</t>
  </si>
  <si>
    <t>4849</t>
  </si>
  <si>
    <t>4875</t>
  </si>
  <si>
    <t>メディシノバ・インク</t>
  </si>
  <si>
    <t>4880</t>
  </si>
  <si>
    <t>4881</t>
  </si>
  <si>
    <t>ファンペップ</t>
  </si>
  <si>
    <t>4882</t>
  </si>
  <si>
    <t>ペルセウスプロテオミク</t>
  </si>
  <si>
    <t>4883</t>
  </si>
  <si>
    <t>モダリス</t>
  </si>
  <si>
    <t>4884</t>
  </si>
  <si>
    <t>クリングルファーマ</t>
  </si>
  <si>
    <t>4885</t>
  </si>
  <si>
    <t>室町ケミカル</t>
  </si>
  <si>
    <t>4886</t>
  </si>
  <si>
    <t>あすか製薬 HD</t>
  </si>
  <si>
    <t>4887</t>
  </si>
  <si>
    <t>サワイグループ HD</t>
  </si>
  <si>
    <t>4888</t>
  </si>
  <si>
    <t>ステラファーマ</t>
  </si>
  <si>
    <t>4889</t>
  </si>
  <si>
    <t>レナサイエンス</t>
  </si>
  <si>
    <t>4890</t>
  </si>
  <si>
    <t>坪田ラボ</t>
  </si>
  <si>
    <t>4891</t>
  </si>
  <si>
    <t>㈱ティムス</t>
  </si>
  <si>
    <t>4892</t>
  </si>
  <si>
    <t>サイフューズ</t>
  </si>
  <si>
    <t>4893</t>
  </si>
  <si>
    <t>ノイルイミューン・バイ</t>
  </si>
  <si>
    <t>4894</t>
  </si>
  <si>
    <t>クオリプス</t>
  </si>
  <si>
    <t>4896</t>
  </si>
  <si>
    <t>ケイファーマ</t>
  </si>
  <si>
    <t>4901</t>
  </si>
  <si>
    <t>富士フイルム HD</t>
  </si>
  <si>
    <t>4902</t>
  </si>
  <si>
    <t>4911</t>
  </si>
  <si>
    <t>4912</t>
  </si>
  <si>
    <t>4914</t>
  </si>
  <si>
    <t>4917</t>
  </si>
  <si>
    <t>4918</t>
  </si>
  <si>
    <t>4919</t>
  </si>
  <si>
    <t>4920</t>
  </si>
  <si>
    <t>4922</t>
  </si>
  <si>
    <t>4923</t>
  </si>
  <si>
    <t>4925</t>
  </si>
  <si>
    <t>4926</t>
  </si>
  <si>
    <t>4927</t>
  </si>
  <si>
    <t>ポーラ・オルビス</t>
  </si>
  <si>
    <t>4928</t>
  </si>
  <si>
    <t>ノエビア HD</t>
  </si>
  <si>
    <t>4929</t>
  </si>
  <si>
    <t>アジュバン HD</t>
  </si>
  <si>
    <t>4931</t>
  </si>
  <si>
    <t>4932</t>
  </si>
  <si>
    <t>アルマード</t>
  </si>
  <si>
    <t>4933</t>
  </si>
  <si>
    <t>I-ne</t>
  </si>
  <si>
    <t>4934</t>
  </si>
  <si>
    <t>プレミアアンチエイ</t>
  </si>
  <si>
    <t>4935</t>
  </si>
  <si>
    <t>リベルタ</t>
  </si>
  <si>
    <t>4936</t>
  </si>
  <si>
    <t>アクシージア</t>
  </si>
  <si>
    <t>4937</t>
  </si>
  <si>
    <t>Waqoo</t>
  </si>
  <si>
    <t>4951</t>
  </si>
  <si>
    <t>4956</t>
  </si>
  <si>
    <t>4957</t>
  </si>
  <si>
    <t>4958</t>
  </si>
  <si>
    <t>4960</t>
  </si>
  <si>
    <t>4966</t>
  </si>
  <si>
    <t>4967</t>
  </si>
  <si>
    <t>4968</t>
  </si>
  <si>
    <t>4970</t>
  </si>
  <si>
    <t>4971</t>
  </si>
  <si>
    <t>4972</t>
  </si>
  <si>
    <t>4973</t>
  </si>
  <si>
    <t>4974</t>
  </si>
  <si>
    <t>4975</t>
  </si>
  <si>
    <t>JCU</t>
  </si>
  <si>
    <t>4976</t>
  </si>
  <si>
    <t>4977</t>
  </si>
  <si>
    <t>4978</t>
  </si>
  <si>
    <t>4979</t>
  </si>
  <si>
    <t>OATアグリオ</t>
  </si>
  <si>
    <t>4980</t>
  </si>
  <si>
    <t>4985</t>
  </si>
  <si>
    <t>4990</t>
  </si>
  <si>
    <t>4992</t>
  </si>
  <si>
    <t>4994</t>
  </si>
  <si>
    <t>大成ラミックグループ</t>
  </si>
  <si>
    <t>4995</t>
  </si>
  <si>
    <t>4996</t>
  </si>
  <si>
    <t>4997</t>
  </si>
  <si>
    <t>4998</t>
  </si>
  <si>
    <t>5009</t>
  </si>
  <si>
    <t>5010</t>
  </si>
  <si>
    <t>5011</t>
  </si>
  <si>
    <t>ニチレキグループ</t>
  </si>
  <si>
    <t>5013</t>
  </si>
  <si>
    <t>ユシロ</t>
  </si>
  <si>
    <t>5015</t>
  </si>
  <si>
    <t>ビーピー・カスト</t>
  </si>
  <si>
    <t>5016</t>
  </si>
  <si>
    <t>JX金属</t>
  </si>
  <si>
    <t>5017</t>
  </si>
  <si>
    <t>5018</t>
  </si>
  <si>
    <t>MORESCO</t>
  </si>
  <si>
    <t>5019</t>
  </si>
  <si>
    <t>5020</t>
  </si>
  <si>
    <t>ENEOS HD</t>
  </si>
  <si>
    <t>5021</t>
  </si>
  <si>
    <t>コスモエネルギー HD</t>
  </si>
  <si>
    <t>5025</t>
  </si>
  <si>
    <t>マーキュリー</t>
  </si>
  <si>
    <t>5026</t>
  </si>
  <si>
    <t>トリプルアイズ</t>
  </si>
  <si>
    <t>5027</t>
  </si>
  <si>
    <t>AnyMind Grou</t>
  </si>
  <si>
    <t>5028</t>
  </si>
  <si>
    <t>セカンドサイトアナリティカ</t>
  </si>
  <si>
    <t>5029</t>
  </si>
  <si>
    <t>サークレイス</t>
  </si>
  <si>
    <t>5031</t>
  </si>
  <si>
    <t>モイ</t>
  </si>
  <si>
    <t>5032</t>
  </si>
  <si>
    <t>ANYCOLO</t>
  </si>
  <si>
    <t>5033</t>
  </si>
  <si>
    <t>ヌーラボ</t>
  </si>
  <si>
    <t>5034</t>
  </si>
  <si>
    <t>unerry</t>
  </si>
  <si>
    <t>5035</t>
  </si>
  <si>
    <t>HOUSEI</t>
  </si>
  <si>
    <t>5036</t>
  </si>
  <si>
    <t>日本ビジネスシステムズ</t>
  </si>
  <si>
    <t>5038</t>
  </si>
  <si>
    <t>eWeLL</t>
  </si>
  <si>
    <t>5039</t>
  </si>
  <si>
    <t>キットアライブ</t>
  </si>
  <si>
    <t>5070</t>
  </si>
  <si>
    <t>5071</t>
  </si>
  <si>
    <t>5074</t>
  </si>
  <si>
    <t>テス HD</t>
  </si>
  <si>
    <t>5075</t>
  </si>
  <si>
    <t>アップコン</t>
  </si>
  <si>
    <t>5076</t>
  </si>
  <si>
    <t>インフロニアHD</t>
  </si>
  <si>
    <t>5078</t>
  </si>
  <si>
    <t>セレコーポレーション</t>
  </si>
  <si>
    <t>5079</t>
  </si>
  <si>
    <t>ノバック</t>
  </si>
  <si>
    <t>5101</t>
  </si>
  <si>
    <t>ゴム製品</t>
  </si>
  <si>
    <t>5103</t>
  </si>
  <si>
    <t>昭和 HD</t>
  </si>
  <si>
    <t>5105</t>
  </si>
  <si>
    <t>TOYO TIRE</t>
  </si>
  <si>
    <t>5108</t>
  </si>
  <si>
    <t>5110</t>
  </si>
  <si>
    <t>5121</t>
  </si>
  <si>
    <t>5122</t>
  </si>
  <si>
    <t>5125</t>
  </si>
  <si>
    <t>ファインズ</t>
  </si>
  <si>
    <t>5126</t>
  </si>
  <si>
    <t>ポーターズ</t>
  </si>
  <si>
    <t>5129</t>
  </si>
  <si>
    <t>FIXER</t>
  </si>
  <si>
    <t>5131</t>
  </si>
  <si>
    <t>リンカーズ</t>
  </si>
  <si>
    <t>5132</t>
  </si>
  <si>
    <t>pluszero</t>
  </si>
  <si>
    <t>5133</t>
  </si>
  <si>
    <t>テリロジー HD</t>
  </si>
  <si>
    <t>5134</t>
  </si>
  <si>
    <t>POPER</t>
  </si>
  <si>
    <t>5136</t>
  </si>
  <si>
    <t>tripla</t>
  </si>
  <si>
    <t>5137</t>
  </si>
  <si>
    <t>スマートドライブ</t>
  </si>
  <si>
    <t>5138</t>
  </si>
  <si>
    <t>Rebase</t>
  </si>
  <si>
    <t>5139</t>
  </si>
  <si>
    <t>オープンワーク</t>
  </si>
  <si>
    <t>5142</t>
  </si>
  <si>
    <t>5161</t>
  </si>
  <si>
    <t>5162</t>
  </si>
  <si>
    <t>5184</t>
  </si>
  <si>
    <t>5185</t>
  </si>
  <si>
    <t>5186</t>
  </si>
  <si>
    <t>5187</t>
  </si>
  <si>
    <t>クリエートメディ</t>
  </si>
  <si>
    <t>5189</t>
  </si>
  <si>
    <t>5191</t>
  </si>
  <si>
    <t>5192</t>
  </si>
  <si>
    <t>5194</t>
  </si>
  <si>
    <t>5195</t>
  </si>
  <si>
    <t>5199</t>
  </si>
  <si>
    <t>5201</t>
  </si>
  <si>
    <t>AGC</t>
  </si>
  <si>
    <t>5202</t>
  </si>
  <si>
    <t>5204</t>
  </si>
  <si>
    <t>5208</t>
  </si>
  <si>
    <t>5210</t>
  </si>
  <si>
    <t>5214</t>
  </si>
  <si>
    <t>5216</t>
  </si>
  <si>
    <t>5218</t>
  </si>
  <si>
    <t>5232</t>
  </si>
  <si>
    <t>5233</t>
  </si>
  <si>
    <t>5237</t>
  </si>
  <si>
    <t>5240</t>
  </si>
  <si>
    <t>monoAI t</t>
  </si>
  <si>
    <t>5241</t>
  </si>
  <si>
    <t>日本オーエー研究所</t>
  </si>
  <si>
    <t>5242</t>
  </si>
  <si>
    <t>アイズ</t>
  </si>
  <si>
    <t>5243</t>
  </si>
  <si>
    <t>note</t>
  </si>
  <si>
    <t>5244</t>
  </si>
  <si>
    <t>jig.jp</t>
  </si>
  <si>
    <t>5246</t>
  </si>
  <si>
    <t>ELEMENTS</t>
  </si>
  <si>
    <t>5247</t>
  </si>
  <si>
    <t>BTM</t>
  </si>
  <si>
    <t>5248</t>
  </si>
  <si>
    <t>テクノロジーズ</t>
  </si>
  <si>
    <t>5250</t>
  </si>
  <si>
    <t>プライム・ストラテジー</t>
  </si>
  <si>
    <t>5252</t>
  </si>
  <si>
    <t>日本ナレッジ</t>
  </si>
  <si>
    <t>5253</t>
  </si>
  <si>
    <t>カバー</t>
  </si>
  <si>
    <t>5254</t>
  </si>
  <si>
    <t>Arent</t>
  </si>
  <si>
    <t>5255</t>
  </si>
  <si>
    <t>モンスターラボ</t>
  </si>
  <si>
    <t>5256</t>
  </si>
  <si>
    <t>Fusic</t>
  </si>
  <si>
    <t>5257</t>
  </si>
  <si>
    <t>ノバシステム</t>
  </si>
  <si>
    <t>5258</t>
  </si>
  <si>
    <t>トランザクション・メデ</t>
  </si>
  <si>
    <t>5259</t>
  </si>
  <si>
    <t>BBDイニシアティブ</t>
  </si>
  <si>
    <t>5261</t>
  </si>
  <si>
    <t>リソル HD</t>
  </si>
  <si>
    <t>5262</t>
  </si>
  <si>
    <t>5268</t>
  </si>
  <si>
    <t>5269</t>
  </si>
  <si>
    <t>5271</t>
  </si>
  <si>
    <t>5273</t>
  </si>
  <si>
    <t>5277</t>
  </si>
  <si>
    <t>スパンクリートコーポレ</t>
  </si>
  <si>
    <t>5279</t>
  </si>
  <si>
    <t>5280</t>
  </si>
  <si>
    <t>5282</t>
  </si>
  <si>
    <t>5283</t>
  </si>
  <si>
    <t>5284</t>
  </si>
  <si>
    <t>ヤマウ HD</t>
  </si>
  <si>
    <t>5285</t>
  </si>
  <si>
    <t>5287</t>
  </si>
  <si>
    <t>5288</t>
  </si>
  <si>
    <t>アジアパイル HD</t>
  </si>
  <si>
    <t>5290</t>
  </si>
  <si>
    <t>5301</t>
  </si>
  <si>
    <t>5302</t>
  </si>
  <si>
    <t>5304</t>
  </si>
  <si>
    <t>SECカーボン</t>
  </si>
  <si>
    <t>5310</t>
  </si>
  <si>
    <t>5331</t>
  </si>
  <si>
    <t>ノリタケ</t>
  </si>
  <si>
    <t>5332</t>
  </si>
  <si>
    <t>TOTO</t>
  </si>
  <si>
    <t>5333</t>
  </si>
  <si>
    <t>日本碍子</t>
  </si>
  <si>
    <t>5334</t>
  </si>
  <si>
    <t>5337</t>
  </si>
  <si>
    <t>ダントー HD</t>
  </si>
  <si>
    <t>5341</t>
  </si>
  <si>
    <t>ASAHI EITO H</t>
  </si>
  <si>
    <t>5342</t>
  </si>
  <si>
    <t>5343</t>
  </si>
  <si>
    <t>5344</t>
  </si>
  <si>
    <t>MARUWA</t>
  </si>
  <si>
    <t>5351</t>
  </si>
  <si>
    <t>5352</t>
  </si>
  <si>
    <t>5355</t>
  </si>
  <si>
    <t>日本坩堝</t>
  </si>
  <si>
    <t>5356</t>
  </si>
  <si>
    <t>5357</t>
  </si>
  <si>
    <t>5363</t>
  </si>
  <si>
    <t>東京窯業</t>
  </si>
  <si>
    <t>5367</t>
  </si>
  <si>
    <t>5368</t>
  </si>
  <si>
    <t>日本インシュレーショ</t>
  </si>
  <si>
    <t>5380</t>
  </si>
  <si>
    <t>5381</t>
  </si>
  <si>
    <t>Mipox</t>
  </si>
  <si>
    <t>5384</t>
  </si>
  <si>
    <t>フジミインコーポレー</t>
  </si>
  <si>
    <t>5386</t>
  </si>
  <si>
    <t>5388</t>
  </si>
  <si>
    <t>5391</t>
  </si>
  <si>
    <t>エーアンドエーマテリア</t>
  </si>
  <si>
    <t>5393</t>
  </si>
  <si>
    <t>5401</t>
  </si>
  <si>
    <t>鉄鋼</t>
  </si>
  <si>
    <t>5406</t>
  </si>
  <si>
    <t>5408</t>
  </si>
  <si>
    <t>5410</t>
  </si>
  <si>
    <t>5411</t>
  </si>
  <si>
    <t>JFE HD</t>
  </si>
  <si>
    <t>5423</t>
  </si>
  <si>
    <t>5440</t>
  </si>
  <si>
    <t>5444</t>
  </si>
  <si>
    <t>5445</t>
  </si>
  <si>
    <t>5446</t>
  </si>
  <si>
    <t>5449</t>
  </si>
  <si>
    <t>5451</t>
  </si>
  <si>
    <t>5458</t>
  </si>
  <si>
    <t>5461</t>
  </si>
  <si>
    <t>5463</t>
  </si>
  <si>
    <t>5464</t>
  </si>
  <si>
    <t>5471</t>
  </si>
  <si>
    <t>5476</t>
  </si>
  <si>
    <t>5480</t>
  </si>
  <si>
    <t>5481</t>
  </si>
  <si>
    <t>5482</t>
  </si>
  <si>
    <t>5484</t>
  </si>
  <si>
    <t>5491</t>
  </si>
  <si>
    <t>5527</t>
  </si>
  <si>
    <t>property</t>
  </si>
  <si>
    <t>5530</t>
  </si>
  <si>
    <t>日本システムバンク</t>
  </si>
  <si>
    <t>5532</t>
  </si>
  <si>
    <t>リアルゲイト</t>
  </si>
  <si>
    <t>5533</t>
  </si>
  <si>
    <t>エリッツ HD</t>
  </si>
  <si>
    <t>5535</t>
  </si>
  <si>
    <t>ミガロ HD</t>
  </si>
  <si>
    <t>5541</t>
  </si>
  <si>
    <t>5542</t>
  </si>
  <si>
    <t>新報国マテリアル</t>
  </si>
  <si>
    <t>5563</t>
  </si>
  <si>
    <t>5570</t>
  </si>
  <si>
    <t>ジェノバ</t>
  </si>
  <si>
    <t>5571</t>
  </si>
  <si>
    <t>エキサイト HD</t>
  </si>
  <si>
    <t>5572</t>
  </si>
  <si>
    <t>Ridge-i</t>
  </si>
  <si>
    <t>5574</t>
  </si>
  <si>
    <t>ABEJA</t>
  </si>
  <si>
    <t>5575</t>
  </si>
  <si>
    <t>Globee</t>
  </si>
  <si>
    <t>5576</t>
  </si>
  <si>
    <t>オービーシステム</t>
  </si>
  <si>
    <t>5577</t>
  </si>
  <si>
    <t>アイデミー</t>
  </si>
  <si>
    <t>5578</t>
  </si>
  <si>
    <t>ARアドバンストテク</t>
  </si>
  <si>
    <t>5579</t>
  </si>
  <si>
    <t>GSI</t>
  </si>
  <si>
    <t>5580</t>
  </si>
  <si>
    <t>プロディライト</t>
  </si>
  <si>
    <t>5582</t>
  </si>
  <si>
    <t>グリッド</t>
  </si>
  <si>
    <t>5585</t>
  </si>
  <si>
    <t>エコナビスタ</t>
  </si>
  <si>
    <t>5586</t>
  </si>
  <si>
    <t>Laboro.AI</t>
  </si>
  <si>
    <t>5587</t>
  </si>
  <si>
    <t>インバウンドプラットフォーム</t>
  </si>
  <si>
    <t>5588</t>
  </si>
  <si>
    <t>ファーストアカウンティング</t>
  </si>
  <si>
    <t>5589</t>
  </si>
  <si>
    <t>オートサーバー</t>
  </si>
  <si>
    <t>5590</t>
  </si>
  <si>
    <t>ネットスターズ</t>
  </si>
  <si>
    <t>5591</t>
  </si>
  <si>
    <t>AVILEN</t>
  </si>
  <si>
    <t>5592</t>
  </si>
  <si>
    <t>くすりの窓口</t>
  </si>
  <si>
    <t>5595</t>
  </si>
  <si>
    <t>QPS研究所</t>
  </si>
  <si>
    <t>5596</t>
  </si>
  <si>
    <t>アウトルックコンサルテ</t>
  </si>
  <si>
    <t>5597</t>
  </si>
  <si>
    <t>ブルーイノベーション</t>
  </si>
  <si>
    <t>5599</t>
  </si>
  <si>
    <t>S&amp;J</t>
  </si>
  <si>
    <t>5602</t>
  </si>
  <si>
    <t>5603</t>
  </si>
  <si>
    <t>5607</t>
  </si>
  <si>
    <t>5609</t>
  </si>
  <si>
    <t>5612</t>
  </si>
  <si>
    <t>5616</t>
  </si>
  <si>
    <t>雨風太陽</t>
  </si>
  <si>
    <t>5618</t>
  </si>
  <si>
    <t>ナイル</t>
  </si>
  <si>
    <t>5619</t>
  </si>
  <si>
    <t>マーソ</t>
  </si>
  <si>
    <t>5621</t>
  </si>
  <si>
    <t>ヒューマンテクノ</t>
  </si>
  <si>
    <t>5631</t>
  </si>
  <si>
    <t>5632</t>
  </si>
  <si>
    <t>5644</t>
  </si>
  <si>
    <t>5658</t>
  </si>
  <si>
    <t>5659</t>
  </si>
  <si>
    <t>5660</t>
  </si>
  <si>
    <t>5695</t>
  </si>
  <si>
    <t>5697</t>
  </si>
  <si>
    <t>5698</t>
  </si>
  <si>
    <t>5699</t>
  </si>
  <si>
    <t>5702</t>
  </si>
  <si>
    <t>大紀アルミニウム工</t>
  </si>
  <si>
    <t>5703</t>
  </si>
  <si>
    <t>日本軽金属 HD</t>
  </si>
  <si>
    <t>5704</t>
  </si>
  <si>
    <t>JMC</t>
  </si>
  <si>
    <t>5706</t>
  </si>
  <si>
    <t>三井金属鉱業</t>
  </si>
  <si>
    <t>5707</t>
  </si>
  <si>
    <t>5711</t>
  </si>
  <si>
    <t>5713</t>
  </si>
  <si>
    <t>5714</t>
  </si>
  <si>
    <t>DOWA HD</t>
  </si>
  <si>
    <t>5715</t>
  </si>
  <si>
    <t>5721</t>
  </si>
  <si>
    <t>5724</t>
  </si>
  <si>
    <t>5726</t>
  </si>
  <si>
    <t>大阪チタニウムテクノ</t>
  </si>
  <si>
    <t>5727</t>
  </si>
  <si>
    <t>5729</t>
  </si>
  <si>
    <t>5741</t>
  </si>
  <si>
    <t>UACJ</t>
  </si>
  <si>
    <t>5742</t>
  </si>
  <si>
    <t>エヌアイシ・オート</t>
  </si>
  <si>
    <t>5753</t>
  </si>
  <si>
    <t>5757</t>
  </si>
  <si>
    <t>CKサンエツ</t>
  </si>
  <si>
    <t>5801</t>
  </si>
  <si>
    <t>5802</t>
  </si>
  <si>
    <t>5803</t>
  </si>
  <si>
    <t>5805</t>
  </si>
  <si>
    <t>SWCC</t>
  </si>
  <si>
    <t>5816</t>
  </si>
  <si>
    <t>5817</t>
  </si>
  <si>
    <t>JMACS</t>
  </si>
  <si>
    <t>5819</t>
  </si>
  <si>
    <t>5820</t>
  </si>
  <si>
    <t>5821</t>
  </si>
  <si>
    <t>5830</t>
  </si>
  <si>
    <t>いよぎん HD</t>
  </si>
  <si>
    <t>銀行業</t>
  </si>
  <si>
    <t>5831</t>
  </si>
  <si>
    <t>しずおか FG</t>
  </si>
  <si>
    <t>5832</t>
  </si>
  <si>
    <t>ちゅうぎん FG</t>
  </si>
  <si>
    <t>5834</t>
  </si>
  <si>
    <t>SBIリーシングサービス</t>
  </si>
  <si>
    <t>5836</t>
  </si>
  <si>
    <t>エージェント・インシュアランス・グ</t>
  </si>
  <si>
    <t>保険業</t>
  </si>
  <si>
    <t>5838</t>
  </si>
  <si>
    <t>楽天銀行</t>
  </si>
  <si>
    <t>5842</t>
  </si>
  <si>
    <t>インテグラル</t>
  </si>
  <si>
    <t>5843</t>
  </si>
  <si>
    <t>ニッポンインシュア</t>
  </si>
  <si>
    <t>5844</t>
  </si>
  <si>
    <t>京都 FG</t>
  </si>
  <si>
    <t>5845</t>
  </si>
  <si>
    <t>全保連</t>
  </si>
  <si>
    <t>5851</t>
  </si>
  <si>
    <t>5852</t>
  </si>
  <si>
    <t>5856</t>
  </si>
  <si>
    <t>5857</t>
  </si>
  <si>
    <t>ARE HD</t>
  </si>
  <si>
    <t>5858</t>
  </si>
  <si>
    <t>STG</t>
  </si>
  <si>
    <t>5867</t>
  </si>
  <si>
    <t>エスネットワーク</t>
  </si>
  <si>
    <t>5868</t>
  </si>
  <si>
    <t>ロココ</t>
  </si>
  <si>
    <t>5869</t>
  </si>
  <si>
    <t>早稲田学習研究会</t>
  </si>
  <si>
    <t>5870</t>
  </si>
  <si>
    <t>ナルネットコミュニケーショ</t>
  </si>
  <si>
    <t>5871</t>
  </si>
  <si>
    <t>SOLIZE</t>
  </si>
  <si>
    <t>5884</t>
  </si>
  <si>
    <t>クラダシ</t>
  </si>
  <si>
    <t>5885</t>
  </si>
  <si>
    <t>ジーデップ・アドバ</t>
  </si>
  <si>
    <t>5888</t>
  </si>
  <si>
    <t>DAIWA CYCLE</t>
  </si>
  <si>
    <t>5889</t>
  </si>
  <si>
    <t>Japan Eyewear HD</t>
  </si>
  <si>
    <t>5891</t>
  </si>
  <si>
    <t>魁力屋</t>
  </si>
  <si>
    <t>5892</t>
  </si>
  <si>
    <t>yutori</t>
  </si>
  <si>
    <t>5900</t>
  </si>
  <si>
    <t>5901</t>
  </si>
  <si>
    <t>東洋製罐グループ</t>
  </si>
  <si>
    <t>5902</t>
  </si>
  <si>
    <t>ホッカン HD</t>
  </si>
  <si>
    <t>5903</t>
  </si>
  <si>
    <t>シンポ</t>
  </si>
  <si>
    <t>5905</t>
  </si>
  <si>
    <t>5906</t>
  </si>
  <si>
    <t>5909</t>
  </si>
  <si>
    <t>5911</t>
  </si>
  <si>
    <t>横河ブリッジ H</t>
  </si>
  <si>
    <t>5915</t>
  </si>
  <si>
    <t>5918</t>
  </si>
  <si>
    <t>5921</t>
  </si>
  <si>
    <t>5922</t>
  </si>
  <si>
    <t>5923</t>
  </si>
  <si>
    <t>5928</t>
  </si>
  <si>
    <t>5929</t>
  </si>
  <si>
    <t>三和 HD</t>
  </si>
  <si>
    <t>5930</t>
  </si>
  <si>
    <t>5932</t>
  </si>
  <si>
    <t>5933</t>
  </si>
  <si>
    <t>5936</t>
  </si>
  <si>
    <t>5938</t>
  </si>
  <si>
    <t>LIXIL</t>
  </si>
  <si>
    <t>5939</t>
  </si>
  <si>
    <t>5940</t>
  </si>
  <si>
    <t>5941</t>
  </si>
  <si>
    <t>5942</t>
  </si>
  <si>
    <t>5943</t>
  </si>
  <si>
    <t>5945</t>
  </si>
  <si>
    <t>5946</t>
  </si>
  <si>
    <t>5947</t>
  </si>
  <si>
    <t>5949</t>
  </si>
  <si>
    <t>5950</t>
  </si>
  <si>
    <t>日本パワーファスニン</t>
  </si>
  <si>
    <t>5951</t>
  </si>
  <si>
    <t>5952</t>
  </si>
  <si>
    <t>5953</t>
  </si>
  <si>
    <t>5955</t>
  </si>
  <si>
    <t>ワイズ HD</t>
  </si>
  <si>
    <t>5956</t>
  </si>
  <si>
    <t>5957</t>
  </si>
  <si>
    <t>5958</t>
  </si>
  <si>
    <t>5959</t>
  </si>
  <si>
    <t>5962</t>
  </si>
  <si>
    <t>5965</t>
  </si>
  <si>
    <t>5966</t>
  </si>
  <si>
    <t>京都機械工具</t>
  </si>
  <si>
    <t>5967</t>
  </si>
  <si>
    <t>TONE</t>
  </si>
  <si>
    <t>5969</t>
  </si>
  <si>
    <t>5970</t>
  </si>
  <si>
    <t>5971</t>
  </si>
  <si>
    <t>5973</t>
  </si>
  <si>
    <t>5974</t>
  </si>
  <si>
    <t>5975</t>
  </si>
  <si>
    <t>5976</t>
  </si>
  <si>
    <t>高周波熱錬</t>
  </si>
  <si>
    <t>5979</t>
  </si>
  <si>
    <t>5981</t>
  </si>
  <si>
    <t>5982</t>
  </si>
  <si>
    <t>5983</t>
  </si>
  <si>
    <t>5984</t>
  </si>
  <si>
    <t>5985</t>
  </si>
  <si>
    <t>5986</t>
  </si>
  <si>
    <t>モリテックスチール</t>
  </si>
  <si>
    <t>5987</t>
  </si>
  <si>
    <t>5988</t>
  </si>
  <si>
    <t>5989</t>
  </si>
  <si>
    <t>5990</t>
  </si>
  <si>
    <t>5991</t>
  </si>
  <si>
    <t>日本発條</t>
  </si>
  <si>
    <t>5992</t>
  </si>
  <si>
    <t>5993</t>
  </si>
  <si>
    <t>5994</t>
  </si>
  <si>
    <t>5997</t>
  </si>
  <si>
    <t>5998</t>
  </si>
  <si>
    <t>6005</t>
  </si>
  <si>
    <t>6013</t>
  </si>
  <si>
    <t>6016</t>
  </si>
  <si>
    <t>ジャパンエンジン</t>
  </si>
  <si>
    <t>6018</t>
  </si>
  <si>
    <t>6022</t>
  </si>
  <si>
    <t>6023</t>
  </si>
  <si>
    <t>6025</t>
  </si>
  <si>
    <t>日本PCサービス</t>
  </si>
  <si>
    <t>6026</t>
  </si>
  <si>
    <t>GMO TECH</t>
  </si>
  <si>
    <t>6027</t>
  </si>
  <si>
    <t>6028</t>
  </si>
  <si>
    <t>6029</t>
  </si>
  <si>
    <t>アトラグループ</t>
  </si>
  <si>
    <t>6030</t>
  </si>
  <si>
    <t>6031</t>
  </si>
  <si>
    <t>ZETA</t>
  </si>
  <si>
    <t>6033</t>
  </si>
  <si>
    <t>6034</t>
  </si>
  <si>
    <t>MRT</t>
  </si>
  <si>
    <t>6035</t>
  </si>
  <si>
    <t>アイ・アールジャ</t>
  </si>
  <si>
    <t>6036</t>
  </si>
  <si>
    <t>KeePer技研</t>
  </si>
  <si>
    <t>6037</t>
  </si>
  <si>
    <t>楽待</t>
  </si>
  <si>
    <t>6038</t>
  </si>
  <si>
    <t>6039</t>
  </si>
  <si>
    <t>日本動物高度医療</t>
  </si>
  <si>
    <t>6040</t>
  </si>
  <si>
    <t>6042</t>
  </si>
  <si>
    <t>6044</t>
  </si>
  <si>
    <t>6045</t>
  </si>
  <si>
    <t>6046</t>
  </si>
  <si>
    <t>6047</t>
  </si>
  <si>
    <t>Gunosy</t>
  </si>
  <si>
    <t>6048</t>
  </si>
  <si>
    <t>6049</t>
  </si>
  <si>
    <t>6050</t>
  </si>
  <si>
    <t>6054</t>
  </si>
  <si>
    <t>6055</t>
  </si>
  <si>
    <t>6058</t>
  </si>
  <si>
    <t>6059</t>
  </si>
  <si>
    <t>ウチヤマ HD</t>
  </si>
  <si>
    <t>6060</t>
  </si>
  <si>
    <t>6061</t>
  </si>
  <si>
    <t>6062</t>
  </si>
  <si>
    <t>チャーム・ケア・コーポレーシ</t>
  </si>
  <si>
    <t>6063</t>
  </si>
  <si>
    <t>6069</t>
  </si>
  <si>
    <t>6070</t>
  </si>
  <si>
    <t>6071</t>
  </si>
  <si>
    <t>IBJ</t>
  </si>
  <si>
    <t>6072</t>
  </si>
  <si>
    <t>地盤ネット HD</t>
  </si>
  <si>
    <t>6073</t>
  </si>
  <si>
    <t>6074</t>
  </si>
  <si>
    <t>6076</t>
  </si>
  <si>
    <t>6078</t>
  </si>
  <si>
    <t>バリューHR</t>
  </si>
  <si>
    <t>6080</t>
  </si>
  <si>
    <t>M&amp;Aキャピタルパート</t>
  </si>
  <si>
    <t>6081</t>
  </si>
  <si>
    <t>6082</t>
  </si>
  <si>
    <t>ライドオンエクスプレス HD</t>
  </si>
  <si>
    <t>6083</t>
  </si>
  <si>
    <t>ERI HD</t>
  </si>
  <si>
    <t>6085</t>
  </si>
  <si>
    <t>アーキテクツ・スタジオ</t>
  </si>
  <si>
    <t>6086</t>
  </si>
  <si>
    <t>シンメンテ HD</t>
  </si>
  <si>
    <t>6087</t>
  </si>
  <si>
    <t>6088</t>
  </si>
  <si>
    <t>シグマクシスHD</t>
  </si>
  <si>
    <t>6089</t>
  </si>
  <si>
    <t>6090</t>
  </si>
  <si>
    <t>ヒューマン・メタボローム</t>
  </si>
  <si>
    <t>6091</t>
  </si>
  <si>
    <t>ウエスコ HD</t>
  </si>
  <si>
    <t>6092</t>
  </si>
  <si>
    <t>6093</t>
  </si>
  <si>
    <t>エスクロー・エージェント</t>
  </si>
  <si>
    <t>6094</t>
  </si>
  <si>
    <t>6095</t>
  </si>
  <si>
    <t>6096</t>
  </si>
  <si>
    <t>6098</t>
  </si>
  <si>
    <t>リクルート HD</t>
  </si>
  <si>
    <t>6099</t>
  </si>
  <si>
    <t>6101</t>
  </si>
  <si>
    <t>6103</t>
  </si>
  <si>
    <t>6104</t>
  </si>
  <si>
    <t>芝浦機械</t>
  </si>
  <si>
    <t>6111</t>
  </si>
  <si>
    <t>6113</t>
  </si>
  <si>
    <t>アマダ</t>
  </si>
  <si>
    <t>6118</t>
  </si>
  <si>
    <t>アイダエンジニア</t>
  </si>
  <si>
    <t>6125</t>
  </si>
  <si>
    <t>6131</t>
  </si>
  <si>
    <t>6134</t>
  </si>
  <si>
    <t>FUJI</t>
  </si>
  <si>
    <t>6135</t>
  </si>
  <si>
    <t>6136</t>
  </si>
  <si>
    <t>オーエスジー</t>
  </si>
  <si>
    <t>6137</t>
  </si>
  <si>
    <t>6138</t>
  </si>
  <si>
    <t>6140</t>
  </si>
  <si>
    <t>6141</t>
  </si>
  <si>
    <t>DMG森精機</t>
  </si>
  <si>
    <t>6142</t>
  </si>
  <si>
    <t>6143</t>
  </si>
  <si>
    <t>6144</t>
  </si>
  <si>
    <t>6145</t>
  </si>
  <si>
    <t>NITTOKU</t>
  </si>
  <si>
    <t>6146</t>
  </si>
  <si>
    <t>6147</t>
  </si>
  <si>
    <t>6149</t>
  </si>
  <si>
    <t>小田原エンジニアリ</t>
  </si>
  <si>
    <t>6150</t>
  </si>
  <si>
    <t>6151</t>
  </si>
  <si>
    <t>6155</t>
  </si>
  <si>
    <t>6156</t>
  </si>
  <si>
    <t>6157</t>
  </si>
  <si>
    <t>6158</t>
  </si>
  <si>
    <t>6159</t>
  </si>
  <si>
    <t>6161</t>
  </si>
  <si>
    <t>6165</t>
  </si>
  <si>
    <t>6166</t>
  </si>
  <si>
    <t>6167</t>
  </si>
  <si>
    <t>6171</t>
  </si>
  <si>
    <t>6173</t>
  </si>
  <si>
    <t>6176</t>
  </si>
  <si>
    <t>6177</t>
  </si>
  <si>
    <t>AppBank</t>
  </si>
  <si>
    <t>6178</t>
  </si>
  <si>
    <t>6180</t>
  </si>
  <si>
    <t>GMOメディア</t>
  </si>
  <si>
    <t>6181</t>
  </si>
  <si>
    <t>タメニー</t>
  </si>
  <si>
    <t>6182</t>
  </si>
  <si>
    <t>メタリアル</t>
  </si>
  <si>
    <t>6183</t>
  </si>
  <si>
    <t>ベルシステム24 H</t>
  </si>
  <si>
    <t>6184</t>
  </si>
  <si>
    <t>6185</t>
  </si>
  <si>
    <t>SMN</t>
  </si>
  <si>
    <t>6186</t>
  </si>
  <si>
    <t>6189</t>
  </si>
  <si>
    <t>グローバルキッ</t>
  </si>
  <si>
    <t>6190</t>
  </si>
  <si>
    <t>6191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</si>
  <si>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</si>
  <si>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</si>
  <si>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</si>
  <si>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</si>
  <si>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</si>
  <si>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</si>
  <si>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</si>
  <si>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</si>
  <si>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</si>
  <si>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6203</t>
  </si>
  <si>
    <t>6208</t>
  </si>
  <si>
    <t>6209</t>
  </si>
  <si>
    <t>リケンNPR</t>
  </si>
  <si>
    <t>6210</t>
  </si>
  <si>
    <t>TOYOイノベックス</t>
  </si>
  <si>
    <t>6217</t>
  </si>
  <si>
    <t>6218</t>
  </si>
  <si>
    <t>6222</t>
  </si>
  <si>
    <t>6223</t>
  </si>
  <si>
    <t>西部技研</t>
  </si>
  <si>
    <t>6224</t>
  </si>
  <si>
    <t>JRC</t>
  </si>
  <si>
    <t>6225</t>
  </si>
  <si>
    <t>エコム</t>
  </si>
  <si>
    <t>6226</t>
  </si>
  <si>
    <t>守谷輸送機工業</t>
  </si>
  <si>
    <t>6227</t>
  </si>
  <si>
    <t>AIメカテック</t>
  </si>
  <si>
    <t>6228</t>
  </si>
  <si>
    <t>ジェイ・イー・ティ</t>
  </si>
  <si>
    <t>6229</t>
  </si>
  <si>
    <t>オーケーエム</t>
  </si>
  <si>
    <t>6230</t>
  </si>
  <si>
    <t>SANEI</t>
  </si>
  <si>
    <t>6231</t>
  </si>
  <si>
    <t>6232</t>
  </si>
  <si>
    <t>ACSL</t>
  </si>
  <si>
    <t>6233</t>
  </si>
  <si>
    <t>KLASS</t>
  </si>
  <si>
    <t>6235</t>
  </si>
  <si>
    <t>6237</t>
  </si>
  <si>
    <t>6238</t>
  </si>
  <si>
    <t>6239</t>
  </si>
  <si>
    <t>6240</t>
  </si>
  <si>
    <t>6245</t>
  </si>
  <si>
    <t>6246</t>
  </si>
  <si>
    <t>6247</t>
  </si>
  <si>
    <t>6248</t>
  </si>
  <si>
    <t>6249</t>
  </si>
  <si>
    <t>ゲームカード・ジョイ</t>
  </si>
  <si>
    <t>6250</t>
  </si>
  <si>
    <t>6254</t>
  </si>
  <si>
    <t>野村マイクロ・サイ</t>
  </si>
  <si>
    <t>6255</t>
  </si>
  <si>
    <t>6257</t>
  </si>
  <si>
    <t>6258</t>
  </si>
  <si>
    <t>6262</t>
  </si>
  <si>
    <t>PEGASUS</t>
  </si>
  <si>
    <t>6264</t>
  </si>
  <si>
    <t>6265</t>
  </si>
  <si>
    <t>コンバム</t>
  </si>
  <si>
    <t>6266</t>
  </si>
  <si>
    <t>6267</t>
  </si>
  <si>
    <t>6268</t>
  </si>
  <si>
    <t>6269</t>
  </si>
  <si>
    <t>6272</t>
  </si>
  <si>
    <t>6273</t>
  </si>
  <si>
    <t>SMC</t>
  </si>
  <si>
    <t>6276</t>
  </si>
  <si>
    <t>シリウスビジョン</t>
  </si>
  <si>
    <t>6277</t>
  </si>
  <si>
    <t>6278</t>
  </si>
  <si>
    <t>6279</t>
  </si>
  <si>
    <t>6282</t>
  </si>
  <si>
    <t>6284</t>
  </si>
  <si>
    <t>日精エー・エス・ビー機</t>
  </si>
  <si>
    <t>6286</t>
  </si>
  <si>
    <t>6287</t>
  </si>
  <si>
    <t>サトー</t>
  </si>
  <si>
    <t>6289</t>
  </si>
  <si>
    <t>6291</t>
  </si>
  <si>
    <t>6292</t>
  </si>
  <si>
    <t>6293</t>
  </si>
  <si>
    <t>6294</t>
  </si>
  <si>
    <t>6297</t>
  </si>
  <si>
    <t>6298</t>
  </si>
  <si>
    <t>ワイエイシイ HD</t>
  </si>
  <si>
    <t>6301</t>
  </si>
  <si>
    <t>小松製作所</t>
  </si>
  <si>
    <t>6302</t>
  </si>
  <si>
    <t>6305</t>
  </si>
  <si>
    <t>6306</t>
  </si>
  <si>
    <t>6307</t>
  </si>
  <si>
    <t>6309</t>
  </si>
  <si>
    <t>6310</t>
  </si>
  <si>
    <t>6312</t>
  </si>
  <si>
    <t>6315</t>
  </si>
  <si>
    <t>TOWA</t>
  </si>
  <si>
    <t>6316</t>
  </si>
  <si>
    <t>6317</t>
  </si>
  <si>
    <t>6319</t>
  </si>
  <si>
    <t>6322</t>
  </si>
  <si>
    <t>6323</t>
  </si>
  <si>
    <t>6324</t>
  </si>
  <si>
    <t>ハーモニック・ドラ</t>
  </si>
  <si>
    <t>6325</t>
  </si>
  <si>
    <t>6326</t>
  </si>
  <si>
    <t>6327</t>
  </si>
  <si>
    <t>6328</t>
  </si>
  <si>
    <t>6330</t>
  </si>
  <si>
    <t>東洋エンジニアリン</t>
  </si>
  <si>
    <t>6331</t>
  </si>
  <si>
    <t>6332</t>
  </si>
  <si>
    <t>月島 HD</t>
  </si>
  <si>
    <t>6333</t>
  </si>
  <si>
    <t>6334</t>
  </si>
  <si>
    <t>6335</t>
  </si>
  <si>
    <t>6336</t>
  </si>
  <si>
    <t>6337</t>
  </si>
  <si>
    <t>6338</t>
  </si>
  <si>
    <t>6339</t>
  </si>
  <si>
    <t>6340</t>
  </si>
  <si>
    <t>6342</t>
  </si>
  <si>
    <t>6343</t>
  </si>
  <si>
    <t>6345</t>
  </si>
  <si>
    <t>6346</t>
  </si>
  <si>
    <t>6347</t>
  </si>
  <si>
    <t>6349</t>
  </si>
  <si>
    <t>小森コーポレーショ</t>
  </si>
  <si>
    <t>6351</t>
  </si>
  <si>
    <t>6356</t>
  </si>
  <si>
    <t>6357</t>
  </si>
  <si>
    <t>6358</t>
  </si>
  <si>
    <t>6360</t>
  </si>
  <si>
    <t>6361</t>
  </si>
  <si>
    <t>荏原製作所</t>
  </si>
  <si>
    <t>6363</t>
  </si>
  <si>
    <t>6364</t>
  </si>
  <si>
    <t>AIRMAN</t>
  </si>
  <si>
    <t>6365</t>
  </si>
  <si>
    <t>6366</t>
  </si>
  <si>
    <t>6367</t>
  </si>
  <si>
    <t>6368</t>
  </si>
  <si>
    <t>6369</t>
  </si>
  <si>
    <t>6370</t>
  </si>
  <si>
    <t>6371</t>
  </si>
  <si>
    <t>6373</t>
  </si>
  <si>
    <t>6376</t>
  </si>
  <si>
    <t>6378</t>
  </si>
  <si>
    <t>6379</t>
  </si>
  <si>
    <t>6380</t>
  </si>
  <si>
    <t>6381</t>
  </si>
  <si>
    <t>6382</t>
  </si>
  <si>
    <t>6383</t>
  </si>
  <si>
    <t>6384</t>
  </si>
  <si>
    <t>6387</t>
  </si>
  <si>
    <t>6390</t>
  </si>
  <si>
    <t>6391</t>
  </si>
  <si>
    <t>6392</t>
  </si>
  <si>
    <t>ヤマダコーポレーショ</t>
  </si>
  <si>
    <t>6393</t>
  </si>
  <si>
    <t>6395</t>
  </si>
  <si>
    <t>6396</t>
  </si>
  <si>
    <t>6400</t>
  </si>
  <si>
    <t>6402</t>
  </si>
  <si>
    <t>兼松エンジニアリン</t>
  </si>
  <si>
    <t>6403</t>
  </si>
  <si>
    <t>6405</t>
  </si>
  <si>
    <t>6406</t>
  </si>
  <si>
    <t>6407</t>
  </si>
  <si>
    <t>CKD</t>
  </si>
  <si>
    <t>6408</t>
  </si>
  <si>
    <t>6411</t>
  </si>
  <si>
    <t>6412</t>
  </si>
  <si>
    <t>6413</t>
  </si>
  <si>
    <t>6416</t>
  </si>
  <si>
    <t>6417</t>
  </si>
  <si>
    <t>三共</t>
  </si>
  <si>
    <t>6418</t>
  </si>
  <si>
    <t>6419</t>
  </si>
  <si>
    <t>マースグループ HD</t>
  </si>
  <si>
    <t>6420</t>
  </si>
  <si>
    <t>ガリレイ</t>
  </si>
  <si>
    <t>6424</t>
  </si>
  <si>
    <t>高見沢サイバネティ</t>
  </si>
  <si>
    <t>6425</t>
  </si>
  <si>
    <t>6428</t>
  </si>
  <si>
    <t>6430</t>
  </si>
  <si>
    <t>6432</t>
  </si>
  <si>
    <t>6433</t>
  </si>
  <si>
    <t>ヒーハイスト</t>
  </si>
  <si>
    <t>6436</t>
  </si>
  <si>
    <t>6439</t>
  </si>
  <si>
    <t>6440</t>
  </si>
  <si>
    <t>JUKI</t>
  </si>
  <si>
    <t>6444</t>
  </si>
  <si>
    <t>サンデン</t>
  </si>
  <si>
    <t>6445</t>
  </si>
  <si>
    <t>ジャノメ</t>
  </si>
  <si>
    <t>6448</t>
  </si>
  <si>
    <t>6454</t>
  </si>
  <si>
    <t>6455</t>
  </si>
  <si>
    <t>モリタ HD</t>
  </si>
  <si>
    <t>6457</t>
  </si>
  <si>
    <t>6458</t>
  </si>
  <si>
    <t>6459</t>
  </si>
  <si>
    <t>6460</t>
  </si>
  <si>
    <t>セガサミー HD</t>
  </si>
  <si>
    <t>6463</t>
  </si>
  <si>
    <t>6464</t>
  </si>
  <si>
    <t>6465</t>
  </si>
  <si>
    <t>6466</t>
  </si>
  <si>
    <t>TVE</t>
  </si>
  <si>
    <t>6467</t>
  </si>
  <si>
    <t>6469</t>
  </si>
  <si>
    <t>6470</t>
  </si>
  <si>
    <t>6471</t>
  </si>
  <si>
    <t>6472</t>
  </si>
  <si>
    <t>NTN</t>
  </si>
  <si>
    <t>6473</t>
  </si>
  <si>
    <t>6474</t>
  </si>
  <si>
    <t>6479</t>
  </si>
  <si>
    <t>6480</t>
  </si>
  <si>
    <t>6481</t>
  </si>
  <si>
    <t>THK</t>
  </si>
  <si>
    <t>6482</t>
  </si>
  <si>
    <t>YUSHIN</t>
  </si>
  <si>
    <t>6484</t>
  </si>
  <si>
    <t>KVK</t>
  </si>
  <si>
    <t>6485</t>
  </si>
  <si>
    <t>6486</t>
  </si>
  <si>
    <t>6488</t>
  </si>
  <si>
    <t>6489</t>
  </si>
  <si>
    <t>6490</t>
  </si>
  <si>
    <t>PILLAR</t>
  </si>
  <si>
    <t>6492</t>
  </si>
  <si>
    <t>6493</t>
  </si>
  <si>
    <t>NITTAN</t>
  </si>
  <si>
    <t>6494</t>
  </si>
  <si>
    <t>NFK HD</t>
  </si>
  <si>
    <t>6495</t>
  </si>
  <si>
    <t>6496</t>
  </si>
  <si>
    <t>6497</t>
  </si>
  <si>
    <t>6498</t>
  </si>
  <si>
    <t>6501</t>
  </si>
  <si>
    <t>6503</t>
  </si>
  <si>
    <t>6504</t>
  </si>
  <si>
    <t>6505</t>
  </si>
  <si>
    <t>6506</t>
  </si>
  <si>
    <t>6507</t>
  </si>
  <si>
    <t>シンフォニアテクノ</t>
  </si>
  <si>
    <t>6508</t>
  </si>
  <si>
    <t>6513</t>
  </si>
  <si>
    <t>6516</t>
  </si>
  <si>
    <t>6517</t>
  </si>
  <si>
    <t>6518</t>
  </si>
  <si>
    <t>6521</t>
  </si>
  <si>
    <t>オキサイド</t>
  </si>
  <si>
    <t>6522</t>
  </si>
  <si>
    <t>アスタリスク</t>
  </si>
  <si>
    <t>6523</t>
  </si>
  <si>
    <t>PHC HD</t>
  </si>
  <si>
    <t>6524</t>
  </si>
  <si>
    <t>湖北工業</t>
  </si>
  <si>
    <t>6525</t>
  </si>
  <si>
    <t>KOKUSAI E</t>
  </si>
  <si>
    <t>6526</t>
  </si>
  <si>
    <t>ソシオネクスト</t>
  </si>
  <si>
    <t>6532</t>
  </si>
  <si>
    <t>ベイカレント</t>
  </si>
  <si>
    <t>6533</t>
  </si>
  <si>
    <t>Orchestra H</t>
  </si>
  <si>
    <t>6535</t>
  </si>
  <si>
    <t>6537</t>
  </si>
  <si>
    <t>WASHハウス</t>
  </si>
  <si>
    <t>6538</t>
  </si>
  <si>
    <t>ディスラプターズ</t>
  </si>
  <si>
    <t>6539</t>
  </si>
  <si>
    <t>MS-Japan</t>
  </si>
  <si>
    <t>6540</t>
  </si>
  <si>
    <t>6542</t>
  </si>
  <si>
    <t>FC HD</t>
  </si>
  <si>
    <t>6543</t>
  </si>
  <si>
    <t>6544</t>
  </si>
  <si>
    <t>ジャパンエレベ</t>
  </si>
  <si>
    <t>6545</t>
  </si>
  <si>
    <t>6546</t>
  </si>
  <si>
    <t>6547</t>
  </si>
  <si>
    <t>6548</t>
  </si>
  <si>
    <t>6549</t>
  </si>
  <si>
    <t>ディーエムソリュ</t>
  </si>
  <si>
    <t>6550</t>
  </si>
  <si>
    <t>Unipos</t>
  </si>
  <si>
    <t>6551</t>
  </si>
  <si>
    <t>6552</t>
  </si>
  <si>
    <t>GameWith</t>
  </si>
  <si>
    <t>6554</t>
  </si>
  <si>
    <t>6555</t>
  </si>
  <si>
    <t>MS&amp;Consulti</t>
  </si>
  <si>
    <t>6557</t>
  </si>
  <si>
    <t>AIAIグループ</t>
  </si>
  <si>
    <t>6558</t>
  </si>
  <si>
    <t>6560</t>
  </si>
  <si>
    <t>6561</t>
  </si>
  <si>
    <t>HANATOUR JAPAN</t>
  </si>
  <si>
    <t>6562</t>
  </si>
  <si>
    <t>6563</t>
  </si>
  <si>
    <t>6564</t>
  </si>
  <si>
    <t>ミダック HD</t>
  </si>
  <si>
    <t>6565</t>
  </si>
  <si>
    <t>ABホテル</t>
  </si>
  <si>
    <t>6566</t>
  </si>
  <si>
    <t>6568</t>
  </si>
  <si>
    <t>6570</t>
  </si>
  <si>
    <t>6571</t>
  </si>
  <si>
    <t>キュービーネット HD</t>
  </si>
  <si>
    <t>6572</t>
  </si>
  <si>
    <t>オープングループ</t>
  </si>
  <si>
    <t>6573</t>
  </si>
  <si>
    <t>アジャイルメディア・ネット</t>
  </si>
  <si>
    <t>6574</t>
  </si>
  <si>
    <t>6577</t>
  </si>
  <si>
    <t>6578</t>
  </si>
  <si>
    <t>コレック HD</t>
  </si>
  <si>
    <t>6579</t>
  </si>
  <si>
    <t>6580</t>
  </si>
  <si>
    <t>6584</t>
  </si>
  <si>
    <t>三櫻工業</t>
  </si>
  <si>
    <t>6586</t>
  </si>
  <si>
    <t>6588</t>
  </si>
  <si>
    <t>6590</t>
  </si>
  <si>
    <t>6592</t>
  </si>
  <si>
    <t>6594</t>
  </si>
  <si>
    <t>ニデック</t>
  </si>
  <si>
    <t>6597</t>
  </si>
  <si>
    <t>HPCシステムズ</t>
  </si>
  <si>
    <t>6599</t>
  </si>
  <si>
    <t>エブレン</t>
  </si>
  <si>
    <t>6612</t>
  </si>
  <si>
    <t>バルミューダ</t>
  </si>
  <si>
    <t>6613</t>
  </si>
  <si>
    <t>QDレーザ</t>
  </si>
  <si>
    <t>6614</t>
  </si>
  <si>
    <t>シキノハイテック</t>
  </si>
  <si>
    <t>6615</t>
  </si>
  <si>
    <t>ユー・エム・シー・エレクト</t>
  </si>
  <si>
    <t>6616</t>
  </si>
  <si>
    <t>6617</t>
  </si>
  <si>
    <t>6619</t>
  </si>
  <si>
    <t>6620</t>
  </si>
  <si>
    <t>宮越 HD</t>
  </si>
  <si>
    <t>6622</t>
  </si>
  <si>
    <t>6623</t>
  </si>
  <si>
    <t>6625</t>
  </si>
  <si>
    <t>JALCO HD</t>
  </si>
  <si>
    <t>6626</t>
  </si>
  <si>
    <t>SEMITEC</t>
  </si>
  <si>
    <t>6627</t>
  </si>
  <si>
    <t>6629</t>
  </si>
  <si>
    <t>テクノホライゾン</t>
  </si>
  <si>
    <t>6630</t>
  </si>
  <si>
    <t>6632</t>
  </si>
  <si>
    <t>JVCケンウッド</t>
  </si>
  <si>
    <t>6633</t>
  </si>
  <si>
    <t>CGS HD</t>
  </si>
  <si>
    <t>6634</t>
  </si>
  <si>
    <t>6635</t>
  </si>
  <si>
    <t>6637</t>
  </si>
  <si>
    <t>6638</t>
  </si>
  <si>
    <t>6640</t>
  </si>
  <si>
    <t>I-PEX</t>
  </si>
  <si>
    <t>6643</t>
  </si>
  <si>
    <t>6644</t>
  </si>
  <si>
    <t>6645</t>
  </si>
  <si>
    <t>6647</t>
  </si>
  <si>
    <t>6648</t>
  </si>
  <si>
    <t>6651</t>
  </si>
  <si>
    <t>6652</t>
  </si>
  <si>
    <t>IDEC</t>
  </si>
  <si>
    <t>6653</t>
  </si>
  <si>
    <t>6654</t>
  </si>
  <si>
    <t>6655</t>
  </si>
  <si>
    <t>6656</t>
  </si>
  <si>
    <t>6658</t>
  </si>
  <si>
    <t>6659</t>
  </si>
  <si>
    <t>6662</t>
  </si>
  <si>
    <t>6663</t>
  </si>
  <si>
    <t>太洋テクノレックス</t>
  </si>
  <si>
    <t>6664</t>
  </si>
  <si>
    <t>6666</t>
  </si>
  <si>
    <t>6668</t>
  </si>
  <si>
    <t>アドテックプラズマテクノロ</t>
  </si>
  <si>
    <t>6670</t>
  </si>
  <si>
    <t>MCJ</t>
  </si>
  <si>
    <t>6674</t>
  </si>
  <si>
    <t>ジーエス・ユアサ</t>
  </si>
  <si>
    <t>6675</t>
  </si>
  <si>
    <t>サクサ</t>
  </si>
  <si>
    <t>6676</t>
  </si>
  <si>
    <t>6677</t>
  </si>
  <si>
    <t>エスケーエレクトロニク</t>
  </si>
  <si>
    <t>6678</t>
  </si>
  <si>
    <t>6694</t>
  </si>
  <si>
    <t>6695</t>
  </si>
  <si>
    <t>キャストリコ</t>
  </si>
  <si>
    <t>6696</t>
  </si>
  <si>
    <t>トラース・オン・プロダ</t>
  </si>
  <si>
    <t>6697</t>
  </si>
  <si>
    <t>テックポイント・インク(Techpo</t>
  </si>
  <si>
    <t>外国法人・組合</t>
  </si>
  <si>
    <t>6699</t>
  </si>
  <si>
    <t>ダイヤモンドエレクトリック HD</t>
  </si>
  <si>
    <t>6701</t>
  </si>
  <si>
    <t>日本電気</t>
  </si>
  <si>
    <t>6702</t>
  </si>
  <si>
    <t>6703</t>
  </si>
  <si>
    <t>沖電気工業</t>
  </si>
  <si>
    <t>6706</t>
  </si>
  <si>
    <t>6707</t>
  </si>
  <si>
    <t>6715</t>
  </si>
  <si>
    <t>6718</t>
  </si>
  <si>
    <t>6721</t>
  </si>
  <si>
    <t>6723</t>
  </si>
  <si>
    <t>ルネサスエレクトロニク</t>
  </si>
  <si>
    <t>6724</t>
  </si>
  <si>
    <t>6727</t>
  </si>
  <si>
    <t>6728</t>
  </si>
  <si>
    <t>6730</t>
  </si>
  <si>
    <t>6731</t>
  </si>
  <si>
    <t>6734</t>
  </si>
  <si>
    <t>6736</t>
  </si>
  <si>
    <t>6737</t>
  </si>
  <si>
    <t>EIZO</t>
  </si>
  <si>
    <t>6740</t>
  </si>
  <si>
    <t>ジャパンディスプレ</t>
  </si>
  <si>
    <t>6741</t>
  </si>
  <si>
    <t>6742</t>
  </si>
  <si>
    <t>6743</t>
  </si>
  <si>
    <t>6744</t>
  </si>
  <si>
    <t>6745</t>
  </si>
  <si>
    <t>6748</t>
  </si>
  <si>
    <t>6750</t>
  </si>
  <si>
    <t>6752</t>
  </si>
  <si>
    <t>パナソニック HD</t>
  </si>
  <si>
    <t>6753</t>
  </si>
  <si>
    <t>6754</t>
  </si>
  <si>
    <t>6755</t>
  </si>
  <si>
    <t>6757</t>
  </si>
  <si>
    <t>OSGコーポレーション</t>
  </si>
  <si>
    <t>6758</t>
  </si>
  <si>
    <t>ソニーグループ</t>
  </si>
  <si>
    <t>6762</t>
  </si>
  <si>
    <t>TDK</t>
  </si>
  <si>
    <t>6763</t>
  </si>
  <si>
    <t>6768</t>
  </si>
  <si>
    <t>6769</t>
  </si>
  <si>
    <t>6770</t>
  </si>
  <si>
    <t>6771</t>
  </si>
  <si>
    <t>6772</t>
  </si>
  <si>
    <t>6775</t>
  </si>
  <si>
    <t>TBグループ</t>
  </si>
  <si>
    <t>6776</t>
  </si>
  <si>
    <t>6777</t>
  </si>
  <si>
    <t>santec HD</t>
  </si>
  <si>
    <t>6778</t>
  </si>
  <si>
    <t>6779</t>
  </si>
  <si>
    <t>6785</t>
  </si>
  <si>
    <t>6786</t>
  </si>
  <si>
    <t>RVH</t>
  </si>
  <si>
    <t>6787</t>
  </si>
  <si>
    <t>6788</t>
  </si>
  <si>
    <t>6794</t>
  </si>
  <si>
    <t>6797</t>
  </si>
  <si>
    <t>6798</t>
  </si>
  <si>
    <t>SMK</t>
  </si>
  <si>
    <t>6800</t>
  </si>
  <si>
    <t>6803</t>
  </si>
  <si>
    <t>6804</t>
  </si>
  <si>
    <t>6806</t>
  </si>
  <si>
    <t>6807</t>
  </si>
  <si>
    <t>6809</t>
  </si>
  <si>
    <t>TOA</t>
  </si>
  <si>
    <t>6810</t>
  </si>
  <si>
    <t>マクセル</t>
  </si>
  <si>
    <t>6814</t>
  </si>
  <si>
    <t>6817</t>
  </si>
  <si>
    <t>スミダコーポレーシ</t>
  </si>
  <si>
    <t>6819</t>
  </si>
  <si>
    <t>6820</t>
  </si>
  <si>
    <t>6822</t>
  </si>
  <si>
    <t>6823</t>
  </si>
  <si>
    <t>6824</t>
  </si>
  <si>
    <t>6832</t>
  </si>
  <si>
    <t>6834</t>
  </si>
  <si>
    <t>6835</t>
  </si>
  <si>
    <t>アライドテレシス</t>
  </si>
  <si>
    <t>6836</t>
  </si>
  <si>
    <t>6837</t>
  </si>
  <si>
    <t>6838</t>
  </si>
  <si>
    <t>多摩川 HD</t>
  </si>
  <si>
    <t>6840</t>
  </si>
  <si>
    <t>AKIBA HD</t>
  </si>
  <si>
    <t>6841</t>
  </si>
  <si>
    <t>6844</t>
  </si>
  <si>
    <t>6845</t>
  </si>
  <si>
    <t>6846</t>
  </si>
  <si>
    <t>6848</t>
  </si>
  <si>
    <t>6849</t>
  </si>
  <si>
    <t>日本光電工業</t>
  </si>
  <si>
    <t>6850</t>
  </si>
  <si>
    <t>6853</t>
  </si>
  <si>
    <t>6855</t>
  </si>
  <si>
    <t>6856</t>
  </si>
  <si>
    <t>6857</t>
  </si>
  <si>
    <t>6858</t>
  </si>
  <si>
    <t>6859</t>
  </si>
  <si>
    <t>6861</t>
  </si>
  <si>
    <t>6862</t>
  </si>
  <si>
    <t>ミナト HD</t>
  </si>
  <si>
    <t>6863</t>
  </si>
  <si>
    <t>6864</t>
  </si>
  <si>
    <t>エヌエフ HD</t>
  </si>
  <si>
    <t>6866</t>
  </si>
  <si>
    <t>日置電機</t>
  </si>
  <si>
    <t>6867</t>
  </si>
  <si>
    <t>6869</t>
  </si>
  <si>
    <t>6870</t>
  </si>
  <si>
    <t>6871</t>
  </si>
  <si>
    <t>6874</t>
  </si>
  <si>
    <t>6875</t>
  </si>
  <si>
    <t>6877</t>
  </si>
  <si>
    <t>OBARA GROUP</t>
  </si>
  <si>
    <t>6879</t>
  </si>
  <si>
    <t>IMAGICA GROUP</t>
  </si>
  <si>
    <t>6882</t>
  </si>
  <si>
    <t>6888</t>
  </si>
  <si>
    <t>6890</t>
  </si>
  <si>
    <t>フェローテック H</t>
  </si>
  <si>
    <t>6894</t>
  </si>
  <si>
    <t>6897</t>
  </si>
  <si>
    <t>ツインバード</t>
  </si>
  <si>
    <t>6898</t>
  </si>
  <si>
    <t>6899</t>
  </si>
  <si>
    <t>ASTI</t>
  </si>
  <si>
    <t>6901</t>
  </si>
  <si>
    <t>6902</t>
  </si>
  <si>
    <t>6904</t>
  </si>
  <si>
    <t>6905</t>
  </si>
  <si>
    <t>6907</t>
  </si>
  <si>
    <t>6908</t>
  </si>
  <si>
    <t>6912</t>
  </si>
  <si>
    <t>菊水 HD</t>
  </si>
  <si>
    <t>6914</t>
  </si>
  <si>
    <t>6915</t>
  </si>
  <si>
    <t>6918</t>
  </si>
  <si>
    <t>6919</t>
  </si>
  <si>
    <t>6920</t>
  </si>
  <si>
    <t>6923</t>
  </si>
  <si>
    <t>6925</t>
  </si>
  <si>
    <t>6926</t>
  </si>
  <si>
    <t>6927</t>
  </si>
  <si>
    <t>ヘリオステクノホールデ</t>
  </si>
  <si>
    <t>6928</t>
  </si>
  <si>
    <t>6929</t>
  </si>
  <si>
    <t>6930</t>
  </si>
  <si>
    <t>6932</t>
  </si>
  <si>
    <t>6937</t>
  </si>
  <si>
    <t>6941</t>
  </si>
  <si>
    <t>6942</t>
  </si>
  <si>
    <t>ソフィア HD</t>
  </si>
  <si>
    <t>6943</t>
  </si>
  <si>
    <t>NKKスイッチズ</t>
  </si>
  <si>
    <t>6946</t>
  </si>
  <si>
    <t>6947</t>
  </si>
  <si>
    <t>6951</t>
  </si>
  <si>
    <t>6952</t>
  </si>
  <si>
    <t>6954</t>
  </si>
  <si>
    <t>6955</t>
  </si>
  <si>
    <t>FDK</t>
  </si>
  <si>
    <t>6957</t>
  </si>
  <si>
    <t>6958</t>
  </si>
  <si>
    <t>日本シイエムケイ</t>
  </si>
  <si>
    <t>6960</t>
  </si>
  <si>
    <t>6961</t>
  </si>
  <si>
    <t>6962</t>
  </si>
  <si>
    <t>6963</t>
  </si>
  <si>
    <t>6964</t>
  </si>
  <si>
    <t>6965</t>
  </si>
  <si>
    <t>6966</t>
  </si>
  <si>
    <t>6967</t>
  </si>
  <si>
    <t>6969</t>
  </si>
  <si>
    <t>6971</t>
  </si>
  <si>
    <t>6973</t>
  </si>
  <si>
    <t>6976</t>
  </si>
  <si>
    <t>6977</t>
  </si>
  <si>
    <t>6981</t>
  </si>
  <si>
    <t>6982</t>
  </si>
  <si>
    <t>6986</t>
  </si>
  <si>
    <t>6988</t>
  </si>
  <si>
    <t>6989</t>
  </si>
  <si>
    <t>6993</t>
  </si>
  <si>
    <t>大黒屋 HD</t>
  </si>
  <si>
    <t>6994</t>
  </si>
  <si>
    <t>6995</t>
  </si>
  <si>
    <t>東海理化電機製作所</t>
  </si>
  <si>
    <t>6996</t>
  </si>
  <si>
    <t>6997</t>
  </si>
  <si>
    <t>6998</t>
  </si>
  <si>
    <t>6999</t>
  </si>
  <si>
    <t>KOA</t>
  </si>
  <si>
    <t>7003</t>
  </si>
  <si>
    <t>三井E&amp;S</t>
  </si>
  <si>
    <t>7004</t>
  </si>
  <si>
    <t>カナデビア</t>
  </si>
  <si>
    <t>7011</t>
  </si>
  <si>
    <t>7012</t>
  </si>
  <si>
    <t>7013</t>
  </si>
  <si>
    <t>IHI</t>
  </si>
  <si>
    <t>7014</t>
  </si>
  <si>
    <t>7018</t>
  </si>
  <si>
    <t>7021</t>
  </si>
  <si>
    <t>7022</t>
  </si>
  <si>
    <t>サノヤス HD</t>
  </si>
  <si>
    <t>7030</t>
  </si>
  <si>
    <t>7031</t>
  </si>
  <si>
    <t>インバウンドテック</t>
  </si>
  <si>
    <t>7033</t>
  </si>
  <si>
    <t>7034</t>
  </si>
  <si>
    <t>7035</t>
  </si>
  <si>
    <t>and factory</t>
  </si>
  <si>
    <t>7036</t>
  </si>
  <si>
    <t>7037</t>
  </si>
  <si>
    <t>テノ. HD</t>
  </si>
  <si>
    <t>7038</t>
  </si>
  <si>
    <t>フロンティア・マネジメ</t>
  </si>
  <si>
    <t>7039</t>
  </si>
  <si>
    <t>7040</t>
  </si>
  <si>
    <t>7041</t>
  </si>
  <si>
    <t>CRG HD</t>
  </si>
  <si>
    <t>7042</t>
  </si>
  <si>
    <t>7043</t>
  </si>
  <si>
    <t>7044</t>
  </si>
  <si>
    <t>7046</t>
  </si>
  <si>
    <t>TDSE</t>
  </si>
  <si>
    <t>7047</t>
  </si>
  <si>
    <t>7048</t>
  </si>
  <si>
    <t>7049</t>
  </si>
  <si>
    <t>7050</t>
  </si>
  <si>
    <t>フロンティアイ</t>
  </si>
  <si>
    <t>7057</t>
  </si>
  <si>
    <t>7058</t>
  </si>
  <si>
    <t>7059</t>
  </si>
  <si>
    <t>7060</t>
  </si>
  <si>
    <t>7061</t>
  </si>
  <si>
    <t>日本ホスピス HD</t>
  </si>
  <si>
    <t>7062</t>
  </si>
  <si>
    <t>7063</t>
  </si>
  <si>
    <t>Birdman</t>
  </si>
  <si>
    <t>7064</t>
  </si>
  <si>
    <t>7065</t>
  </si>
  <si>
    <t>7066</t>
  </si>
  <si>
    <t>7067</t>
  </si>
  <si>
    <t>ブランディングテ</t>
  </si>
  <si>
    <t>7068</t>
  </si>
  <si>
    <t>フィードフォースグループ</t>
  </si>
  <si>
    <t>7069</t>
  </si>
  <si>
    <t>7071</t>
  </si>
  <si>
    <t>アンビス HD</t>
  </si>
  <si>
    <t>7072</t>
  </si>
  <si>
    <t>インティメート・マージャ</t>
  </si>
  <si>
    <t>7073</t>
  </si>
  <si>
    <t>7074</t>
  </si>
  <si>
    <t>トゥエンティーフォー</t>
  </si>
  <si>
    <t>7075</t>
  </si>
  <si>
    <t>QLS HD</t>
  </si>
  <si>
    <t>7076</t>
  </si>
  <si>
    <t>名南M&amp;A</t>
  </si>
  <si>
    <t>7077</t>
  </si>
  <si>
    <t>ALiNKインターネ</t>
  </si>
  <si>
    <t>7078</t>
  </si>
  <si>
    <t>INCLUSIVE</t>
  </si>
  <si>
    <t>7079</t>
  </si>
  <si>
    <t>WDBココ</t>
  </si>
  <si>
    <t>7080</t>
  </si>
  <si>
    <t>7081</t>
  </si>
  <si>
    <t>7082</t>
  </si>
  <si>
    <t>7083</t>
  </si>
  <si>
    <t>AHCグループ</t>
  </si>
  <si>
    <t>7084</t>
  </si>
  <si>
    <t>Smile HD</t>
  </si>
  <si>
    <t>7085</t>
  </si>
  <si>
    <t>カーブス HD</t>
  </si>
  <si>
    <t>7087</t>
  </si>
  <si>
    <t>7088</t>
  </si>
  <si>
    <t>フォーラムエンジニアリ</t>
  </si>
  <si>
    <t>7089</t>
  </si>
  <si>
    <t>7090</t>
  </si>
  <si>
    <t>7091</t>
  </si>
  <si>
    <t>リビングプラット</t>
  </si>
  <si>
    <t>7092</t>
  </si>
  <si>
    <t>Fast Fitness Japa</t>
  </si>
  <si>
    <t>7093</t>
  </si>
  <si>
    <t>7094</t>
  </si>
  <si>
    <t>NexTone</t>
  </si>
  <si>
    <t>7095</t>
  </si>
  <si>
    <t>Macbee Plane</t>
  </si>
  <si>
    <t>7096</t>
  </si>
  <si>
    <t>ステムセル研究所</t>
  </si>
  <si>
    <t>7097</t>
  </si>
  <si>
    <t>さくらさくプラス</t>
  </si>
  <si>
    <t>7102</t>
  </si>
  <si>
    <t>7105</t>
  </si>
  <si>
    <t>7110</t>
  </si>
  <si>
    <t>クラシコム</t>
  </si>
  <si>
    <t>7111</t>
  </si>
  <si>
    <t>INEST</t>
  </si>
  <si>
    <t>7112</t>
  </si>
  <si>
    <t>キューブ</t>
  </si>
  <si>
    <t>7114</t>
  </si>
  <si>
    <t>フーディソン</t>
  </si>
  <si>
    <t>7115</t>
  </si>
  <si>
    <t>アルファパーチェス</t>
  </si>
  <si>
    <t>7116</t>
  </si>
  <si>
    <t>ダイワ通信</t>
  </si>
  <si>
    <t>7118</t>
  </si>
  <si>
    <t>伸和 HD</t>
  </si>
  <si>
    <t>7119</t>
  </si>
  <si>
    <t>ハルメク HD</t>
  </si>
  <si>
    <t>7120</t>
  </si>
  <si>
    <t>SHINKO</t>
  </si>
  <si>
    <t>7122</t>
  </si>
  <si>
    <t>7126</t>
  </si>
  <si>
    <t>グローバルスタイル</t>
  </si>
  <si>
    <t>7127</t>
  </si>
  <si>
    <t>一家 HD</t>
  </si>
  <si>
    <t>7128</t>
  </si>
  <si>
    <t>フルサト・マルカ H</t>
  </si>
  <si>
    <t>7129</t>
  </si>
  <si>
    <t>ミアヘルサ HD</t>
  </si>
  <si>
    <t>7130</t>
  </si>
  <si>
    <t>ヤマエグループ HD</t>
  </si>
  <si>
    <t>7131</t>
  </si>
  <si>
    <t>のむら産業</t>
  </si>
  <si>
    <t>7133</t>
  </si>
  <si>
    <t>HYUGA PRIM</t>
  </si>
  <si>
    <t>7134</t>
  </si>
  <si>
    <t>アップガレージグループ</t>
  </si>
  <si>
    <t>7135</t>
  </si>
  <si>
    <t>ジャパンクラフト HD</t>
  </si>
  <si>
    <t>7136</t>
  </si>
  <si>
    <t>ウェルビングループ</t>
  </si>
  <si>
    <t>7138</t>
  </si>
  <si>
    <t>TORICO</t>
  </si>
  <si>
    <t>7140</t>
  </si>
  <si>
    <t>ペットゴー</t>
  </si>
  <si>
    <t>7148</t>
  </si>
  <si>
    <t>FPG</t>
  </si>
  <si>
    <t>7150</t>
  </si>
  <si>
    <t>7157</t>
  </si>
  <si>
    <t>ライフネット生命保</t>
  </si>
  <si>
    <t>7161</t>
  </si>
  <si>
    <t>じもと HD</t>
  </si>
  <si>
    <t>7162</t>
  </si>
  <si>
    <t>7163</t>
  </si>
  <si>
    <t>住信SBIネット銀行</t>
  </si>
  <si>
    <t>7164</t>
  </si>
  <si>
    <t>7167</t>
  </si>
  <si>
    <t>めぶき FG</t>
  </si>
  <si>
    <t>7172</t>
  </si>
  <si>
    <t>ジャパンインベストメン</t>
  </si>
  <si>
    <t>7173</t>
  </si>
  <si>
    <t>東京きらぼし FG</t>
  </si>
  <si>
    <t>7175</t>
  </si>
  <si>
    <t>7177</t>
  </si>
  <si>
    <t>GMOフィナンシャ</t>
  </si>
  <si>
    <t>7180</t>
  </si>
  <si>
    <t>九州 FG</t>
  </si>
  <si>
    <t>7181</t>
  </si>
  <si>
    <t>7182</t>
  </si>
  <si>
    <t>7183</t>
  </si>
  <si>
    <t>7184</t>
  </si>
  <si>
    <t>7185</t>
  </si>
  <si>
    <t>7186</t>
  </si>
  <si>
    <t>コンコルディア・ F</t>
  </si>
  <si>
    <t>7187</t>
  </si>
  <si>
    <t>7189</t>
  </si>
  <si>
    <t>西日本フィナンシャル</t>
  </si>
  <si>
    <t>7191</t>
  </si>
  <si>
    <t>7192</t>
  </si>
  <si>
    <t>7196</t>
  </si>
  <si>
    <t>Casa</t>
  </si>
  <si>
    <t>7198</t>
  </si>
  <si>
    <t>SBIアルヒ</t>
  </si>
  <si>
    <t>7199</t>
  </si>
  <si>
    <t>7201</t>
  </si>
  <si>
    <t>7202</t>
  </si>
  <si>
    <t>7203</t>
  </si>
  <si>
    <t>7205</t>
  </si>
  <si>
    <t>7208</t>
  </si>
  <si>
    <t>7211</t>
  </si>
  <si>
    <t>三菱自動車工業</t>
  </si>
  <si>
    <t>7212</t>
  </si>
  <si>
    <t>7213</t>
  </si>
  <si>
    <t>レシップ HD</t>
  </si>
  <si>
    <t>7214</t>
  </si>
  <si>
    <t>GMB</t>
  </si>
  <si>
    <t>7215</t>
  </si>
  <si>
    <t>7217</t>
  </si>
  <si>
    <t>7218</t>
  </si>
  <si>
    <t>7219</t>
  </si>
  <si>
    <t>7220</t>
  </si>
  <si>
    <t>7222</t>
  </si>
  <si>
    <t>7224</t>
  </si>
  <si>
    <t>7226</t>
  </si>
  <si>
    <t>7227</t>
  </si>
  <si>
    <t>7228</t>
  </si>
  <si>
    <t>7229</t>
  </si>
  <si>
    <t>7231</t>
  </si>
  <si>
    <t>7235</t>
  </si>
  <si>
    <t>7236</t>
  </si>
  <si>
    <t>7238</t>
  </si>
  <si>
    <t>7239</t>
  </si>
  <si>
    <t>7240</t>
  </si>
  <si>
    <t>7241</t>
  </si>
  <si>
    <t>7242</t>
  </si>
  <si>
    <t>カヤバ</t>
  </si>
  <si>
    <t>7244</t>
  </si>
  <si>
    <t>7245</t>
  </si>
  <si>
    <t>7246</t>
  </si>
  <si>
    <t>7247</t>
  </si>
  <si>
    <t>7250</t>
  </si>
  <si>
    <t>7254</t>
  </si>
  <si>
    <t>7255</t>
  </si>
  <si>
    <t>7256</t>
  </si>
  <si>
    <t>7259</t>
  </si>
  <si>
    <t>アイシン</t>
  </si>
  <si>
    <t>7261</t>
  </si>
  <si>
    <t>7264</t>
  </si>
  <si>
    <t>ムロコーポレーシ</t>
  </si>
  <si>
    <t>7265</t>
  </si>
  <si>
    <t>7266</t>
  </si>
  <si>
    <t>7267</t>
  </si>
  <si>
    <t>本田技研工業</t>
  </si>
  <si>
    <t>7268</t>
  </si>
  <si>
    <t>7269</t>
  </si>
  <si>
    <t>7270</t>
  </si>
  <si>
    <t>SUBARU</t>
  </si>
  <si>
    <t>7271</t>
  </si>
  <si>
    <t>7272</t>
  </si>
  <si>
    <t>7273</t>
  </si>
  <si>
    <t>7276</t>
  </si>
  <si>
    <t>7277</t>
  </si>
  <si>
    <t>7278</t>
  </si>
  <si>
    <t>7279</t>
  </si>
  <si>
    <t>ハイレックスコーポレ</t>
  </si>
  <si>
    <t>7280</t>
  </si>
  <si>
    <t>7282</t>
  </si>
  <si>
    <t>7283</t>
  </si>
  <si>
    <t>7284</t>
  </si>
  <si>
    <t>7287</t>
  </si>
  <si>
    <t>7291</t>
  </si>
  <si>
    <t>7292</t>
  </si>
  <si>
    <t>7294</t>
  </si>
  <si>
    <t>7296</t>
  </si>
  <si>
    <t>7297</t>
  </si>
  <si>
    <t>7299</t>
  </si>
  <si>
    <t>7305</t>
  </si>
  <si>
    <t>7309</t>
  </si>
  <si>
    <t>7313</t>
  </si>
  <si>
    <t>テイ・エステック</t>
  </si>
  <si>
    <t>7314</t>
  </si>
  <si>
    <t>7317</t>
  </si>
  <si>
    <t>松屋アールアンドディ</t>
  </si>
  <si>
    <t>7318</t>
  </si>
  <si>
    <t>セレンディップHD</t>
  </si>
  <si>
    <t>7320</t>
  </si>
  <si>
    <t>Solvvy</t>
  </si>
  <si>
    <t>7322</t>
  </si>
  <si>
    <t>三十三 FG</t>
  </si>
  <si>
    <t>7325</t>
  </si>
  <si>
    <t>アイリックコーポレーシ</t>
  </si>
  <si>
    <t>7326</t>
  </si>
  <si>
    <t>SBIインシュアランスグループ</t>
  </si>
  <si>
    <t>7327</t>
  </si>
  <si>
    <t>第四北越 FG</t>
  </si>
  <si>
    <t>7337</t>
  </si>
  <si>
    <t>ひろぎん HD</t>
  </si>
  <si>
    <t>7343</t>
  </si>
  <si>
    <t>ブロードマインド</t>
  </si>
  <si>
    <t>7345</t>
  </si>
  <si>
    <t>アイ・パートナーズフィナン</t>
  </si>
  <si>
    <t>7347</t>
  </si>
  <si>
    <t>マーキュリア HD</t>
  </si>
  <si>
    <t>7350</t>
  </si>
  <si>
    <t>おきなわ FG</t>
  </si>
  <si>
    <t>7351</t>
  </si>
  <si>
    <t>グッドパッチ</t>
  </si>
  <si>
    <t>7352</t>
  </si>
  <si>
    <t>TWOSTONE&amp;So</t>
  </si>
  <si>
    <t>7353</t>
  </si>
  <si>
    <t>KIYOラーニング</t>
  </si>
  <si>
    <t>7354</t>
  </si>
  <si>
    <t>ダイレクトマーケティングミッ</t>
  </si>
  <si>
    <t>7356</t>
  </si>
  <si>
    <t>Retty</t>
  </si>
  <si>
    <t>7357</t>
  </si>
  <si>
    <t>ジオコード</t>
  </si>
  <si>
    <t>7358</t>
  </si>
  <si>
    <t>ポピンズ</t>
  </si>
  <si>
    <t>7359</t>
  </si>
  <si>
    <t>東京通信グループ</t>
  </si>
  <si>
    <t>7360</t>
  </si>
  <si>
    <t>オンデック</t>
  </si>
  <si>
    <t>7361</t>
  </si>
  <si>
    <t>ヒューマンクリエイシ</t>
  </si>
  <si>
    <t>7362</t>
  </si>
  <si>
    <t>T.S.I</t>
  </si>
  <si>
    <t>7363</t>
  </si>
  <si>
    <t>ベビーカレンダー</t>
  </si>
  <si>
    <t>7366</t>
  </si>
  <si>
    <t>LITALICO</t>
  </si>
  <si>
    <t>7367</t>
  </si>
  <si>
    <t>セルム</t>
  </si>
  <si>
    <t>7368</t>
  </si>
  <si>
    <t>表示灯</t>
  </si>
  <si>
    <t>7369</t>
  </si>
  <si>
    <t>メイホー HD</t>
  </si>
  <si>
    <t>7370</t>
  </si>
  <si>
    <t>Enjin</t>
  </si>
  <si>
    <t>7371</t>
  </si>
  <si>
    <t>Zenken</t>
  </si>
  <si>
    <t>7372</t>
  </si>
  <si>
    <t>デコルテHD</t>
  </si>
  <si>
    <t>7373</t>
  </si>
  <si>
    <t>アイドマHD</t>
  </si>
  <si>
    <t>7374</t>
  </si>
  <si>
    <t>コンフィデンス・インタ</t>
  </si>
  <si>
    <t>7375</t>
  </si>
  <si>
    <t>リファインバースグループ</t>
  </si>
  <si>
    <t>7376</t>
  </si>
  <si>
    <t>7377</t>
  </si>
  <si>
    <t>DN HD</t>
  </si>
  <si>
    <t>7378</t>
  </si>
  <si>
    <t>アシロ</t>
  </si>
  <si>
    <t>7379</t>
  </si>
  <si>
    <t>サーキュレーショ</t>
  </si>
  <si>
    <t>7380</t>
  </si>
  <si>
    <t>十六 FG</t>
  </si>
  <si>
    <t>7381</t>
  </si>
  <si>
    <t>北國フィナンシャル</t>
  </si>
  <si>
    <t>7383</t>
  </si>
  <si>
    <t>ネットプロテクションズ HD</t>
  </si>
  <si>
    <t>7384</t>
  </si>
  <si>
    <t>プロクレア HD</t>
  </si>
  <si>
    <t>7386</t>
  </si>
  <si>
    <t>ジャパンワランティサポート</t>
  </si>
  <si>
    <t>7388</t>
  </si>
  <si>
    <t>FPパートナー</t>
  </si>
  <si>
    <t>7389</t>
  </si>
  <si>
    <t>あいち FG</t>
  </si>
  <si>
    <t>7399</t>
  </si>
  <si>
    <t>7408</t>
  </si>
  <si>
    <t>7409</t>
  </si>
  <si>
    <t>AeroEdge</t>
  </si>
  <si>
    <t>7412</t>
  </si>
  <si>
    <t>7413</t>
  </si>
  <si>
    <t>7414</t>
  </si>
  <si>
    <t>7416</t>
  </si>
  <si>
    <t>はるやま HD</t>
  </si>
  <si>
    <t>7417</t>
  </si>
  <si>
    <t>7419</t>
  </si>
  <si>
    <t>7420</t>
  </si>
  <si>
    <t>7421</t>
  </si>
  <si>
    <t>7422</t>
  </si>
  <si>
    <t>7425</t>
  </si>
  <si>
    <t>7426</t>
  </si>
  <si>
    <t>7427</t>
  </si>
  <si>
    <t>エコートレーデ</t>
  </si>
  <si>
    <t>7433</t>
  </si>
  <si>
    <t>7434</t>
  </si>
  <si>
    <t>7435</t>
  </si>
  <si>
    <t>7438</t>
  </si>
  <si>
    <t>7441</t>
  </si>
  <si>
    <t>Misumi</t>
  </si>
  <si>
    <t>7442</t>
  </si>
  <si>
    <t>中山福</t>
  </si>
  <si>
    <t>7443</t>
  </si>
  <si>
    <t>7444</t>
  </si>
  <si>
    <t>7445</t>
  </si>
  <si>
    <t>7446</t>
  </si>
  <si>
    <t>7447</t>
  </si>
  <si>
    <t>7450</t>
  </si>
  <si>
    <t>7451</t>
  </si>
  <si>
    <t>7453</t>
  </si>
  <si>
    <t>7455</t>
  </si>
  <si>
    <t>パリミキ HD</t>
  </si>
  <si>
    <t>7456</t>
  </si>
  <si>
    <t>7458</t>
  </si>
  <si>
    <t>7459</t>
  </si>
  <si>
    <t>メディパル HD</t>
  </si>
  <si>
    <t>7460</t>
  </si>
  <si>
    <t>7461</t>
  </si>
  <si>
    <t>7462</t>
  </si>
  <si>
    <t>CAPITA</t>
  </si>
  <si>
    <t>7463</t>
  </si>
  <si>
    <t>7464</t>
  </si>
  <si>
    <t>7466</t>
  </si>
  <si>
    <t>SPK</t>
  </si>
  <si>
    <t>7467</t>
  </si>
  <si>
    <t>萩原電気 HD</t>
  </si>
  <si>
    <t>7472</t>
  </si>
  <si>
    <t>7475</t>
  </si>
  <si>
    <t>7476</t>
  </si>
  <si>
    <t>7477</t>
  </si>
  <si>
    <t>7480</t>
  </si>
  <si>
    <t>7481</t>
  </si>
  <si>
    <t>7482</t>
  </si>
  <si>
    <t>7483</t>
  </si>
  <si>
    <t>7485</t>
  </si>
  <si>
    <t>7486</t>
  </si>
  <si>
    <t>7487</t>
  </si>
  <si>
    <t>7488</t>
  </si>
  <si>
    <t>7490</t>
  </si>
  <si>
    <t>7494</t>
  </si>
  <si>
    <t>7500</t>
  </si>
  <si>
    <t>7501</t>
  </si>
  <si>
    <t>7502</t>
  </si>
  <si>
    <t>プラザ HD</t>
  </si>
  <si>
    <t>7504</t>
  </si>
  <si>
    <t>7505</t>
  </si>
  <si>
    <t>7506</t>
  </si>
  <si>
    <t>ハウスオブローゼ</t>
  </si>
  <si>
    <t>7508</t>
  </si>
  <si>
    <t>G-7 HD</t>
  </si>
  <si>
    <t>7509</t>
  </si>
  <si>
    <t>7510</t>
  </si>
  <si>
    <t>7512</t>
  </si>
  <si>
    <t>7513</t>
  </si>
  <si>
    <t>7514</t>
  </si>
  <si>
    <t>7515</t>
  </si>
  <si>
    <t>7516</t>
  </si>
  <si>
    <t>7520</t>
  </si>
  <si>
    <t>7521</t>
  </si>
  <si>
    <t>7522</t>
  </si>
  <si>
    <t>7523</t>
  </si>
  <si>
    <t>7524</t>
  </si>
  <si>
    <t>7525</t>
  </si>
  <si>
    <t>7527</t>
  </si>
  <si>
    <t>7531</t>
  </si>
  <si>
    <t>清和中央 HD</t>
  </si>
  <si>
    <t>7532</t>
  </si>
  <si>
    <t>パン・パシフィック・イン</t>
  </si>
  <si>
    <t>7537</t>
  </si>
  <si>
    <t>7538</t>
  </si>
  <si>
    <t>7539</t>
  </si>
  <si>
    <t>アイナボ HD</t>
  </si>
  <si>
    <t>7544</t>
  </si>
  <si>
    <t>7545</t>
  </si>
  <si>
    <t>7550</t>
  </si>
  <si>
    <t>ゼンショー HD</t>
  </si>
  <si>
    <t>7551</t>
  </si>
  <si>
    <t>7552</t>
  </si>
  <si>
    <t>7554</t>
  </si>
  <si>
    <t>幸楽苑</t>
  </si>
  <si>
    <t>7555</t>
  </si>
  <si>
    <t>7559</t>
  </si>
  <si>
    <t>7561</t>
  </si>
  <si>
    <t>7562</t>
  </si>
  <si>
    <t>7564</t>
  </si>
  <si>
    <t>7565</t>
  </si>
  <si>
    <t>7567</t>
  </si>
  <si>
    <t>7570</t>
  </si>
  <si>
    <t>橋本総業 HD</t>
  </si>
  <si>
    <t>7571</t>
  </si>
  <si>
    <t>ヤマノ HD</t>
  </si>
  <si>
    <t>7575</t>
  </si>
  <si>
    <t>7578</t>
  </si>
  <si>
    <t>7581</t>
  </si>
  <si>
    <t>7585</t>
  </si>
  <si>
    <t>7590</t>
  </si>
  <si>
    <t>7593</t>
  </si>
  <si>
    <t>VT HD</t>
  </si>
  <si>
    <t>7595</t>
  </si>
  <si>
    <t>7596</t>
  </si>
  <si>
    <t>7599</t>
  </si>
  <si>
    <t>IDOM</t>
  </si>
  <si>
    <t>7600</t>
  </si>
  <si>
    <t>日本エム・ディ・エ</t>
  </si>
  <si>
    <t>7601</t>
  </si>
  <si>
    <t>7602</t>
  </si>
  <si>
    <t>レダックス</t>
  </si>
  <si>
    <t>7603</t>
  </si>
  <si>
    <t>7604</t>
  </si>
  <si>
    <t>7605</t>
  </si>
  <si>
    <t>フジ・コーポレー</t>
  </si>
  <si>
    <t>7606</t>
  </si>
  <si>
    <t>7607</t>
  </si>
  <si>
    <t>7608</t>
  </si>
  <si>
    <t>エスケイジャパ</t>
  </si>
  <si>
    <t>7609</t>
  </si>
  <si>
    <t>7610</t>
  </si>
  <si>
    <t>7611</t>
  </si>
  <si>
    <t>7613</t>
  </si>
  <si>
    <t>7614</t>
  </si>
  <si>
    <t>オーエムツーネット</t>
  </si>
  <si>
    <t>7615</t>
  </si>
  <si>
    <t>京都きもの友禅 HD</t>
  </si>
  <si>
    <t>7616</t>
  </si>
  <si>
    <t>7619</t>
  </si>
  <si>
    <t>7621</t>
  </si>
  <si>
    <t>7623</t>
  </si>
  <si>
    <t>7624</t>
  </si>
  <si>
    <t>NaITO</t>
  </si>
  <si>
    <t>7625</t>
  </si>
  <si>
    <t>7628</t>
  </si>
  <si>
    <t>7630</t>
  </si>
  <si>
    <t>7634</t>
  </si>
  <si>
    <t>7635</t>
  </si>
  <si>
    <t>7636</t>
  </si>
  <si>
    <t>7637</t>
  </si>
  <si>
    <t>7638</t>
  </si>
  <si>
    <t>NEW ART</t>
  </si>
  <si>
    <t>7640</t>
  </si>
  <si>
    <t>7643</t>
  </si>
  <si>
    <t>7646</t>
  </si>
  <si>
    <t>PLANT</t>
  </si>
  <si>
    <t>7649</t>
  </si>
  <si>
    <t>スギ HD</t>
  </si>
  <si>
    <t>7670</t>
  </si>
  <si>
    <t>7673</t>
  </si>
  <si>
    <t>7674</t>
  </si>
  <si>
    <t>NATTY SWANK</t>
  </si>
  <si>
    <t>7675</t>
  </si>
  <si>
    <t>7677</t>
  </si>
  <si>
    <t>7678</t>
  </si>
  <si>
    <t>7679</t>
  </si>
  <si>
    <t>薬王堂 HD</t>
  </si>
  <si>
    <t>7681</t>
  </si>
  <si>
    <t>7682</t>
  </si>
  <si>
    <t>7683</t>
  </si>
  <si>
    <t>7685</t>
  </si>
  <si>
    <t>BuySell Te</t>
  </si>
  <si>
    <t>7686</t>
  </si>
  <si>
    <t>カクヤスグループ</t>
  </si>
  <si>
    <t>7687</t>
  </si>
  <si>
    <t>7689</t>
  </si>
  <si>
    <t>コパ・コーポレーショ</t>
  </si>
  <si>
    <t>7692</t>
  </si>
  <si>
    <t>アースインフィニティ</t>
  </si>
  <si>
    <t>7694</t>
  </si>
  <si>
    <t>いつも</t>
  </si>
  <si>
    <t>7695</t>
  </si>
  <si>
    <t>交換できるくん</t>
  </si>
  <si>
    <t>7698</t>
  </si>
  <si>
    <t>アイスコ</t>
  </si>
  <si>
    <t>7699</t>
  </si>
  <si>
    <t>オムニ・プラス・シ</t>
  </si>
  <si>
    <t>7701</t>
  </si>
  <si>
    <t>7702</t>
  </si>
  <si>
    <t>ジェイ・エム・エス(</t>
  </si>
  <si>
    <t>7707</t>
  </si>
  <si>
    <t>7709</t>
  </si>
  <si>
    <t>7711</t>
  </si>
  <si>
    <t>7713</t>
  </si>
  <si>
    <t>7715</t>
  </si>
  <si>
    <t>7716</t>
  </si>
  <si>
    <t>7717</t>
  </si>
  <si>
    <t>7718</t>
  </si>
  <si>
    <t>7719</t>
  </si>
  <si>
    <t>7721</t>
  </si>
  <si>
    <t>7722</t>
  </si>
  <si>
    <t>7723</t>
  </si>
  <si>
    <t>7725</t>
  </si>
  <si>
    <t>7726</t>
  </si>
  <si>
    <t>7727</t>
  </si>
  <si>
    <t>7729</t>
  </si>
  <si>
    <t>7730</t>
  </si>
  <si>
    <t>7731</t>
  </si>
  <si>
    <t>7732</t>
  </si>
  <si>
    <t>7733</t>
  </si>
  <si>
    <t>7734</t>
  </si>
  <si>
    <t>7735</t>
  </si>
  <si>
    <t>SCREEN HD</t>
  </si>
  <si>
    <t>7739</t>
  </si>
  <si>
    <t>7740</t>
  </si>
  <si>
    <t>7741</t>
  </si>
  <si>
    <t>HOYA</t>
  </si>
  <si>
    <t>7743</t>
  </si>
  <si>
    <t>7744</t>
  </si>
  <si>
    <t>7745</t>
  </si>
  <si>
    <t>A&amp;Dホロン HD</t>
  </si>
  <si>
    <t>7746</t>
  </si>
  <si>
    <t>7747</t>
  </si>
  <si>
    <t>7749</t>
  </si>
  <si>
    <t>7751</t>
  </si>
  <si>
    <t>7752</t>
  </si>
  <si>
    <t>7760</t>
  </si>
  <si>
    <t>IMV</t>
  </si>
  <si>
    <t>7762</t>
  </si>
  <si>
    <t>7769</t>
  </si>
  <si>
    <t>リズム</t>
  </si>
  <si>
    <t>7771</t>
  </si>
  <si>
    <t>7774</t>
  </si>
  <si>
    <t>ジャパン・ティッシ</t>
  </si>
  <si>
    <t>7775</t>
  </si>
  <si>
    <t>7776</t>
  </si>
  <si>
    <t>7777</t>
  </si>
  <si>
    <t>スリー・ディー・マト</t>
  </si>
  <si>
    <t>7779</t>
  </si>
  <si>
    <t>CYBERDYNE</t>
  </si>
  <si>
    <t>7780</t>
  </si>
  <si>
    <t>7781</t>
  </si>
  <si>
    <t>平山 HD</t>
  </si>
  <si>
    <t>7782</t>
  </si>
  <si>
    <t>7790</t>
  </si>
  <si>
    <t>バルコス</t>
  </si>
  <si>
    <t>7791</t>
  </si>
  <si>
    <t>ドリームベッド</t>
  </si>
  <si>
    <t>7792</t>
  </si>
  <si>
    <t>コラントッテ</t>
  </si>
  <si>
    <t>7793</t>
  </si>
  <si>
    <t>イメージ・マジック</t>
  </si>
  <si>
    <t>7794</t>
  </si>
  <si>
    <t>イーディーピー</t>
  </si>
  <si>
    <t>7795</t>
  </si>
  <si>
    <t>KYORITSU</t>
  </si>
  <si>
    <t>7800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</si>
  <si>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</si>
  <si>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</si>
  <si>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</si>
  <si>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</si>
  <si>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</si>
  <si>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</si>
  <si>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</si>
  <si>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</si>
  <si>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</si>
  <si>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</si>
  <si>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</si>
  <si>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</si>
  <si>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</si>
  <si>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7817</t>
  </si>
  <si>
    <t>パラマウントベッド HD</t>
  </si>
  <si>
    <t>7818</t>
  </si>
  <si>
    <t>7819</t>
  </si>
  <si>
    <t>7820</t>
  </si>
  <si>
    <t>7821</t>
  </si>
  <si>
    <t>7822</t>
  </si>
  <si>
    <t>7823</t>
  </si>
  <si>
    <t>7826</t>
  </si>
  <si>
    <t>7827</t>
  </si>
  <si>
    <t>7831</t>
  </si>
  <si>
    <t>ウイルコ HD</t>
  </si>
  <si>
    <t>7832</t>
  </si>
  <si>
    <t>バンダイナムコ HD</t>
  </si>
  <si>
    <t>7833</t>
  </si>
  <si>
    <t>7836</t>
  </si>
  <si>
    <t>7837</t>
  </si>
  <si>
    <t>7839</t>
  </si>
  <si>
    <t>SHOEI</t>
  </si>
  <si>
    <t>7840</t>
  </si>
  <si>
    <t>フランスベッド HD</t>
  </si>
  <si>
    <t>7841</t>
  </si>
  <si>
    <t>7844</t>
  </si>
  <si>
    <t>7846</t>
  </si>
  <si>
    <t>パイロットコーポレー</t>
  </si>
  <si>
    <t>7847</t>
  </si>
  <si>
    <t>7849</t>
  </si>
  <si>
    <t>7850</t>
  </si>
  <si>
    <t>7851</t>
  </si>
  <si>
    <t>カワセコンピュータ</t>
  </si>
  <si>
    <t>7856</t>
  </si>
  <si>
    <t>7857</t>
  </si>
  <si>
    <t>7859</t>
  </si>
  <si>
    <t>7860</t>
  </si>
  <si>
    <t>7863</t>
  </si>
  <si>
    <t>7864</t>
  </si>
  <si>
    <t>フジシールイン</t>
  </si>
  <si>
    <t>7865</t>
  </si>
  <si>
    <t>7867</t>
  </si>
  <si>
    <t>7868</t>
  </si>
  <si>
    <t>広済堂 HD</t>
  </si>
  <si>
    <t>7870</t>
  </si>
  <si>
    <t>7871</t>
  </si>
  <si>
    <t>7872</t>
  </si>
  <si>
    <t>エステール HD</t>
  </si>
  <si>
    <t>7874</t>
  </si>
  <si>
    <t>7875</t>
  </si>
  <si>
    <t>竹田iP HD</t>
  </si>
  <si>
    <t>7877</t>
  </si>
  <si>
    <t>7878</t>
  </si>
  <si>
    <t>7879</t>
  </si>
  <si>
    <t>7883</t>
  </si>
  <si>
    <t>7885</t>
  </si>
  <si>
    <t>7886</t>
  </si>
  <si>
    <t>ヤマトモビリティ</t>
  </si>
  <si>
    <t>7887</t>
  </si>
  <si>
    <t>7888</t>
  </si>
  <si>
    <t>7893</t>
  </si>
  <si>
    <t>7894</t>
  </si>
  <si>
    <t>7896</t>
  </si>
  <si>
    <t>7897</t>
  </si>
  <si>
    <t>7898</t>
  </si>
  <si>
    <t>7901</t>
  </si>
  <si>
    <t>7902</t>
  </si>
  <si>
    <t>7906</t>
  </si>
  <si>
    <t>7908</t>
  </si>
  <si>
    <t>きもと</t>
  </si>
  <si>
    <t>7911</t>
  </si>
  <si>
    <t>TOPPAN H</t>
  </si>
  <si>
    <t>7912</t>
  </si>
  <si>
    <t>7914</t>
  </si>
  <si>
    <t>7915</t>
  </si>
  <si>
    <t>NISSHA</t>
  </si>
  <si>
    <t>7916</t>
  </si>
  <si>
    <t>7917</t>
  </si>
  <si>
    <t>ZACROS</t>
  </si>
  <si>
    <t>7918</t>
  </si>
  <si>
    <t>7919</t>
  </si>
  <si>
    <t>7921</t>
  </si>
  <si>
    <t>TAKARA&amp;COMP</t>
  </si>
  <si>
    <t>7922</t>
  </si>
  <si>
    <t>7923</t>
  </si>
  <si>
    <t>7925</t>
  </si>
  <si>
    <t>7927</t>
  </si>
  <si>
    <t>7928</t>
  </si>
  <si>
    <t>7931</t>
  </si>
  <si>
    <t>7932</t>
  </si>
  <si>
    <t>7936</t>
  </si>
  <si>
    <t>7937</t>
  </si>
  <si>
    <t>7938</t>
  </si>
  <si>
    <t>リーガルコーポレ</t>
  </si>
  <si>
    <t>7939</t>
  </si>
  <si>
    <t>7940</t>
  </si>
  <si>
    <t>ウェーブロック</t>
  </si>
  <si>
    <t>7942</t>
  </si>
  <si>
    <t>ジェイエスピー</t>
  </si>
  <si>
    <t>7943</t>
  </si>
  <si>
    <t>7944</t>
  </si>
  <si>
    <t>ローランド</t>
  </si>
  <si>
    <t>7946</t>
  </si>
  <si>
    <t>7947</t>
  </si>
  <si>
    <t>7949</t>
  </si>
  <si>
    <t>7950</t>
  </si>
  <si>
    <t>7951</t>
  </si>
  <si>
    <t>7952</t>
  </si>
  <si>
    <t>7953</t>
  </si>
  <si>
    <t>7955</t>
  </si>
  <si>
    <t>7956</t>
  </si>
  <si>
    <t>7957</t>
  </si>
  <si>
    <t>7958</t>
  </si>
  <si>
    <t>7962</t>
  </si>
  <si>
    <t>7963</t>
  </si>
  <si>
    <t>7965</t>
  </si>
  <si>
    <t>7966</t>
  </si>
  <si>
    <t>7970</t>
  </si>
  <si>
    <t>7971</t>
  </si>
  <si>
    <t>7972</t>
  </si>
  <si>
    <t>7974</t>
  </si>
  <si>
    <t>7975</t>
  </si>
  <si>
    <t>7976</t>
  </si>
  <si>
    <t>7979</t>
  </si>
  <si>
    <t>7980</t>
  </si>
  <si>
    <t>7981</t>
  </si>
  <si>
    <t>7983</t>
  </si>
  <si>
    <t>7984</t>
  </si>
  <si>
    <t>7985</t>
  </si>
  <si>
    <t>7986</t>
  </si>
  <si>
    <t>日本アイ・エス・</t>
  </si>
  <si>
    <t>7987</t>
  </si>
  <si>
    <t>7988</t>
  </si>
  <si>
    <t>7989</t>
  </si>
  <si>
    <t>立川ブラインド工</t>
  </si>
  <si>
    <t>7990</t>
  </si>
  <si>
    <t>7991</t>
  </si>
  <si>
    <t>7992</t>
  </si>
  <si>
    <t>7994</t>
  </si>
  <si>
    <t>7995</t>
  </si>
  <si>
    <t>7997</t>
  </si>
  <si>
    <t>7999</t>
  </si>
  <si>
    <t>MUTOH HD</t>
  </si>
  <si>
    <t>8001</t>
  </si>
  <si>
    <t>8002</t>
  </si>
  <si>
    <t>8005</t>
  </si>
  <si>
    <t>8006</t>
  </si>
  <si>
    <t>8007</t>
  </si>
  <si>
    <t>8008</t>
  </si>
  <si>
    <t>ヨンドシー H</t>
  </si>
  <si>
    <t>8011</t>
  </si>
  <si>
    <t>8012</t>
  </si>
  <si>
    <t>8013</t>
  </si>
  <si>
    <t>8014</t>
  </si>
  <si>
    <t>8015</t>
  </si>
  <si>
    <t>8016</t>
  </si>
  <si>
    <t>オンワード HD</t>
  </si>
  <si>
    <t>8018</t>
  </si>
  <si>
    <t>8020</t>
  </si>
  <si>
    <t>8022</t>
  </si>
  <si>
    <t>美津濃</t>
  </si>
  <si>
    <t>8023</t>
  </si>
  <si>
    <t>DAIKO XT</t>
  </si>
  <si>
    <t>8025</t>
  </si>
  <si>
    <t>8029</t>
  </si>
  <si>
    <t>ルック HD</t>
  </si>
  <si>
    <t>8030</t>
  </si>
  <si>
    <t>8031</t>
  </si>
  <si>
    <t>8032</t>
  </si>
  <si>
    <t>8035</t>
  </si>
  <si>
    <t>8037</t>
  </si>
  <si>
    <t>8038</t>
  </si>
  <si>
    <t>8039</t>
  </si>
  <si>
    <t>8040</t>
  </si>
  <si>
    <t>8041</t>
  </si>
  <si>
    <t>OUG HD</t>
  </si>
  <si>
    <t>8043</t>
  </si>
  <si>
    <t>8045</t>
  </si>
  <si>
    <t>8046</t>
  </si>
  <si>
    <t>8050</t>
  </si>
  <si>
    <t>セイコーグループ</t>
  </si>
  <si>
    <t>8051</t>
  </si>
  <si>
    <t>8052</t>
  </si>
  <si>
    <t>8053</t>
  </si>
  <si>
    <t>8056</t>
  </si>
  <si>
    <t>BIPROGY</t>
  </si>
  <si>
    <t>8057</t>
  </si>
  <si>
    <t>8058</t>
  </si>
  <si>
    <t>8059</t>
  </si>
  <si>
    <t>8060</t>
  </si>
  <si>
    <t>キヤノンマーケティ</t>
  </si>
  <si>
    <t>8061</t>
  </si>
  <si>
    <t>8065</t>
  </si>
  <si>
    <t>8066</t>
  </si>
  <si>
    <t>8070</t>
  </si>
  <si>
    <t>8071</t>
  </si>
  <si>
    <t>東海エレクトロニク</t>
  </si>
  <si>
    <t>8074</t>
  </si>
  <si>
    <t>8075</t>
  </si>
  <si>
    <t>8076</t>
  </si>
  <si>
    <t>8077</t>
  </si>
  <si>
    <t>トルク</t>
  </si>
  <si>
    <t>8078</t>
  </si>
  <si>
    <t>8079</t>
  </si>
  <si>
    <t>8081</t>
  </si>
  <si>
    <t>8084</t>
  </si>
  <si>
    <t>RYODEN</t>
  </si>
  <si>
    <t>8085</t>
  </si>
  <si>
    <t>8086</t>
  </si>
  <si>
    <t>8088</t>
  </si>
  <si>
    <t>8089</t>
  </si>
  <si>
    <t>8091</t>
  </si>
  <si>
    <t>8093</t>
  </si>
  <si>
    <t>8095</t>
  </si>
  <si>
    <t>アステナ HD</t>
  </si>
  <si>
    <t>8097</t>
  </si>
  <si>
    <t>三愛オブリ</t>
  </si>
  <si>
    <t>8098</t>
  </si>
  <si>
    <t>8101</t>
  </si>
  <si>
    <t>GSIクレオス</t>
  </si>
  <si>
    <t>8103</t>
  </si>
  <si>
    <t>8104</t>
  </si>
  <si>
    <t>クワザワ HD</t>
  </si>
  <si>
    <t>8105</t>
  </si>
  <si>
    <t>8107</t>
  </si>
  <si>
    <t>8111</t>
  </si>
  <si>
    <t>8113</t>
  </si>
  <si>
    <t>8115</t>
  </si>
  <si>
    <t>8117</t>
  </si>
  <si>
    <t>8118</t>
  </si>
  <si>
    <t>8119</t>
  </si>
  <si>
    <t>三栄コーポレーシ</t>
  </si>
  <si>
    <t>8123</t>
  </si>
  <si>
    <t>8125</t>
  </si>
  <si>
    <t>8127</t>
  </si>
  <si>
    <t>ヤマトインターナ</t>
  </si>
  <si>
    <t>8129</t>
  </si>
  <si>
    <t>東邦 HD</t>
  </si>
  <si>
    <t>8130</t>
  </si>
  <si>
    <t>8131</t>
  </si>
  <si>
    <t>ミツウロコグループ</t>
  </si>
  <si>
    <t>8132</t>
  </si>
  <si>
    <t>シナネン HD</t>
  </si>
  <si>
    <t>8133</t>
  </si>
  <si>
    <t>8135</t>
  </si>
  <si>
    <t>8136</t>
  </si>
  <si>
    <t>8137</t>
  </si>
  <si>
    <t>8138</t>
  </si>
  <si>
    <t>8139</t>
  </si>
  <si>
    <t>8141</t>
  </si>
  <si>
    <t>8142</t>
  </si>
  <si>
    <t>8143</t>
  </si>
  <si>
    <t>8144</t>
  </si>
  <si>
    <t>デンキョーグループ</t>
  </si>
  <si>
    <t>8145</t>
  </si>
  <si>
    <t>8147</t>
  </si>
  <si>
    <t>8150</t>
  </si>
  <si>
    <t>8151</t>
  </si>
  <si>
    <t>8152</t>
  </si>
  <si>
    <t>8153</t>
  </si>
  <si>
    <t>8154</t>
  </si>
  <si>
    <t>8157</t>
  </si>
  <si>
    <t>8158</t>
  </si>
  <si>
    <t>8159</t>
  </si>
  <si>
    <t>8160</t>
  </si>
  <si>
    <t>8163</t>
  </si>
  <si>
    <t>SRS HD</t>
  </si>
  <si>
    <t>8165</t>
  </si>
  <si>
    <t>8166</t>
  </si>
  <si>
    <t>8167</t>
  </si>
  <si>
    <t>8173</t>
  </si>
  <si>
    <t>8174</t>
  </si>
  <si>
    <t>8179</t>
  </si>
  <si>
    <t>ロイヤル HD</t>
  </si>
  <si>
    <t>8181</t>
  </si>
  <si>
    <t>8185</t>
  </si>
  <si>
    <t>8190</t>
  </si>
  <si>
    <t>8194</t>
  </si>
  <si>
    <t>ライフコーポレーシ</t>
  </si>
  <si>
    <t>8198</t>
  </si>
  <si>
    <t>8200</t>
  </si>
  <si>
    <t>8202</t>
  </si>
  <si>
    <t>ラオックス HD</t>
  </si>
  <si>
    <t>8203</t>
  </si>
  <si>
    <t>ミスターマックスHD</t>
  </si>
  <si>
    <t>8207</t>
  </si>
  <si>
    <t>8208</t>
  </si>
  <si>
    <t>8209</t>
  </si>
  <si>
    <t>8214</t>
  </si>
  <si>
    <t>AOKI HD</t>
  </si>
  <si>
    <t>8217</t>
  </si>
  <si>
    <t>8218</t>
  </si>
  <si>
    <t>8219</t>
  </si>
  <si>
    <t>8225</t>
  </si>
  <si>
    <t>8226</t>
  </si>
  <si>
    <t>8227</t>
  </si>
  <si>
    <t>8228</t>
  </si>
  <si>
    <t>8230</t>
  </si>
  <si>
    <t>8233</t>
  </si>
  <si>
    <t>髙島屋</t>
  </si>
  <si>
    <t>8237</t>
  </si>
  <si>
    <t>8242</t>
  </si>
  <si>
    <t>エイチ・ツー・</t>
  </si>
  <si>
    <t>8244</t>
  </si>
  <si>
    <t>8247</t>
  </si>
  <si>
    <t>8252</t>
  </si>
  <si>
    <t>8253</t>
  </si>
  <si>
    <t>8254</t>
  </si>
  <si>
    <t>8255</t>
  </si>
  <si>
    <t>アクシアルリテイリ</t>
  </si>
  <si>
    <t>8260</t>
  </si>
  <si>
    <t>8267</t>
  </si>
  <si>
    <t>8273</t>
  </si>
  <si>
    <t>8275</t>
  </si>
  <si>
    <t>8276</t>
  </si>
  <si>
    <t>8278</t>
  </si>
  <si>
    <t>8279</t>
  </si>
  <si>
    <t>8281</t>
  </si>
  <si>
    <t>ゼビオ HD</t>
  </si>
  <si>
    <t>8282</t>
  </si>
  <si>
    <t>ケーズ HD</t>
  </si>
  <si>
    <t>8283</t>
  </si>
  <si>
    <t>PALTAC</t>
  </si>
  <si>
    <t>8285</t>
  </si>
  <si>
    <t>8289</t>
  </si>
  <si>
    <t>Olympicグル</t>
  </si>
  <si>
    <t>8291</t>
  </si>
  <si>
    <t>日産東京販売 HD</t>
  </si>
  <si>
    <t>8304</t>
  </si>
  <si>
    <t>8306</t>
  </si>
  <si>
    <t>三菱UFJ FG</t>
  </si>
  <si>
    <t>8308</t>
  </si>
  <si>
    <t>りそな HD</t>
  </si>
  <si>
    <t>8309</t>
  </si>
  <si>
    <t>三井住友トラストグルー</t>
  </si>
  <si>
    <t>8316</t>
  </si>
  <si>
    <t>三井住友 FG</t>
  </si>
  <si>
    <t>8331</t>
  </si>
  <si>
    <t>8334</t>
  </si>
  <si>
    <t>8336</t>
  </si>
  <si>
    <t>8337</t>
  </si>
  <si>
    <t>8338</t>
  </si>
  <si>
    <t>8341</t>
  </si>
  <si>
    <t>8343</t>
  </si>
  <si>
    <t>8344</t>
  </si>
  <si>
    <t>8345</t>
  </si>
  <si>
    <t>8346</t>
  </si>
  <si>
    <t>8349</t>
  </si>
  <si>
    <t>8354</t>
  </si>
  <si>
    <t>ふくおか FG</t>
  </si>
  <si>
    <t>8358</t>
  </si>
  <si>
    <t>8359</t>
  </si>
  <si>
    <t>8360</t>
  </si>
  <si>
    <t>8361</t>
  </si>
  <si>
    <t>8362</t>
  </si>
  <si>
    <t>8364</t>
  </si>
  <si>
    <t>8365</t>
  </si>
  <si>
    <t>8366</t>
  </si>
  <si>
    <t>8367</t>
  </si>
  <si>
    <t>8368</t>
  </si>
  <si>
    <t>8370</t>
  </si>
  <si>
    <t>8377</t>
  </si>
  <si>
    <t>ほくほく FG</t>
  </si>
  <si>
    <t>8381</t>
  </si>
  <si>
    <t>8383</t>
  </si>
  <si>
    <t>8386</t>
  </si>
  <si>
    <t>8387</t>
  </si>
  <si>
    <t>8388</t>
  </si>
  <si>
    <t>8392</t>
  </si>
  <si>
    <t>8393</t>
  </si>
  <si>
    <t>8395</t>
  </si>
  <si>
    <t>8398</t>
  </si>
  <si>
    <t>8399</t>
  </si>
  <si>
    <t>8410</t>
  </si>
  <si>
    <t>8411</t>
  </si>
  <si>
    <t>みずほ FG</t>
  </si>
  <si>
    <t>8416</t>
  </si>
  <si>
    <t>8418</t>
  </si>
  <si>
    <t>山口 FG</t>
  </si>
  <si>
    <t>8421</t>
  </si>
  <si>
    <t>8424</t>
  </si>
  <si>
    <t>8425</t>
  </si>
  <si>
    <t>8439</t>
  </si>
  <si>
    <t>8473</t>
  </si>
  <si>
    <t>SBI HD</t>
  </si>
  <si>
    <t>8508</t>
  </si>
  <si>
    <t>Jトラスト</t>
  </si>
  <si>
    <t>8511</t>
  </si>
  <si>
    <t>8515</t>
  </si>
  <si>
    <t>8518</t>
  </si>
  <si>
    <t>8522</t>
  </si>
  <si>
    <t>8524</t>
  </si>
  <si>
    <t>8537</t>
  </si>
  <si>
    <t>8541</t>
  </si>
  <si>
    <t>8542</t>
  </si>
  <si>
    <t>8544</t>
  </si>
  <si>
    <t>8550</t>
  </si>
  <si>
    <t>8551</t>
  </si>
  <si>
    <t>8554</t>
  </si>
  <si>
    <t>8558</t>
  </si>
  <si>
    <t>8559</t>
  </si>
  <si>
    <t>8560</t>
  </si>
  <si>
    <t>8562</t>
  </si>
  <si>
    <t>8563</t>
  </si>
  <si>
    <t>8566</t>
  </si>
  <si>
    <t>8570</t>
  </si>
  <si>
    <t>イオンフィナンシャルサ</t>
  </si>
  <si>
    <t>8572</t>
  </si>
  <si>
    <t>8584</t>
  </si>
  <si>
    <t>8585</t>
  </si>
  <si>
    <t>オリエントコーポレー</t>
  </si>
  <si>
    <t>8591</t>
  </si>
  <si>
    <t>8593</t>
  </si>
  <si>
    <t>三菱HCキャピタル</t>
  </si>
  <si>
    <t>8594</t>
  </si>
  <si>
    <t>8595</t>
  </si>
  <si>
    <t>ジャフコグループ</t>
  </si>
  <si>
    <t>8596</t>
  </si>
  <si>
    <t>8600</t>
  </si>
  <si>
    <t>トモニ HD</t>
  </si>
  <si>
    <t>8601</t>
  </si>
  <si>
    <t>大和証券G</t>
  </si>
  <si>
    <t>8604</t>
  </si>
  <si>
    <t>野村 HD</t>
  </si>
  <si>
    <t>8609</t>
  </si>
  <si>
    <t>8613</t>
  </si>
  <si>
    <t>8614</t>
  </si>
  <si>
    <t>8616</t>
  </si>
  <si>
    <t>東海東京フィナンシ</t>
  </si>
  <si>
    <t>8617</t>
  </si>
  <si>
    <t>8622</t>
  </si>
  <si>
    <t>8624</t>
  </si>
  <si>
    <t>8628</t>
  </si>
  <si>
    <t>8630</t>
  </si>
  <si>
    <t>SOMPO HD</t>
  </si>
  <si>
    <t>8697</t>
  </si>
  <si>
    <t>8698</t>
  </si>
  <si>
    <t>8699</t>
  </si>
  <si>
    <t>HS HD</t>
  </si>
  <si>
    <t>8700</t>
  </si>
  <si>
    <t>8704</t>
  </si>
  <si>
    <t>トレイダーズ HD</t>
  </si>
  <si>
    <t>8705</t>
  </si>
  <si>
    <t>日産証券グループ</t>
  </si>
  <si>
    <t>8706</t>
  </si>
  <si>
    <t>8707</t>
  </si>
  <si>
    <t>岩井コスモ HD</t>
  </si>
  <si>
    <t>8708</t>
  </si>
  <si>
    <t>アイザワ証券グループ</t>
  </si>
  <si>
    <t>8713</t>
  </si>
  <si>
    <t>フィデア HD</t>
  </si>
  <si>
    <t>8714</t>
  </si>
  <si>
    <t>池田泉州 HD</t>
  </si>
  <si>
    <t>8715</t>
  </si>
  <si>
    <t>アニコム HD</t>
  </si>
  <si>
    <t>8725</t>
  </si>
  <si>
    <t>MS&amp;ADインシュアラン</t>
  </si>
  <si>
    <t>8737</t>
  </si>
  <si>
    <t>8739</t>
  </si>
  <si>
    <t>8742</t>
  </si>
  <si>
    <t>8746</t>
  </si>
  <si>
    <t>UNBANKED</t>
  </si>
  <si>
    <t>8747</t>
  </si>
  <si>
    <t>豊トラスティ証券</t>
  </si>
  <si>
    <t>8750</t>
  </si>
  <si>
    <t>第一生命 HD</t>
  </si>
  <si>
    <t>8766</t>
  </si>
  <si>
    <t>東京海上 HD</t>
  </si>
  <si>
    <t>8769</t>
  </si>
  <si>
    <t>アドバンテッジリスクマネ</t>
  </si>
  <si>
    <t>8771</t>
  </si>
  <si>
    <t>8772</t>
  </si>
  <si>
    <t>8783</t>
  </si>
  <si>
    <t>GFA</t>
  </si>
  <si>
    <t>8789</t>
  </si>
  <si>
    <t>フィンテックグロ</t>
  </si>
  <si>
    <t>8793</t>
  </si>
  <si>
    <t>NECキャピタルソリューション</t>
  </si>
  <si>
    <t>8795</t>
  </si>
  <si>
    <t>T&amp;D HD</t>
  </si>
  <si>
    <t>8798</t>
  </si>
  <si>
    <t>8801</t>
  </si>
  <si>
    <t>8802</t>
  </si>
  <si>
    <t>8803</t>
  </si>
  <si>
    <t>8804</t>
  </si>
  <si>
    <t>8818</t>
  </si>
  <si>
    <t>8830</t>
  </si>
  <si>
    <t>8835</t>
  </si>
  <si>
    <t>8836</t>
  </si>
  <si>
    <t>RISE</t>
  </si>
  <si>
    <t>8841</t>
  </si>
  <si>
    <t>8844</t>
  </si>
  <si>
    <t>8848</t>
  </si>
  <si>
    <t>レオパレス21</t>
  </si>
  <si>
    <t>8850</t>
  </si>
  <si>
    <t>8860</t>
  </si>
  <si>
    <t>8864</t>
  </si>
  <si>
    <t>8869</t>
  </si>
  <si>
    <t>8871</t>
  </si>
  <si>
    <t>8876</t>
  </si>
  <si>
    <t>8877</t>
  </si>
  <si>
    <t>8881</t>
  </si>
  <si>
    <t>日神グループ HD</t>
  </si>
  <si>
    <t>8886</t>
  </si>
  <si>
    <t>8887</t>
  </si>
  <si>
    <t>クミカ</t>
  </si>
  <si>
    <t>8891</t>
  </si>
  <si>
    <t>AMG HD</t>
  </si>
  <si>
    <t>8892</t>
  </si>
  <si>
    <t>8894</t>
  </si>
  <si>
    <t>REVOLUTION</t>
  </si>
  <si>
    <t>8897</t>
  </si>
  <si>
    <t>MIRARTH HD</t>
  </si>
  <si>
    <t>8898</t>
  </si>
  <si>
    <t>センチュリー21・ジャパン</t>
  </si>
  <si>
    <t>8904</t>
  </si>
  <si>
    <t>AVANTIA</t>
  </si>
  <si>
    <t>8905</t>
  </si>
  <si>
    <t>8908</t>
  </si>
  <si>
    <t>8912</t>
  </si>
  <si>
    <t>8914</t>
  </si>
  <si>
    <t>8917</t>
  </si>
  <si>
    <t>8918</t>
  </si>
  <si>
    <t>8919</t>
  </si>
  <si>
    <t>8920</t>
  </si>
  <si>
    <t>8923</t>
  </si>
  <si>
    <t>8927</t>
  </si>
  <si>
    <t>明豊エンタープライ</t>
  </si>
  <si>
    <t>8928</t>
  </si>
  <si>
    <t>8929</t>
  </si>
  <si>
    <t>青山財産ネットワー</t>
  </si>
  <si>
    <t>8931</t>
  </si>
  <si>
    <t>8934</t>
  </si>
  <si>
    <t>サンフロンティア不</t>
  </si>
  <si>
    <t>8935</t>
  </si>
  <si>
    <t>FJネクスト HD</t>
  </si>
  <si>
    <t>8938</t>
  </si>
  <si>
    <t>8940</t>
  </si>
  <si>
    <t>8944</t>
  </si>
  <si>
    <t>8945</t>
  </si>
  <si>
    <t>サンネクスタグループ</t>
  </si>
  <si>
    <t>8946</t>
  </si>
  <si>
    <t>ASIAN STAR</t>
  </si>
  <si>
    <t>8995</t>
  </si>
  <si>
    <t>8996</t>
  </si>
  <si>
    <t>8999</t>
  </si>
  <si>
    <t>9001</t>
  </si>
  <si>
    <t>9003</t>
  </si>
  <si>
    <t>相鉄 HD</t>
  </si>
  <si>
    <t>9005</t>
  </si>
  <si>
    <t>9006</t>
  </si>
  <si>
    <t>9007</t>
  </si>
  <si>
    <t>9008</t>
  </si>
  <si>
    <t>9009</t>
  </si>
  <si>
    <t>9010</t>
  </si>
  <si>
    <t>9012</t>
  </si>
  <si>
    <t>9017</t>
  </si>
  <si>
    <t>9020</t>
  </si>
  <si>
    <t>9021</t>
  </si>
  <si>
    <t>9022</t>
  </si>
  <si>
    <t>9023</t>
  </si>
  <si>
    <t>東京地下鉄</t>
  </si>
  <si>
    <t>9024</t>
  </si>
  <si>
    <t>西武 HD</t>
  </si>
  <si>
    <t>9025</t>
  </si>
  <si>
    <t>9027</t>
  </si>
  <si>
    <t>ロジネットジャパン</t>
  </si>
  <si>
    <t>9028</t>
  </si>
  <si>
    <t>9029</t>
  </si>
  <si>
    <t>ヒガシ HD</t>
  </si>
  <si>
    <t>9031</t>
  </si>
  <si>
    <t>9033</t>
  </si>
  <si>
    <t>9034</t>
  </si>
  <si>
    <t>9035</t>
  </si>
  <si>
    <t>9036</t>
  </si>
  <si>
    <t>9037</t>
  </si>
  <si>
    <t>9039</t>
  </si>
  <si>
    <t>9040</t>
  </si>
  <si>
    <t>9041</t>
  </si>
  <si>
    <t>近鉄グループ HD</t>
  </si>
  <si>
    <t>9042</t>
  </si>
  <si>
    <t>阪急阪神 HD</t>
  </si>
  <si>
    <t>9044</t>
  </si>
  <si>
    <t>9045</t>
  </si>
  <si>
    <t>京阪 HD</t>
  </si>
  <si>
    <t>9046</t>
  </si>
  <si>
    <t>9048</t>
  </si>
  <si>
    <t>9049</t>
  </si>
  <si>
    <t>9051</t>
  </si>
  <si>
    <t>9052</t>
  </si>
  <si>
    <t>9057</t>
  </si>
  <si>
    <t>9059</t>
  </si>
  <si>
    <t>カンダ HD</t>
  </si>
  <si>
    <t>9060</t>
  </si>
  <si>
    <t>9063</t>
  </si>
  <si>
    <t>9064</t>
  </si>
  <si>
    <t>ヤマト HD</t>
  </si>
  <si>
    <t>9065</t>
  </si>
  <si>
    <t>9066</t>
  </si>
  <si>
    <t>倉庫・運輸関連</t>
  </si>
  <si>
    <t>9067</t>
  </si>
  <si>
    <t>9068</t>
  </si>
  <si>
    <t>9069</t>
  </si>
  <si>
    <t>センコーグループ HD</t>
  </si>
  <si>
    <t>9070</t>
  </si>
  <si>
    <t>トナミ HD</t>
  </si>
  <si>
    <t>9072</t>
  </si>
  <si>
    <t>ニッコン HD</t>
  </si>
  <si>
    <t>9073</t>
  </si>
  <si>
    <t>9074</t>
  </si>
  <si>
    <t>9075</t>
  </si>
  <si>
    <t>9076</t>
  </si>
  <si>
    <t>セイノー HD</t>
  </si>
  <si>
    <t>9081</t>
  </si>
  <si>
    <t>9082</t>
  </si>
  <si>
    <t>9083</t>
  </si>
  <si>
    <t>9085</t>
  </si>
  <si>
    <t>9087</t>
  </si>
  <si>
    <t>9090</t>
  </si>
  <si>
    <t>AZ-COM丸和</t>
  </si>
  <si>
    <t>9101</t>
  </si>
  <si>
    <t>海運業</t>
  </si>
  <si>
    <t>9104</t>
  </si>
  <si>
    <t>9107</t>
  </si>
  <si>
    <t>9110</t>
  </si>
  <si>
    <t>NSユナイテッド海</t>
  </si>
  <si>
    <t>9115</t>
  </si>
  <si>
    <t>明海グループ</t>
  </si>
  <si>
    <t>9119</t>
  </si>
  <si>
    <t>9127</t>
  </si>
  <si>
    <t>9130</t>
  </si>
  <si>
    <t>9142</t>
  </si>
  <si>
    <t>9143</t>
  </si>
  <si>
    <t>SG HD</t>
  </si>
  <si>
    <t>9145</t>
  </si>
  <si>
    <t>ビーイング HD</t>
  </si>
  <si>
    <t>9147</t>
  </si>
  <si>
    <t>NIPPON EXPRES</t>
  </si>
  <si>
    <t>9158</t>
  </si>
  <si>
    <t>シーユーシー</t>
  </si>
  <si>
    <t>9159</t>
  </si>
  <si>
    <t>W TOKYO</t>
  </si>
  <si>
    <t>9160</t>
  </si>
  <si>
    <t>ノバレーゼ</t>
  </si>
  <si>
    <t>9161</t>
  </si>
  <si>
    <t>ID&amp;E HD</t>
  </si>
  <si>
    <t>9162</t>
  </si>
  <si>
    <t>ブリーチ</t>
  </si>
  <si>
    <t>9163</t>
  </si>
  <si>
    <t>ナレルグループ</t>
  </si>
  <si>
    <t>9164</t>
  </si>
  <si>
    <t>トライト</t>
  </si>
  <si>
    <t>9165</t>
  </si>
  <si>
    <t>クオルテック</t>
  </si>
  <si>
    <t>9166</t>
  </si>
  <si>
    <t>GENDA</t>
  </si>
  <si>
    <t>9168</t>
  </si>
  <si>
    <t>ライズ・コンサルティ</t>
  </si>
  <si>
    <t>9170</t>
  </si>
  <si>
    <t>成友興業</t>
  </si>
  <si>
    <t>9171</t>
  </si>
  <si>
    <t>9173</t>
  </si>
  <si>
    <t>9193</t>
  </si>
  <si>
    <t>9201</t>
  </si>
  <si>
    <t>空運業</t>
  </si>
  <si>
    <t>9202</t>
  </si>
  <si>
    <t>ANA HD</t>
  </si>
  <si>
    <t>9204</t>
  </si>
  <si>
    <t>スカイマーク</t>
  </si>
  <si>
    <t>9206</t>
  </si>
  <si>
    <t>9211</t>
  </si>
  <si>
    <t>エフ・コード</t>
  </si>
  <si>
    <t>9212</t>
  </si>
  <si>
    <t>Green Earth</t>
  </si>
  <si>
    <t>9213</t>
  </si>
  <si>
    <t>セイファート</t>
  </si>
  <si>
    <t>9214</t>
  </si>
  <si>
    <t>Recovery In</t>
  </si>
  <si>
    <t>9215</t>
  </si>
  <si>
    <t>CaSy</t>
  </si>
  <si>
    <t>9216</t>
  </si>
  <si>
    <t>ビーウィズ</t>
  </si>
  <si>
    <t>9218</t>
  </si>
  <si>
    <t>メンタルヘルステクノ</t>
  </si>
  <si>
    <t>9219</t>
  </si>
  <si>
    <t>ギックス</t>
  </si>
  <si>
    <t>9220</t>
  </si>
  <si>
    <t>エフビー介護サービ</t>
  </si>
  <si>
    <t>9221</t>
  </si>
  <si>
    <t>フルハシEPO</t>
  </si>
  <si>
    <t>9223</t>
  </si>
  <si>
    <t>ASNOVA</t>
  </si>
  <si>
    <t>9225</t>
  </si>
  <si>
    <t>ブリッジコンサルティン</t>
  </si>
  <si>
    <t>9227</t>
  </si>
  <si>
    <t>マイクロ波化学</t>
  </si>
  <si>
    <t>9229</t>
  </si>
  <si>
    <t>サンウェルズ</t>
  </si>
  <si>
    <t>9233</t>
  </si>
  <si>
    <t>9235</t>
  </si>
  <si>
    <t>売れるネット広告社グ</t>
  </si>
  <si>
    <t>9236</t>
  </si>
  <si>
    <t>ジャパンM&amp;Aソリューション</t>
  </si>
  <si>
    <t>9237</t>
  </si>
  <si>
    <t>笑美面</t>
  </si>
  <si>
    <t>9238</t>
  </si>
  <si>
    <t>バリュークリエー</t>
  </si>
  <si>
    <t>9240</t>
  </si>
  <si>
    <t>デリバリーコンサルティング</t>
  </si>
  <si>
    <t>9241</t>
  </si>
  <si>
    <t>フューチャーリンクネットワーク</t>
  </si>
  <si>
    <t>9242</t>
  </si>
  <si>
    <t>メディア総研</t>
  </si>
  <si>
    <t>9244</t>
  </si>
  <si>
    <t>デジタリフト</t>
  </si>
  <si>
    <t>9245</t>
  </si>
  <si>
    <t>リベロ</t>
  </si>
  <si>
    <t>9246</t>
  </si>
  <si>
    <t>プロジェクト H</t>
  </si>
  <si>
    <t>9247</t>
  </si>
  <si>
    <t>TRE HD</t>
  </si>
  <si>
    <t>9248</t>
  </si>
  <si>
    <t>人・夢・技術グループ</t>
  </si>
  <si>
    <t>9249</t>
  </si>
  <si>
    <t>日本エコシステム</t>
  </si>
  <si>
    <t>9250</t>
  </si>
  <si>
    <t>GRCS</t>
  </si>
  <si>
    <t>9251</t>
  </si>
  <si>
    <t>AB&amp;Compan</t>
  </si>
  <si>
    <t>9252</t>
  </si>
  <si>
    <t>ラストワンマイル</t>
  </si>
  <si>
    <t>9253</t>
  </si>
  <si>
    <t>スローガン</t>
  </si>
  <si>
    <t>9254</t>
  </si>
  <si>
    <t>ラバブルマーケティン</t>
  </si>
  <si>
    <t>9256</t>
  </si>
  <si>
    <t>サクシード</t>
  </si>
  <si>
    <t>9257</t>
  </si>
  <si>
    <t>YCP HD(グロー</t>
  </si>
  <si>
    <t>9258</t>
  </si>
  <si>
    <t>CS-C</t>
  </si>
  <si>
    <t>9259</t>
  </si>
  <si>
    <t>タカヨシ HD</t>
  </si>
  <si>
    <t>9260</t>
  </si>
  <si>
    <t>西本Wismettac</t>
  </si>
  <si>
    <t>9262</t>
  </si>
  <si>
    <t>9264</t>
  </si>
  <si>
    <t>9265</t>
  </si>
  <si>
    <t>ヤマシタヘルスケア</t>
  </si>
  <si>
    <t>9267</t>
  </si>
  <si>
    <t>Genky DrugStores</t>
  </si>
  <si>
    <t>9268</t>
  </si>
  <si>
    <t>9270</t>
  </si>
  <si>
    <t>バリュエンス HD</t>
  </si>
  <si>
    <t>9271</t>
  </si>
  <si>
    <t>9272</t>
  </si>
  <si>
    <t>9273</t>
  </si>
  <si>
    <t>コーア商事 HD</t>
  </si>
  <si>
    <t>9274</t>
  </si>
  <si>
    <t>KPPグループ HD</t>
  </si>
  <si>
    <t>9275</t>
  </si>
  <si>
    <t>9278</t>
  </si>
  <si>
    <t>ブックオフグループ HD</t>
  </si>
  <si>
    <t>9279</t>
  </si>
  <si>
    <t>ギフト HD</t>
  </si>
  <si>
    <t>9301</t>
  </si>
  <si>
    <t>9302</t>
  </si>
  <si>
    <t>三井倉庫 HD</t>
  </si>
  <si>
    <t>9303</t>
  </si>
  <si>
    <t>9304</t>
  </si>
  <si>
    <t>9305</t>
  </si>
  <si>
    <t>9306</t>
  </si>
  <si>
    <t>9307</t>
  </si>
  <si>
    <t>9308</t>
  </si>
  <si>
    <t>9310</t>
  </si>
  <si>
    <t>日本トランスシテ</t>
  </si>
  <si>
    <t>9311</t>
  </si>
  <si>
    <t>9312</t>
  </si>
  <si>
    <t>9313</t>
  </si>
  <si>
    <t>9319</t>
  </si>
  <si>
    <t>9322</t>
  </si>
  <si>
    <t>9324</t>
  </si>
  <si>
    <t>9325</t>
  </si>
  <si>
    <t>ファイズ HD</t>
  </si>
  <si>
    <t>9326</t>
  </si>
  <si>
    <t>9327</t>
  </si>
  <si>
    <t>イー・ロジット</t>
  </si>
  <si>
    <t>9330</t>
  </si>
  <si>
    <t>揚羽</t>
  </si>
  <si>
    <t>9331</t>
  </si>
  <si>
    <t>キャスター</t>
  </si>
  <si>
    <t>9332</t>
  </si>
  <si>
    <t>NISSO HD</t>
  </si>
  <si>
    <t>9336</t>
  </si>
  <si>
    <t>大栄環境</t>
  </si>
  <si>
    <t>9337</t>
  </si>
  <si>
    <t>トリドリ</t>
  </si>
  <si>
    <t>9338</t>
  </si>
  <si>
    <t>INFORICH</t>
  </si>
  <si>
    <t>9339</t>
  </si>
  <si>
    <t>コーチ・エィ</t>
  </si>
  <si>
    <t>9340</t>
  </si>
  <si>
    <t>アソインターナショナル</t>
  </si>
  <si>
    <t>9341</t>
  </si>
  <si>
    <t>GENOVA</t>
  </si>
  <si>
    <t>9342</t>
  </si>
  <si>
    <t>スマサポ</t>
  </si>
  <si>
    <t>9343</t>
  </si>
  <si>
    <t>アイビス</t>
  </si>
  <si>
    <t>9344</t>
  </si>
  <si>
    <t>アクシスコンサルテ</t>
  </si>
  <si>
    <t>9345</t>
  </si>
  <si>
    <t>ビズメイツ</t>
  </si>
  <si>
    <t>9346</t>
  </si>
  <si>
    <t>ココルポート</t>
  </si>
  <si>
    <t>9347</t>
  </si>
  <si>
    <t>日本管財 HD</t>
  </si>
  <si>
    <t>9348</t>
  </si>
  <si>
    <t>ispace</t>
  </si>
  <si>
    <t>9351</t>
  </si>
  <si>
    <t>9353</t>
  </si>
  <si>
    <t>9355</t>
  </si>
  <si>
    <t>リンコーコーポレー</t>
  </si>
  <si>
    <t>9357</t>
  </si>
  <si>
    <t>9359</t>
  </si>
  <si>
    <t>9360</t>
  </si>
  <si>
    <t>9361</t>
  </si>
  <si>
    <t>9362</t>
  </si>
  <si>
    <t>9363</t>
  </si>
  <si>
    <t>9364</t>
  </si>
  <si>
    <t>9365</t>
  </si>
  <si>
    <t>9366</t>
  </si>
  <si>
    <t>9367</t>
  </si>
  <si>
    <t>9368</t>
  </si>
  <si>
    <t>9369</t>
  </si>
  <si>
    <t>9376</t>
  </si>
  <si>
    <t>9377</t>
  </si>
  <si>
    <t>9380</t>
  </si>
  <si>
    <t>9381</t>
  </si>
  <si>
    <t>9384</t>
  </si>
  <si>
    <t>9385</t>
  </si>
  <si>
    <t>9386</t>
  </si>
  <si>
    <t>9388</t>
  </si>
  <si>
    <t>パパネッツ</t>
  </si>
  <si>
    <t>9399</t>
  </si>
  <si>
    <t>ビートHD・リミテッ</t>
  </si>
  <si>
    <t>9401</t>
  </si>
  <si>
    <t>TBS HD</t>
  </si>
  <si>
    <t>9402</t>
  </si>
  <si>
    <t>9404</t>
  </si>
  <si>
    <t>日本テレビ HD</t>
  </si>
  <si>
    <t>9405</t>
  </si>
  <si>
    <t>朝日放送グループ HD</t>
  </si>
  <si>
    <t>9407</t>
  </si>
  <si>
    <t>RKB毎日 HD</t>
  </si>
  <si>
    <t>9408</t>
  </si>
  <si>
    <t>BSNメディア HD</t>
  </si>
  <si>
    <t>9409</t>
  </si>
  <si>
    <t>テレビ朝日 HD</t>
  </si>
  <si>
    <t>9412</t>
  </si>
  <si>
    <t>スカパーJSAT HD</t>
  </si>
  <si>
    <t>9413</t>
  </si>
  <si>
    <t>テレビ東京 HD</t>
  </si>
  <si>
    <t>9414</t>
  </si>
  <si>
    <t>日本BS放送</t>
  </si>
  <si>
    <t>9416</t>
  </si>
  <si>
    <t>9417</t>
  </si>
  <si>
    <t>9418</t>
  </si>
  <si>
    <t>U-NEXT HOLDIN</t>
  </si>
  <si>
    <t>9419</t>
  </si>
  <si>
    <t>9421</t>
  </si>
  <si>
    <t>エヌジェイ HD</t>
  </si>
  <si>
    <t>9423</t>
  </si>
  <si>
    <t>フォーバル・リアルストレー</t>
  </si>
  <si>
    <t>9424</t>
  </si>
  <si>
    <t>9425</t>
  </si>
  <si>
    <t>ReYuu Jap</t>
  </si>
  <si>
    <t>9428</t>
  </si>
  <si>
    <t>9432</t>
  </si>
  <si>
    <t>9433</t>
  </si>
  <si>
    <t>KDDI</t>
  </si>
  <si>
    <t>9434</t>
  </si>
  <si>
    <t>9435</t>
  </si>
  <si>
    <t>9436</t>
  </si>
  <si>
    <t>9438</t>
  </si>
  <si>
    <t>9439</t>
  </si>
  <si>
    <t>9441</t>
  </si>
  <si>
    <t>9444</t>
  </si>
  <si>
    <t>トーシン HD</t>
  </si>
  <si>
    <t>9445</t>
  </si>
  <si>
    <t>9446</t>
  </si>
  <si>
    <t>サカイ HD</t>
  </si>
  <si>
    <t>9449</t>
  </si>
  <si>
    <t>GMOインターネットグ</t>
  </si>
  <si>
    <t>9450</t>
  </si>
  <si>
    <t>9466</t>
  </si>
  <si>
    <t>アイドママーケティングコミ</t>
  </si>
  <si>
    <t>9467</t>
  </si>
  <si>
    <t>9468</t>
  </si>
  <si>
    <t>KADOKAWA</t>
  </si>
  <si>
    <t>9470</t>
  </si>
  <si>
    <t>学研 HD</t>
  </si>
  <si>
    <t>9471</t>
  </si>
  <si>
    <t>9474</t>
  </si>
  <si>
    <t>9475</t>
  </si>
  <si>
    <t>昭文社 HD</t>
  </si>
  <si>
    <t>9476</t>
  </si>
  <si>
    <t>中央経済社 HD</t>
  </si>
  <si>
    <t>9478</t>
  </si>
  <si>
    <t>SE HD・アンド・インキ</t>
  </si>
  <si>
    <t>9479</t>
  </si>
  <si>
    <t>インプレス HD</t>
  </si>
  <si>
    <t>9501</t>
  </si>
  <si>
    <t>東京電力 HD</t>
  </si>
  <si>
    <t>9502</t>
  </si>
  <si>
    <t>9503</t>
  </si>
  <si>
    <t>9504</t>
  </si>
  <si>
    <t>9505</t>
  </si>
  <si>
    <t>9506</t>
  </si>
  <si>
    <t>9507</t>
  </si>
  <si>
    <t>9508</t>
  </si>
  <si>
    <t>9509</t>
  </si>
  <si>
    <t>9511</t>
  </si>
  <si>
    <t>9513</t>
  </si>
  <si>
    <t>電源開発</t>
  </si>
  <si>
    <t>9514</t>
  </si>
  <si>
    <t>9517</t>
  </si>
  <si>
    <t>9519</t>
  </si>
  <si>
    <t>9531</t>
  </si>
  <si>
    <t>東京瓦斯</t>
  </si>
  <si>
    <t>9532</t>
  </si>
  <si>
    <t>大阪瓦斯</t>
  </si>
  <si>
    <t>9533</t>
  </si>
  <si>
    <t>東邦瓦斯</t>
  </si>
  <si>
    <t>9534</t>
  </si>
  <si>
    <t>北海道瓦斯</t>
  </si>
  <si>
    <t>9535</t>
  </si>
  <si>
    <t>9536</t>
  </si>
  <si>
    <t>西部ガス HD</t>
  </si>
  <si>
    <t>9537</t>
  </si>
  <si>
    <t>北陸瓦斯</t>
  </si>
  <si>
    <t>9539</t>
  </si>
  <si>
    <t>9543</t>
  </si>
  <si>
    <t>9551</t>
  </si>
  <si>
    <t>9552</t>
  </si>
  <si>
    <t>M&amp;A総研 HD</t>
  </si>
  <si>
    <t>9553</t>
  </si>
  <si>
    <t>マイクロアド</t>
  </si>
  <si>
    <t>9554</t>
  </si>
  <si>
    <t>AViC</t>
  </si>
  <si>
    <t>9556</t>
  </si>
  <si>
    <t>INTLOOP</t>
  </si>
  <si>
    <t>9557</t>
  </si>
  <si>
    <t>エアークローゼット</t>
  </si>
  <si>
    <t>9558</t>
  </si>
  <si>
    <t>ジャパニアス</t>
  </si>
  <si>
    <t>9560</t>
  </si>
  <si>
    <t>プログリット</t>
  </si>
  <si>
    <t>9561</t>
  </si>
  <si>
    <t>グラッドキューブ</t>
  </si>
  <si>
    <t>9562</t>
  </si>
  <si>
    <t>ビジネスコーチ</t>
  </si>
  <si>
    <t>9563</t>
  </si>
  <si>
    <t>Atlas Techno</t>
  </si>
  <si>
    <t>9564</t>
  </si>
  <si>
    <t>FCE</t>
  </si>
  <si>
    <t>9565</t>
  </si>
  <si>
    <t>GLOE</t>
  </si>
  <si>
    <t>9600</t>
  </si>
  <si>
    <t>9601</t>
  </si>
  <si>
    <t>9602</t>
  </si>
  <si>
    <t>9603</t>
  </si>
  <si>
    <t>エイチ・アイ・</t>
  </si>
  <si>
    <t>9605</t>
  </si>
  <si>
    <t>9610</t>
  </si>
  <si>
    <t>ウィルソン・ラ</t>
  </si>
  <si>
    <t>9612</t>
  </si>
  <si>
    <t>9613</t>
  </si>
  <si>
    <t>NTTデータグループ</t>
  </si>
  <si>
    <t>9616</t>
  </si>
  <si>
    <t>9619</t>
  </si>
  <si>
    <t>イチネン HD</t>
  </si>
  <si>
    <t>9621</t>
  </si>
  <si>
    <t>9622</t>
  </si>
  <si>
    <t>9625</t>
  </si>
  <si>
    <t>9627</t>
  </si>
  <si>
    <t>アイン HD</t>
  </si>
  <si>
    <t>9628</t>
  </si>
  <si>
    <t>燦 HD</t>
  </si>
  <si>
    <t>9629</t>
  </si>
  <si>
    <t>9632</t>
  </si>
  <si>
    <t>9633</t>
  </si>
  <si>
    <t>9635</t>
  </si>
  <si>
    <t>9636</t>
  </si>
  <si>
    <t>9639</t>
  </si>
  <si>
    <t>9640</t>
  </si>
  <si>
    <t>セゾンテクノロジー</t>
  </si>
  <si>
    <t>9643</t>
  </si>
  <si>
    <t>9644</t>
  </si>
  <si>
    <t>タナベコンサルティン</t>
  </si>
  <si>
    <t>9647</t>
  </si>
  <si>
    <t>9651</t>
  </si>
  <si>
    <t>9656</t>
  </si>
  <si>
    <t>9658</t>
  </si>
  <si>
    <t>9661</t>
  </si>
  <si>
    <t>9663</t>
  </si>
  <si>
    <t>9664</t>
  </si>
  <si>
    <t>9672</t>
  </si>
  <si>
    <t>9678</t>
  </si>
  <si>
    <t>9679</t>
  </si>
  <si>
    <t>9682</t>
  </si>
  <si>
    <t>DTS</t>
  </si>
  <si>
    <t>9684</t>
  </si>
  <si>
    <t>スクウェア・エニ</t>
  </si>
  <si>
    <t>9685</t>
  </si>
  <si>
    <t>KYCOM HD</t>
  </si>
  <si>
    <t>9686</t>
  </si>
  <si>
    <t>9687</t>
  </si>
  <si>
    <t>KSK</t>
  </si>
  <si>
    <t>9691</t>
  </si>
  <si>
    <t>9692</t>
  </si>
  <si>
    <t>9696</t>
  </si>
  <si>
    <t>9697</t>
  </si>
  <si>
    <t>9698</t>
  </si>
  <si>
    <t>9699</t>
  </si>
  <si>
    <t>ニシオ HD</t>
  </si>
  <si>
    <t>9701</t>
  </si>
  <si>
    <t>9702</t>
  </si>
  <si>
    <t>9704</t>
  </si>
  <si>
    <t>アゴーラホスピタリティーグ</t>
  </si>
  <si>
    <t>9706</t>
  </si>
  <si>
    <t>9708</t>
  </si>
  <si>
    <t>9709</t>
  </si>
  <si>
    <t>NCS&amp;A</t>
  </si>
  <si>
    <t>9713</t>
  </si>
  <si>
    <t>9715</t>
  </si>
  <si>
    <t>トランス・コスモス</t>
  </si>
  <si>
    <t>9716</t>
  </si>
  <si>
    <t>9719</t>
  </si>
  <si>
    <t>SCSK</t>
  </si>
  <si>
    <t>9720</t>
  </si>
  <si>
    <t>ホテル、ニューグラ</t>
  </si>
  <si>
    <t>9722</t>
  </si>
  <si>
    <t>9723</t>
  </si>
  <si>
    <t>9726</t>
  </si>
  <si>
    <t>KNT-CT HD</t>
  </si>
  <si>
    <t>9729</t>
  </si>
  <si>
    <t>9731</t>
  </si>
  <si>
    <t>9733</t>
  </si>
  <si>
    <t>9735</t>
  </si>
  <si>
    <t>9739</t>
  </si>
  <si>
    <t>NSW</t>
  </si>
  <si>
    <t>9740</t>
  </si>
  <si>
    <t>セントラル警備保</t>
  </si>
  <si>
    <t>9742</t>
  </si>
  <si>
    <t>9743</t>
  </si>
  <si>
    <t>9744</t>
  </si>
  <si>
    <t>メイテックグルー</t>
  </si>
  <si>
    <t>9746</t>
  </si>
  <si>
    <t>TKC</t>
  </si>
  <si>
    <t>9749</t>
  </si>
  <si>
    <t>9753</t>
  </si>
  <si>
    <t>アイエックス・ナレッ</t>
  </si>
  <si>
    <t>9755</t>
  </si>
  <si>
    <t>9757</t>
  </si>
  <si>
    <t>船井総研 HD</t>
  </si>
  <si>
    <t>9759</t>
  </si>
  <si>
    <t>NSD</t>
  </si>
  <si>
    <t>9760</t>
  </si>
  <si>
    <t>進学会 HD</t>
  </si>
  <si>
    <t>9761</t>
  </si>
  <si>
    <t>9763</t>
  </si>
  <si>
    <t>9765</t>
  </si>
  <si>
    <t>9766</t>
  </si>
  <si>
    <t>コナミグループ</t>
  </si>
  <si>
    <t>9767</t>
  </si>
  <si>
    <t>9768</t>
  </si>
  <si>
    <t>9769</t>
  </si>
  <si>
    <t>9776</t>
  </si>
  <si>
    <t>札幌臨床検査セン</t>
  </si>
  <si>
    <t>9778</t>
  </si>
  <si>
    <t>9780</t>
  </si>
  <si>
    <t>ハリマビステ</t>
  </si>
  <si>
    <t>9782</t>
  </si>
  <si>
    <t>9787</t>
  </si>
  <si>
    <t>9788</t>
  </si>
  <si>
    <t>9790</t>
  </si>
  <si>
    <t>福井コンピュータ</t>
  </si>
  <si>
    <t>9791</t>
  </si>
  <si>
    <t>9793</t>
  </si>
  <si>
    <t>9795</t>
  </si>
  <si>
    <t>9799</t>
  </si>
  <si>
    <t>9812</t>
  </si>
  <si>
    <t>テーオー HD</t>
  </si>
  <si>
    <t>9816</t>
  </si>
  <si>
    <t>9818</t>
  </si>
  <si>
    <t>9820</t>
  </si>
  <si>
    <t>9823</t>
  </si>
  <si>
    <t>9824</t>
  </si>
  <si>
    <t>9827</t>
  </si>
  <si>
    <t>9828</t>
  </si>
  <si>
    <t>Genki Glo</t>
  </si>
  <si>
    <t>9830</t>
  </si>
  <si>
    <t>9831</t>
  </si>
  <si>
    <t>ヤマダ HD</t>
  </si>
  <si>
    <t>9832</t>
  </si>
  <si>
    <t>9835</t>
  </si>
  <si>
    <t>9837</t>
  </si>
  <si>
    <t>9842</t>
  </si>
  <si>
    <t>アークランズ</t>
  </si>
  <si>
    <t>9843</t>
  </si>
  <si>
    <t>ニトリ HD</t>
  </si>
  <si>
    <t>9845</t>
  </si>
  <si>
    <t>パーカーコーポレーショ</t>
  </si>
  <si>
    <t>9846</t>
  </si>
  <si>
    <t>9849</t>
  </si>
  <si>
    <t>共同紙販 HD</t>
  </si>
  <si>
    <t>9850</t>
  </si>
  <si>
    <t>9852</t>
  </si>
  <si>
    <t>CBグループマネジメ</t>
  </si>
  <si>
    <t>9853</t>
  </si>
  <si>
    <t>9854</t>
  </si>
  <si>
    <t>9856</t>
  </si>
  <si>
    <t>ケーユー HD</t>
  </si>
  <si>
    <t>9857</t>
  </si>
  <si>
    <t>9861</t>
  </si>
  <si>
    <t>吉野家 HD</t>
  </si>
  <si>
    <t>9867</t>
  </si>
  <si>
    <t>9869</t>
  </si>
  <si>
    <t>9872</t>
  </si>
  <si>
    <t>9876</t>
  </si>
  <si>
    <t>9878</t>
  </si>
  <si>
    <t>9880</t>
  </si>
  <si>
    <t>9882</t>
  </si>
  <si>
    <t>9885</t>
  </si>
  <si>
    <t>9887</t>
  </si>
  <si>
    <t>松屋フーズ HD</t>
  </si>
  <si>
    <t>9888</t>
  </si>
  <si>
    <t>UEX</t>
  </si>
  <si>
    <t>9889</t>
  </si>
  <si>
    <t>JBCC HD</t>
  </si>
  <si>
    <t>9890</t>
  </si>
  <si>
    <t>9895</t>
  </si>
  <si>
    <t>9896</t>
  </si>
  <si>
    <t>JK HD</t>
  </si>
  <si>
    <t>9900</t>
  </si>
  <si>
    <t>サガミ HD</t>
  </si>
  <si>
    <t>9902</t>
  </si>
  <si>
    <t>9903</t>
  </si>
  <si>
    <t>9904</t>
  </si>
  <si>
    <t>9906</t>
  </si>
  <si>
    <t>9908</t>
  </si>
  <si>
    <t>日本電計</t>
  </si>
  <si>
    <t>9913</t>
  </si>
  <si>
    <t>9914</t>
  </si>
  <si>
    <t>9927</t>
  </si>
  <si>
    <t>9928</t>
  </si>
  <si>
    <t>9929</t>
  </si>
  <si>
    <t>9930</t>
  </si>
  <si>
    <t>9932</t>
  </si>
  <si>
    <t>9934</t>
  </si>
  <si>
    <t>9936</t>
  </si>
  <si>
    <t>9941</t>
  </si>
  <si>
    <t>9942</t>
  </si>
  <si>
    <t>9946</t>
  </si>
  <si>
    <t>9948</t>
  </si>
  <si>
    <t>9950</t>
  </si>
  <si>
    <t>9955</t>
  </si>
  <si>
    <t>9956</t>
  </si>
  <si>
    <t>バロー HD</t>
  </si>
  <si>
    <t>9959</t>
  </si>
  <si>
    <t>アシード HD</t>
  </si>
  <si>
    <t>9960</t>
  </si>
  <si>
    <t>9962</t>
  </si>
  <si>
    <t>ミスミG</t>
  </si>
  <si>
    <t>9969</t>
  </si>
  <si>
    <t>9972</t>
  </si>
  <si>
    <t>9973</t>
  </si>
  <si>
    <t>KOZO HD</t>
  </si>
  <si>
    <t>9974</t>
  </si>
  <si>
    <t>9976</t>
  </si>
  <si>
    <t>9978</t>
  </si>
  <si>
    <t>文教堂グループ HD</t>
  </si>
  <si>
    <t>9979</t>
  </si>
  <si>
    <t>9980</t>
  </si>
  <si>
    <t>MRK HD</t>
  </si>
  <si>
    <t>9982</t>
  </si>
  <si>
    <t>9983</t>
  </si>
  <si>
    <t>ファーストリテイリン</t>
  </si>
  <si>
    <t>9984</t>
  </si>
  <si>
    <t>9986</t>
  </si>
  <si>
    <t>9987</t>
  </si>
  <si>
    <t>9989</t>
  </si>
  <si>
    <t>9990</t>
  </si>
  <si>
    <t>サックスバー HD</t>
  </si>
  <si>
    <t>9991</t>
  </si>
  <si>
    <t>9993</t>
  </si>
  <si>
    <t>9994</t>
  </si>
  <si>
    <t>9996</t>
  </si>
  <si>
    <t>9997</t>
  </si>
  <si>
    <t>※2025.5.21まで入力</t>
    <rPh sb="12" eb="1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</si>
</sst>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0.0%;[Red]\-0.0%"/>
    <numFmt numFmtId="178" formatCode="0.00%;[Red]\-0.00%"/>
    <numFmt numFmtId="179" formatCode="0&quot;年&quot;"/>
    <numFmt numFmtId="180" formatCode="0.0%"/>
    <numFmt numFmtId="181" formatCode="m&quot;月&quot;d&quot;日&quot;;@"/>
    <numFmt numFmtId="182" formatCode="0.0%;[Red]&quot;-&quot;0.0%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9" tint="-0.499984740745262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b/>
      <sz val="11"/>
      <color theme="5" tint="-0.249977111117893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 tint="0.3499862666707357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 tint="0.249977111117893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32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3" borderId="0" xfId="1" applyFont="1" applyFill="1">
      <alignment vertical="center"/>
    </xf>
    <xf numFmtId="38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5" borderId="0" xfId="1" applyFont="1" applyFill="1">
      <alignment vertical="center"/>
    </xf>
    <xf numFmtId="0" fontId="0" fillId="6" borderId="0" xfId="0" applyFill="1">
      <alignment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5" borderId="1" xfId="1" applyFont="1" applyFill="1" applyBorder="1">
      <alignment vertical="center"/>
    </xf>
    <xf numFmtId="38" fontId="6" fillId="6" borderId="1" xfId="0" applyNumberFormat="1" applyFont="1" applyFill="1" applyBorder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40" fontId="6" fillId="5" borderId="1" xfId="1" applyNumberFormat="1" applyFont="1" applyFill="1" applyBorder="1">
      <alignment vertical="center"/>
    </xf>
    <xf numFmtId="10" fontId="6" fillId="5" borderId="1" xfId="1" applyNumberFormat="1" applyFont="1" applyFill="1" applyBorder="1">
      <alignment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12" borderId="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10" fillId="0" borderId="0" xfId="1" applyFont="1" applyBorder="1">
      <alignment vertical="center"/>
    </xf>
    <xf numFmtId="0" fontId="10" fillId="0" borderId="0" xfId="0" applyFont="1" applyAlignment="1">
      <alignment horizontal="center" vertical="center"/>
    </xf>
    <xf numFmtId="10" fontId="10" fillId="0" borderId="0" xfId="2" applyNumberFormat="1" applyFont="1" applyBorder="1">
      <alignment vertical="center"/>
    </xf>
    <xf numFmtId="40" fontId="10" fillId="0" borderId="0" xfId="1" applyNumberFormat="1" applyFont="1" applyBorder="1">
      <alignment vertical="center"/>
    </xf>
    <xf numFmtId="0" fontId="0" fillId="14" borderId="6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0" fontId="0" fillId="15" borderId="0" xfId="0" applyFill="1" applyAlignment="1">
      <alignment horizontal="center" vertical="center"/>
    </xf>
    <xf numFmtId="176" fontId="11" fillId="2" borderId="1" xfId="0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1" xfId="3" applyFont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right" vertical="center"/>
    </xf>
    <xf numFmtId="176" fontId="0" fillId="2" borderId="4" xfId="1" applyNumberFormat="1" applyFont="1" applyFill="1" applyBorder="1" applyAlignment="1">
      <alignment horizontal="right" vertical="center"/>
    </xf>
    <xf numFmtId="176" fontId="0" fillId="2" borderId="5" xfId="1" applyNumberFormat="1" applyFont="1" applyFill="1" applyBorder="1" applyAlignment="1">
      <alignment horizontal="right" vertical="center"/>
    </xf>
    <xf numFmtId="176" fontId="0" fillId="2" borderId="6" xfId="1" applyNumberFormat="1" applyFont="1" applyFill="1" applyBorder="1" applyAlignment="1">
      <alignment horizontal="right" vertical="center"/>
    </xf>
    <xf numFmtId="2" fontId="11" fillId="2" borderId="1" xfId="1" applyNumberFormat="1" applyFont="1" applyFill="1" applyBorder="1" applyAlignment="1">
      <alignment horizontal="right" vertical="center"/>
    </xf>
    <xf numFmtId="178" fontId="11" fillId="2" borderId="1" xfId="2" applyNumberFormat="1" applyFont="1" applyFill="1" applyBorder="1" applyAlignment="1">
      <alignment horizontal="right" vertical="center"/>
    </xf>
    <xf numFmtId="178" fontId="10" fillId="0" borderId="1" xfId="2" applyNumberFormat="1" applyFont="1" applyBorder="1" applyAlignment="1">
      <alignment horizontal="right" vertical="center"/>
    </xf>
    <xf numFmtId="40" fontId="10" fillId="0" borderId="1" xfId="1" applyNumberFormat="1" applyFont="1" applyBorder="1" applyAlignment="1">
      <alignment horizontal="right" vertical="center"/>
    </xf>
    <xf numFmtId="40" fontId="10" fillId="2" borderId="1" xfId="1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0" fontId="0" fillId="14" borderId="1" xfId="0" applyFill="1" applyBorder="1" applyAlignment="1">
      <alignment horizontal="center" vertical="center"/>
    </xf>
    <xf numFmtId="0" fontId="11" fillId="15" borderId="0" xfId="0" applyFont="1" applyFill="1">
      <alignment vertical="center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>
      <alignment vertical="center"/>
    </xf>
    <xf numFmtId="0" fontId="14" fillId="0" borderId="0" xfId="0" applyFo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40" fontId="10" fillId="0" borderId="0" xfId="1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180" fontId="0" fillId="0" borderId="1" xfId="2" applyNumberFormat="1" applyFon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2" fillId="6" borderId="0" xfId="0" applyFont="1" applyFill="1">
      <alignment vertical="center"/>
    </xf>
    <xf numFmtId="14" fontId="18" fillId="6" borderId="0" xfId="0" applyNumberFormat="1" applyFont="1" applyFill="1">
      <alignment vertical="center"/>
    </xf>
    <xf numFmtId="0" fontId="2" fillId="0" borderId="0" xfId="0" applyFont="1" applyAlignment="1">
      <alignment horizontal="left" vertical="center"/>
    </xf>
    <xf numFmtId="180" fontId="10" fillId="0" borderId="1" xfId="2" applyNumberFormat="1" applyFont="1" applyBorder="1">
      <alignment vertical="center"/>
    </xf>
    <xf numFmtId="38" fontId="21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177" fontId="0" fillId="0" borderId="0" xfId="2" applyNumberFormat="1" applyFont="1" applyFill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38" fontId="23" fillId="7" borderId="1" xfId="1" applyFont="1" applyFill="1" applyBorder="1" applyAlignment="1">
      <alignment horizontal="center" vertical="center" wrapText="1"/>
    </xf>
    <xf numFmtId="38" fontId="23" fillId="4" borderId="1" xfId="1" applyFont="1" applyFill="1" applyBorder="1" applyAlignment="1">
      <alignment horizontal="center" vertical="center"/>
    </xf>
    <xf numFmtId="10" fontId="4" fillId="14" borderId="1" xfId="0" applyNumberFormat="1" applyFont="1" applyFill="1" applyBorder="1" applyAlignment="1">
      <alignment horizontal="center" vertical="center"/>
    </xf>
    <xf numFmtId="10" fontId="9" fillId="10" borderId="1" xfId="0" applyNumberFormat="1" applyFont="1" applyFill="1" applyBorder="1" applyAlignment="1">
      <alignment horizontal="right" vertical="center"/>
    </xf>
    <xf numFmtId="10" fontId="9" fillId="10" borderId="0" xfId="0" applyNumberFormat="1" applyFont="1" applyFill="1" applyAlignment="1">
      <alignment horizontal="right" vertical="center"/>
    </xf>
    <xf numFmtId="38" fontId="0" fillId="0" borderId="1" xfId="1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10" fontId="4" fillId="14" borderId="1" xfId="2" applyNumberFormat="1" applyFont="1" applyFill="1" applyBorder="1" applyAlignment="1">
      <alignment horizontal="center" vertical="center"/>
    </xf>
    <xf numFmtId="10" fontId="9" fillId="0" borderId="0" xfId="2" applyNumberFormat="1" applyFont="1">
      <alignment vertical="center"/>
    </xf>
    <xf numFmtId="10" fontId="9" fillId="0" borderId="0" xfId="2" applyNumberFormat="1" applyFont="1" applyAlignment="1">
      <alignment horizontal="center" vertical="center"/>
    </xf>
    <xf numFmtId="10" fontId="9" fillId="0" borderId="1" xfId="2" applyNumberFormat="1" applyFont="1" applyFill="1" applyBorder="1">
      <alignment vertical="center"/>
    </xf>
    <xf numFmtId="10" fontId="9" fillId="0" borderId="0" xfId="2" applyNumberFormat="1" applyFont="1" applyFill="1">
      <alignment vertical="center"/>
    </xf>
    <xf numFmtId="38" fontId="7" fillId="0" borderId="1" xfId="1" applyFont="1" applyFill="1" applyBorder="1" applyAlignment="1">
      <alignment horizontal="center" vertical="center"/>
    </xf>
    <xf numFmtId="10" fontId="9" fillId="10" borderId="1" xfId="2" applyNumberFormat="1" applyFont="1" applyFill="1" applyBorder="1">
      <alignment vertical="center"/>
    </xf>
    <xf numFmtId="38" fontId="6" fillId="6" borderId="1" xfId="1" applyFont="1" applyFill="1" applyBorder="1">
      <alignment vertical="center"/>
    </xf>
    <xf numFmtId="10" fontId="6" fillId="5" borderId="1" xfId="2" applyNumberFormat="1" applyFont="1" applyFill="1" applyBorder="1">
      <alignment vertical="center"/>
    </xf>
    <xf numFmtId="0" fontId="24" fillId="0" borderId="0" xfId="0" applyFont="1" applyAlignment="1">
      <alignment horizontal="left" vertical="center"/>
    </xf>
    <xf numFmtId="14" fontId="2" fillId="0" borderId="0" xfId="0" applyNumberFormat="1" applyFont="1">
      <alignment vertical="center"/>
    </xf>
    <xf numFmtId="0" fontId="0" fillId="17" borderId="1" xfId="0" applyFill="1" applyBorder="1" applyAlignment="1">
      <alignment horizontal="center" vertical="center"/>
    </xf>
    <xf numFmtId="179" fontId="0" fillId="10" borderId="1" xfId="0" applyNumberFormat="1" applyFill="1" applyBorder="1" applyAlignment="1">
      <alignment horizontal="center" vertical="center" wrapText="1"/>
    </xf>
    <xf numFmtId="179" fontId="0" fillId="10" borderId="1" xfId="0" applyNumberForma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182" fontId="0" fillId="0" borderId="1" xfId="2" applyNumberFormat="1" applyFont="1" applyFill="1" applyBorder="1" applyAlignment="1">
      <alignment horizontal="right" vertical="center"/>
    </xf>
    <xf numFmtId="0" fontId="20" fillId="16" borderId="1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56" fontId="20" fillId="0" borderId="1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桁区切り 2" xfId="3" xr:uid="{08FFE711-7885-4377-85EC-E826F5AEDA44}"/>
    <cellStyle name="標準" xfId="0" builtinId="0"/>
    <cellStyle name="標準 2" xfId="4" xr:uid="{8E12AFE5-0D91-411D-8122-30EDA40E9185}"/>
    <cellStyle name="標準 3" xfId="5" xr:uid="{E264A98C-448D-4F8E-9124-4AF0B8404C64}"/>
  </cellStyles>
  <dxfs count="0"/>
  <tableStyles count="0" defaultTableStyle="TableStyleMedium2" defaultPivotStyle="PivotStyleLight16"/>
  <colors>
    <mruColors>
      <color rgb="FFFFFFCC"/>
      <color rgb="FFCCFF99"/>
      <color rgb="FFFFCCFF"/>
      <color rgb="FFFFFF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pokabu.net/bunbai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kabusyo.com/trade/trade4.html" TargetMode="External"/><Relationship Id="rId1" Type="http://schemas.openxmlformats.org/officeDocument/2006/relationships/hyperlink" Target="https://ipokabu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2324100</xdr:colOff>
      <xdr:row>2</xdr:row>
      <xdr:rowOff>19050</xdr:rowOff>
    </xdr:from>
    <xdr:to>
      <xdr:col>3</xdr:col>
      <xdr:colOff>190500</xdr:colOff>
      <xdr:row>2</xdr:row>
      <xdr:rowOff>209550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CC44B-8281-420E-A44E-1E5CA0F30926}"/>
            </a:ext>
          </a:extLst>
        </xdr:cNvPr>
        <xdr:cNvSpPr/>
      </xdr:nvSpPr>
      <xdr:spPr>
        <a:xfrm>
          <a:off x="2324100" y="257175"/>
          <a:ext cx="19240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485774</xdr:colOff>
      <xdr:row>4</xdr:row>
      <xdr:rowOff>9524</xdr:rowOff>
    </xdr:from>
    <xdr:to>
      <xdr:col>2</xdr:col>
      <xdr:colOff>600074</xdr:colOff>
      <xdr:row>4</xdr:row>
      <xdr:rowOff>209549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26B76E-DE5B-4D3F-86DD-7EA4E270E164}"/>
            </a:ext>
          </a:extLst>
        </xdr:cNvPr>
        <xdr:cNvSpPr/>
      </xdr:nvSpPr>
      <xdr:spPr>
        <a:xfrm>
          <a:off x="1362074" y="962024"/>
          <a:ext cx="657225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504826</xdr:colOff>
      <xdr:row>2</xdr:row>
      <xdr:rowOff>9525</xdr:rowOff>
    </xdr:from>
    <xdr:to>
      <xdr:col>3</xdr:col>
      <xdr:colOff>323851</xdr:colOff>
      <xdr:row>2</xdr:row>
      <xdr:rowOff>219075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BAAB96-46B4-435B-837C-4478550F5F2C}"/>
            </a:ext>
          </a:extLst>
        </xdr:cNvPr>
        <xdr:cNvSpPr/>
      </xdr:nvSpPr>
      <xdr:spPr>
        <a:xfrm>
          <a:off x="1924051" y="485775"/>
          <a:ext cx="18288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1009650</xdr:colOff>
      <xdr:row>2</xdr:row>
      <xdr:rowOff>9525</xdr:rowOff>
    </xdr:from>
    <xdr:to>
      <xdr:col>2</xdr:col>
      <xdr:colOff>323850</xdr:colOff>
      <xdr:row>2</xdr:row>
      <xdr:rowOff>200025</xdr:rowOff>
    </xdr:to>
    <xdr:sp macro="" textlink="">
      <xdr:nvSpPr>
        <xdr:cNvPr id="4" name="正方形/長方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145002-201F-4DDC-84E2-45966319D01C}"/>
            </a:ext>
          </a:extLst>
        </xdr:cNvPr>
        <xdr:cNvSpPr/>
      </xdr:nvSpPr>
      <xdr:spPr>
        <a:xfrm>
          <a:off x="2762250" y="485775"/>
          <a:ext cx="18669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04FC-7734-45E1-89D2-E19EACD9C164}">
  <sheetPr>
    <tabColor theme="9" tint="0.59999389629810485"/>
  </sheetPr>
  <dimension ref="A1:R850"/>
  <sheetViews>
    <sheetView workbookViewId="0">
      <pane ySplit="1" topLeftCell="A2" activePane="bottomLeft" state="frozen"/>
      <selection pane="bottomLeft" activeCell="B2" sqref="B2"/>
    </sheetView>
  </sheetViews>
  <sheetFormatPr defaultColWidth="8.875" defaultRowHeight="18.75" x14ac:dyDescent="0.4"/>
  <cols>
    <col min="1" max="1" width="11" style="31" customWidth="1"/>
    <col min="2" max="2" width="7.125" style="19" bestFit="1" customWidth="1"/>
    <col min="3" max="3" width="23.625" customWidth="1"/>
    <col min="4" max="4" width="8.125" style="1" customWidth="1"/>
    <col min="5" max="5" width="6.125" style="15" customWidth="1"/>
    <col min="6" max="6" width="11" style="15" bestFit="1" customWidth="1"/>
    <col min="7" max="7" width="10.25" style="7" customWidth="1"/>
    <col min="8" max="8" width="11.125" bestFit="1" customWidth="1"/>
    <col min="9" max="9" width="9.5" style="1" bestFit="1" customWidth="1"/>
    <col min="10" max="10" width="11.375" style="10" customWidth="1"/>
    <col min="11" max="11" width="10.5" style="10" customWidth="1"/>
    <col min="12" max="12" width="6.875" style="10" customWidth="1"/>
    <col min="13" max="13" width="9.125" customWidth="1"/>
    <col min="14" max="14" width="10.375" style="11" customWidth="1"/>
    <col min="15" max="15" width="5.875" style="90" customWidth="1"/>
    <col min="16" max="16" width="7.875" style="19" customWidth="1"/>
    <col min="17" max="17" width="7.75" style="99" customWidth="1"/>
    <col min="18" max="18" width="42" customWidth="1"/>
  </cols>
  <sheetData>
    <row r="1" spans="1:18" ht="38.1" customHeight="1" x14ac:dyDescent="0.4">
      <c r="A1" s="30" t="s">
        <v>2481</v>
      </c>
      <c r="B1" s="17" t="s">
        <v>1</v>
      </c>
      <c r="C1" s="9" t="s">
        <v>0</v>
      </c>
      <c r="D1" s="8" t="s">
        <v>2482</v>
      </c>
      <c r="E1" s="9" t="s">
        <v>8</v>
      </c>
      <c r="F1" s="8" t="s">
        <v>10</v>
      </c>
      <c r="G1" s="96" t="s">
        <v>2483</v>
      </c>
      <c r="H1" s="13" t="s">
        <v>2</v>
      </c>
      <c r="I1" s="14" t="s">
        <v>3</v>
      </c>
      <c r="J1" s="14" t="s">
        <v>5</v>
      </c>
      <c r="K1" s="14" t="s">
        <v>7</v>
      </c>
      <c r="L1" s="14" t="s">
        <v>11</v>
      </c>
      <c r="M1" s="95" t="s">
        <v>6</v>
      </c>
      <c r="N1" s="12" t="s">
        <v>4</v>
      </c>
      <c r="O1" s="91" t="s">
        <v>14</v>
      </c>
      <c r="P1" s="92" t="s">
        <v>2484</v>
      </c>
      <c r="Q1" s="97" t="s">
        <v>2485</v>
      </c>
      <c r="R1" s="16" t="s">
        <v>13</v>
      </c>
    </row>
    <row r="2" spans="1:18" x14ac:dyDescent="0.4">
      <c r="A2" s="5"/>
      <c r="B2" s="18"/>
      <c r="C2" s="3" t="str">
        <f>IFERROR(VLOOKUP(TEXT(B2,"0000"), 証券コード!$A:$C, 2, FALSE), "")</f>
        <v/>
      </c>
      <c r="D2" s="56"/>
      <c r="E2" s="57"/>
      <c r="F2" s="6"/>
      <c r="G2" s="28"/>
      <c r="H2" s="3"/>
      <c r="I2" s="56"/>
      <c r="J2" s="20" t="str">
        <f t="shared" ref="J2:J6" si="0">IF(I2="","",(I2-D2)*E2)</f>
        <v/>
      </c>
      <c r="K2" s="25" t="str">
        <f t="shared" ref="K2:K6" si="1">IF(I2="","",ROUNDDOWN((I2-D2)/D2,4))</f>
        <v/>
      </c>
      <c r="L2" s="24" t="str">
        <f t="shared" ref="L2:L6" si="2">IF(I2="","",ROUNDDOWN(I2/D2,4))</f>
        <v/>
      </c>
      <c r="M2" s="3"/>
      <c r="N2" s="21" t="str">
        <f t="shared" ref="N2:N6" si="3">IF(ISERROR(J2-M2),"",J2-M2)</f>
        <v/>
      </c>
      <c r="O2" s="89"/>
      <c r="P2" s="94"/>
      <c r="Q2" s="98" t="str">
        <f t="shared" ref="Q2:Q6" si="4">IF(P2="","",TRUNC((P2-D2)/P2,4))</f>
        <v/>
      </c>
      <c r="R2" s="3"/>
    </row>
    <row r="3" spans="1:18" x14ac:dyDescent="0.4">
      <c r="A3" s="5"/>
      <c r="B3" s="18"/>
      <c r="C3" s="3" t="str">
        <f>IFERROR(VLOOKUP(TEXT(B3,"0000"), 証券コード!$A:$C, 2, FALSE), "")</f>
        <v/>
      </c>
      <c r="D3" s="56"/>
      <c r="E3" s="57"/>
      <c r="F3" s="6"/>
      <c r="G3" s="28"/>
      <c r="H3" s="3"/>
      <c r="I3" s="56"/>
      <c r="J3" s="20" t="str">
        <f t="shared" si="0"/>
        <v/>
      </c>
      <c r="K3" s="25" t="str">
        <f t="shared" si="1"/>
        <v/>
      </c>
      <c r="L3" s="24" t="str">
        <f t="shared" si="2"/>
        <v/>
      </c>
      <c r="M3" s="3"/>
      <c r="N3" s="21" t="str">
        <f t="shared" si="3"/>
        <v/>
      </c>
      <c r="O3" s="89"/>
      <c r="P3" s="94"/>
      <c r="Q3" s="98" t="str">
        <f t="shared" si="4"/>
        <v/>
      </c>
      <c r="R3" s="3"/>
    </row>
    <row r="4" spans="1:18" x14ac:dyDescent="0.4">
      <c r="A4" s="5"/>
      <c r="B4" s="18"/>
      <c r="C4" s="3" t="str">
        <f>IFERROR(VLOOKUP(TEXT(B4,"0000"), 証券コード!$A:$C, 2, FALSE), "")</f>
        <v/>
      </c>
      <c r="D4" s="56"/>
      <c r="E4" s="57"/>
      <c r="F4" s="6"/>
      <c r="G4" s="28"/>
      <c r="H4" s="3"/>
      <c r="I4" s="56"/>
      <c r="J4" s="20" t="str">
        <f t="shared" si="0"/>
        <v/>
      </c>
      <c r="K4" s="25" t="str">
        <f t="shared" si="1"/>
        <v/>
      </c>
      <c r="L4" s="24" t="str">
        <f t="shared" si="2"/>
        <v/>
      </c>
      <c r="M4" s="3"/>
      <c r="N4" s="21" t="str">
        <f t="shared" si="3"/>
        <v/>
      </c>
      <c r="O4" s="89"/>
      <c r="P4" s="94"/>
      <c r="Q4" s="98" t="str">
        <f t="shared" si="4"/>
        <v/>
      </c>
      <c r="R4" s="3"/>
    </row>
    <row r="5" spans="1:18" x14ac:dyDescent="0.4">
      <c r="A5" s="5"/>
      <c r="B5" s="18"/>
      <c r="C5" s="3" t="str">
        <f>IFERROR(VLOOKUP(TEXT(B5,"0000"), 証券コード!$A:$C, 2, FALSE), "")</f>
        <v/>
      </c>
      <c r="D5" s="56"/>
      <c r="E5" s="57"/>
      <c r="F5" s="6"/>
      <c r="G5" s="28"/>
      <c r="H5" s="3"/>
      <c r="I5" s="56"/>
      <c r="J5" s="20" t="str">
        <f t="shared" si="0"/>
        <v/>
      </c>
      <c r="K5" s="25" t="str">
        <f t="shared" si="1"/>
        <v/>
      </c>
      <c r="L5" s="24" t="str">
        <f t="shared" si="2"/>
        <v/>
      </c>
      <c r="M5" s="3"/>
      <c r="N5" s="21" t="str">
        <f t="shared" si="3"/>
        <v/>
      </c>
      <c r="O5" s="89"/>
      <c r="P5" s="94"/>
      <c r="Q5" s="98" t="str">
        <f t="shared" si="4"/>
        <v/>
      </c>
      <c r="R5" s="3"/>
    </row>
    <row r="6" spans="1:18" x14ac:dyDescent="0.4">
      <c r="A6" s="5"/>
      <c r="B6" s="18"/>
      <c r="C6" s="3" t="str">
        <f>IFERROR(VLOOKUP(TEXT(B6,"0000"), 証券コード!$A:$C, 2, FALSE), "")</f>
        <v/>
      </c>
      <c r="D6" s="56"/>
      <c r="E6" s="57"/>
      <c r="F6" s="6"/>
      <c r="G6" s="28"/>
      <c r="H6" s="3"/>
      <c r="I6" s="56"/>
      <c r="J6" s="20" t="str">
        <f t="shared" si="0"/>
        <v/>
      </c>
      <c r="K6" s="25" t="str">
        <f t="shared" si="1"/>
        <v/>
      </c>
      <c r="L6" s="24" t="str">
        <f t="shared" si="2"/>
        <v/>
      </c>
      <c r="M6" s="3"/>
      <c r="N6" s="21" t="str">
        <f t="shared" si="3"/>
        <v/>
      </c>
      <c r="O6" s="89"/>
      <c r="P6" s="94"/>
      <c r="Q6" s="98" t="str">
        <f t="shared" si="4"/>
        <v/>
      </c>
      <c r="R6" s="3"/>
    </row>
    <row r="7" spans="1:18" x14ac:dyDescent="0.4">
      <c r="A7" s="5"/>
      <c r="B7" s="18"/>
      <c r="C7" s="3" t="str">
        <f>IFERROR(VLOOKUP(TEXT(B7,"0000"), 証券コード!$A:$C, 2, FALSE), "")</f>
        <v/>
      </c>
      <c r="D7" s="56"/>
      <c r="E7" s="57"/>
      <c r="F7" s="6"/>
      <c r="G7" s="28"/>
      <c r="H7" s="3"/>
      <c r="I7" s="56"/>
      <c r="J7" s="20" t="str">
        <f t="shared" ref="J7:J68" si="5">IF(I7="","",(I7-D7)*E7)</f>
        <v/>
      </c>
      <c r="K7" s="25" t="str">
        <f t="shared" ref="K7:K65" si="6">IF(I7="","",ROUNDDOWN((I7-D7)/D7,4))</f>
        <v/>
      </c>
      <c r="L7" s="24" t="str">
        <f t="shared" ref="L7:L68" si="7">IF(I7="","",ROUNDDOWN(I7/D7,4))</f>
        <v/>
      </c>
      <c r="M7" s="3"/>
      <c r="N7" s="21" t="str">
        <f t="shared" ref="N7:N68" si="8">IF(ISERROR(J7-M7),"",J7-M7)</f>
        <v/>
      </c>
      <c r="O7" s="89"/>
      <c r="P7" s="94"/>
      <c r="Q7" s="98" t="str">
        <f t="shared" ref="Q7:Q66" si="9">IF(P7="","",TRUNC((P7-D7)/P7,4))</f>
        <v/>
      </c>
      <c r="R7" s="3"/>
    </row>
    <row r="8" spans="1:18" x14ac:dyDescent="0.4">
      <c r="A8" s="5"/>
      <c r="B8" s="18"/>
      <c r="C8" s="3" t="str">
        <f>IFERROR(VLOOKUP(TEXT(B8,"0000"), 証券コード!$A:$C, 2, FALSE), "")</f>
        <v/>
      </c>
      <c r="D8" s="56"/>
      <c r="E8" s="57"/>
      <c r="F8" s="6"/>
      <c r="G8" s="28"/>
      <c r="H8" s="3"/>
      <c r="I8" s="56"/>
      <c r="J8" s="20" t="str">
        <f t="shared" si="5"/>
        <v/>
      </c>
      <c r="K8" s="25" t="str">
        <f t="shared" si="6"/>
        <v/>
      </c>
      <c r="L8" s="24" t="str">
        <f t="shared" si="7"/>
        <v/>
      </c>
      <c r="M8" s="3"/>
      <c r="N8" s="21" t="str">
        <f t="shared" si="8"/>
        <v/>
      </c>
      <c r="O8" s="89"/>
      <c r="P8" s="94"/>
      <c r="Q8" s="98" t="str">
        <f t="shared" si="9"/>
        <v/>
      </c>
      <c r="R8" s="3"/>
    </row>
    <row r="9" spans="1:18" x14ac:dyDescent="0.4">
      <c r="A9" s="5"/>
      <c r="B9" s="18"/>
      <c r="C9" s="3" t="str">
        <f>IFERROR(VLOOKUP(TEXT(B9,"0000"), 証券コード!$A:$C, 2, FALSE), "")</f>
        <v/>
      </c>
      <c r="D9" s="56"/>
      <c r="E9" s="57"/>
      <c r="F9" s="6"/>
      <c r="G9" s="28"/>
      <c r="H9" s="3"/>
      <c r="I9" s="56"/>
      <c r="J9" s="20" t="str">
        <f t="shared" si="5"/>
        <v/>
      </c>
      <c r="K9" s="25" t="str">
        <f t="shared" si="6"/>
        <v/>
      </c>
      <c r="L9" s="24" t="str">
        <f t="shared" si="7"/>
        <v/>
      </c>
      <c r="M9" s="3"/>
      <c r="N9" s="21" t="str">
        <f t="shared" si="8"/>
        <v/>
      </c>
      <c r="O9" s="89"/>
      <c r="P9" s="94"/>
      <c r="Q9" s="98" t="str">
        <f t="shared" si="9"/>
        <v/>
      </c>
      <c r="R9" s="3"/>
    </row>
    <row r="10" spans="1:18" x14ac:dyDescent="0.4">
      <c r="A10" s="5"/>
      <c r="B10" s="18"/>
      <c r="C10" s="3" t="str">
        <f>IFERROR(VLOOKUP(TEXT(B10,"0000"), 証券コード!$A:$C, 2, FALSE), "")</f>
        <v/>
      </c>
      <c r="D10" s="56"/>
      <c r="E10" s="57"/>
      <c r="F10" s="6"/>
      <c r="G10" s="28"/>
      <c r="H10" s="3"/>
      <c r="I10" s="56"/>
      <c r="J10" s="20" t="str">
        <f t="shared" si="5"/>
        <v/>
      </c>
      <c r="K10" s="25" t="str">
        <f t="shared" si="6"/>
        <v/>
      </c>
      <c r="L10" s="24" t="str">
        <f t="shared" si="7"/>
        <v/>
      </c>
      <c r="M10" s="3"/>
      <c r="N10" s="21" t="str">
        <f t="shared" si="8"/>
        <v/>
      </c>
      <c r="O10" s="89"/>
      <c r="P10" s="94"/>
      <c r="Q10" s="98" t="str">
        <f t="shared" si="9"/>
        <v/>
      </c>
      <c r="R10" s="3"/>
    </row>
    <row r="11" spans="1:18" x14ac:dyDescent="0.4">
      <c r="A11" s="5"/>
      <c r="B11" s="18"/>
      <c r="C11" s="3" t="str">
        <f>IFERROR(VLOOKUP(TEXT(B11,"0000"), 証券コード!$A:$C, 2, FALSE), "")</f>
        <v/>
      </c>
      <c r="D11" s="56"/>
      <c r="E11" s="57"/>
      <c r="F11" s="6"/>
      <c r="G11" s="28"/>
      <c r="H11" s="3"/>
      <c r="I11" s="56"/>
      <c r="J11" s="20" t="str">
        <f t="shared" si="5"/>
        <v/>
      </c>
      <c r="K11" s="25" t="str">
        <f t="shared" si="6"/>
        <v/>
      </c>
      <c r="L11" s="24" t="str">
        <f t="shared" si="7"/>
        <v/>
      </c>
      <c r="M11" s="3"/>
      <c r="N11" s="21" t="str">
        <f t="shared" si="8"/>
        <v/>
      </c>
      <c r="O11" s="89"/>
      <c r="P11" s="94"/>
      <c r="Q11" s="98" t="str">
        <f t="shared" si="9"/>
        <v/>
      </c>
      <c r="R11" s="3"/>
    </row>
    <row r="12" spans="1:18" x14ac:dyDescent="0.4">
      <c r="A12" s="5"/>
      <c r="B12" s="18"/>
      <c r="C12" s="3" t="str">
        <f>IFERROR(VLOOKUP(TEXT(B12,"0000"), 証券コード!$A:$C, 2, FALSE), "")</f>
        <v/>
      </c>
      <c r="D12" s="56"/>
      <c r="E12" s="57"/>
      <c r="F12" s="6"/>
      <c r="G12" s="28"/>
      <c r="H12" s="3"/>
      <c r="I12" s="56"/>
      <c r="J12" s="20" t="str">
        <f t="shared" si="5"/>
        <v/>
      </c>
      <c r="K12" s="25" t="str">
        <f t="shared" si="6"/>
        <v/>
      </c>
      <c r="L12" s="24" t="str">
        <f t="shared" si="7"/>
        <v/>
      </c>
      <c r="M12" s="3"/>
      <c r="N12" s="21" t="str">
        <f t="shared" si="8"/>
        <v/>
      </c>
      <c r="O12" s="89"/>
      <c r="P12" s="94"/>
      <c r="Q12" s="98" t="str">
        <f t="shared" si="9"/>
        <v/>
      </c>
      <c r="R12" s="3"/>
    </row>
    <row r="13" spans="1:18" x14ac:dyDescent="0.4">
      <c r="A13" s="5"/>
      <c r="B13" s="18"/>
      <c r="C13" s="3" t="str">
        <f>IFERROR(VLOOKUP(TEXT(B13,"0000"), 証券コード!$A:$C, 2, FALSE), "")</f>
        <v/>
      </c>
      <c r="D13" s="56"/>
      <c r="E13" s="57"/>
      <c r="F13" s="6"/>
      <c r="G13" s="28"/>
      <c r="H13" s="3"/>
      <c r="I13" s="56"/>
      <c r="J13" s="20" t="str">
        <f t="shared" si="5"/>
        <v/>
      </c>
      <c r="K13" s="25" t="str">
        <f t="shared" si="6"/>
        <v/>
      </c>
      <c r="L13" s="24" t="str">
        <f t="shared" si="7"/>
        <v/>
      </c>
      <c r="M13" s="3"/>
      <c r="N13" s="21" t="str">
        <f t="shared" si="8"/>
        <v/>
      </c>
      <c r="O13" s="89"/>
      <c r="P13" s="94"/>
      <c r="Q13" s="98" t="str">
        <f t="shared" si="9"/>
        <v/>
      </c>
      <c r="R13" s="3"/>
    </row>
    <row r="14" spans="1:18" x14ac:dyDescent="0.4">
      <c r="A14" s="5"/>
      <c r="B14" s="18"/>
      <c r="C14" s="3" t="str">
        <f>IFERROR(VLOOKUP(TEXT(B14,"0000"), 証券コード!$A:$C, 2, FALSE), "")</f>
        <v/>
      </c>
      <c r="D14" s="4"/>
      <c r="E14" s="6"/>
      <c r="F14" s="6"/>
      <c r="G14" s="28"/>
      <c r="H14" s="3"/>
      <c r="I14" s="4"/>
      <c r="J14" s="20" t="str">
        <f t="shared" si="5"/>
        <v/>
      </c>
      <c r="K14" s="25" t="str">
        <f t="shared" si="6"/>
        <v/>
      </c>
      <c r="L14" s="24" t="str">
        <f t="shared" si="7"/>
        <v/>
      </c>
      <c r="M14" s="3"/>
      <c r="N14" s="21" t="str">
        <f t="shared" si="8"/>
        <v/>
      </c>
      <c r="O14" s="89"/>
      <c r="P14" s="94"/>
      <c r="Q14" s="98" t="str">
        <f t="shared" si="9"/>
        <v/>
      </c>
      <c r="R14" s="3"/>
    </row>
    <row r="15" spans="1:18" x14ac:dyDescent="0.4">
      <c r="A15" s="5"/>
      <c r="B15" s="18"/>
      <c r="C15" s="3" t="str">
        <f>IFERROR(VLOOKUP(TEXT(B15,"0000"), 証券コード!$A:$C, 2, FALSE), "")</f>
        <v/>
      </c>
      <c r="D15" s="4"/>
      <c r="E15" s="6"/>
      <c r="F15" s="6"/>
      <c r="G15" s="28"/>
      <c r="H15" s="3"/>
      <c r="I15" s="4"/>
      <c r="J15" s="20" t="str">
        <f t="shared" si="5"/>
        <v/>
      </c>
      <c r="K15" s="25" t="str">
        <f t="shared" si="6"/>
        <v/>
      </c>
      <c r="L15" s="24" t="str">
        <f t="shared" si="7"/>
        <v/>
      </c>
      <c r="M15" s="3"/>
      <c r="N15" s="21" t="str">
        <f t="shared" si="8"/>
        <v/>
      </c>
      <c r="O15" s="89"/>
      <c r="P15" s="94"/>
      <c r="Q15" s="98" t="str">
        <f t="shared" si="9"/>
        <v/>
      </c>
      <c r="R15" s="3"/>
    </row>
    <row r="16" spans="1:18" x14ac:dyDescent="0.4">
      <c r="A16" s="5"/>
      <c r="B16" s="18"/>
      <c r="C16" s="3" t="str">
        <f>IFERROR(VLOOKUP(TEXT(B16,"0000"), 証券コード!$A:$C, 2, FALSE), "")</f>
        <v/>
      </c>
      <c r="D16" s="4"/>
      <c r="E16" s="6"/>
      <c r="F16" s="6"/>
      <c r="G16" s="28"/>
      <c r="H16" s="3"/>
      <c r="I16" s="4"/>
      <c r="J16" s="20" t="str">
        <f t="shared" si="5"/>
        <v/>
      </c>
      <c r="K16" s="25" t="str">
        <f t="shared" si="6"/>
        <v/>
      </c>
      <c r="L16" s="24" t="str">
        <f t="shared" si="7"/>
        <v/>
      </c>
      <c r="M16" s="3"/>
      <c r="N16" s="21" t="str">
        <f t="shared" si="8"/>
        <v/>
      </c>
      <c r="O16" s="89"/>
      <c r="P16" s="94"/>
      <c r="Q16" s="98" t="str">
        <f t="shared" si="9"/>
        <v/>
      </c>
      <c r="R16" s="3"/>
    </row>
    <row r="17" spans="1:18" x14ac:dyDescent="0.4">
      <c r="A17" s="5"/>
      <c r="B17" s="18"/>
      <c r="C17" s="3" t="str">
        <f>IFERROR(VLOOKUP(TEXT(B17,"0000"), 証券コード!$A:$C, 2, FALSE), "")</f>
        <v/>
      </c>
      <c r="D17" s="4"/>
      <c r="E17" s="6"/>
      <c r="F17" s="6"/>
      <c r="G17" s="28"/>
      <c r="H17" s="3"/>
      <c r="I17" s="4"/>
      <c r="J17" s="20" t="str">
        <f t="shared" si="5"/>
        <v/>
      </c>
      <c r="K17" s="25" t="str">
        <f t="shared" si="6"/>
        <v/>
      </c>
      <c r="L17" s="24" t="str">
        <f t="shared" si="7"/>
        <v/>
      </c>
      <c r="M17" s="3"/>
      <c r="N17" s="21" t="str">
        <f t="shared" si="8"/>
        <v/>
      </c>
      <c r="O17" s="89"/>
      <c r="P17" s="94"/>
      <c r="Q17" s="98" t="str">
        <f t="shared" si="9"/>
        <v/>
      </c>
      <c r="R17" s="3"/>
    </row>
    <row r="18" spans="1:18" x14ac:dyDescent="0.4">
      <c r="A18" s="5"/>
      <c r="B18" s="18"/>
      <c r="C18" s="3" t="str">
        <f>IFERROR(VLOOKUP(TEXT(B18,"0000"), 証券コード!$A:$C, 2, FALSE), "")</f>
        <v/>
      </c>
      <c r="D18" s="4"/>
      <c r="E18" s="6"/>
      <c r="F18" s="6"/>
      <c r="G18" s="28"/>
      <c r="H18" s="3"/>
      <c r="I18" s="4"/>
      <c r="J18" s="20" t="str">
        <f t="shared" si="5"/>
        <v/>
      </c>
      <c r="K18" s="25" t="str">
        <f t="shared" si="6"/>
        <v/>
      </c>
      <c r="L18" s="24" t="str">
        <f t="shared" si="7"/>
        <v/>
      </c>
      <c r="M18" s="3"/>
      <c r="N18" s="21" t="str">
        <f t="shared" si="8"/>
        <v/>
      </c>
      <c r="O18" s="89"/>
      <c r="P18" s="94"/>
      <c r="Q18" s="98" t="str">
        <f t="shared" si="9"/>
        <v/>
      </c>
      <c r="R18" s="3"/>
    </row>
    <row r="19" spans="1:18" x14ac:dyDescent="0.4">
      <c r="A19" s="5"/>
      <c r="B19" s="18"/>
      <c r="C19" s="3" t="str">
        <f>IFERROR(VLOOKUP(TEXT(B19,"0000"), 証券コード!$A:$C, 2, FALSE), "")</f>
        <v/>
      </c>
      <c r="D19" s="4"/>
      <c r="E19" s="6"/>
      <c r="F19" s="6"/>
      <c r="G19" s="28"/>
      <c r="H19" s="3"/>
      <c r="I19" s="4"/>
      <c r="J19" s="20" t="str">
        <f t="shared" si="5"/>
        <v/>
      </c>
      <c r="K19" s="25" t="str">
        <f t="shared" si="6"/>
        <v/>
      </c>
      <c r="L19" s="24" t="str">
        <f t="shared" si="7"/>
        <v/>
      </c>
      <c r="M19" s="3"/>
      <c r="N19" s="21" t="str">
        <f t="shared" si="8"/>
        <v/>
      </c>
      <c r="O19" s="89"/>
      <c r="P19" s="94"/>
      <c r="Q19" s="98" t="str">
        <f t="shared" si="9"/>
        <v/>
      </c>
      <c r="R19" s="3"/>
    </row>
    <row r="20" spans="1:18" x14ac:dyDescent="0.4">
      <c r="A20" s="5"/>
      <c r="B20" s="18"/>
      <c r="C20" s="3" t="str">
        <f>IFERROR(VLOOKUP(TEXT(B20,"0000"), 証券コード!$A:$C, 2, FALSE), "")</f>
        <v/>
      </c>
      <c r="D20" s="4"/>
      <c r="E20" s="6"/>
      <c r="F20" s="6"/>
      <c r="G20" s="28"/>
      <c r="H20" s="3"/>
      <c r="I20" s="4"/>
      <c r="J20" s="20" t="str">
        <f t="shared" si="5"/>
        <v/>
      </c>
      <c r="K20" s="25" t="str">
        <f t="shared" si="6"/>
        <v/>
      </c>
      <c r="L20" s="24" t="str">
        <f t="shared" si="7"/>
        <v/>
      </c>
      <c r="M20" s="3"/>
      <c r="N20" s="21" t="str">
        <f t="shared" si="8"/>
        <v/>
      </c>
      <c r="O20" s="89"/>
      <c r="P20" s="94"/>
      <c r="Q20" s="98" t="str">
        <f t="shared" si="9"/>
        <v/>
      </c>
      <c r="R20" s="3"/>
    </row>
    <row r="21" spans="1:18" x14ac:dyDescent="0.4">
      <c r="A21" s="5"/>
      <c r="B21" s="18"/>
      <c r="C21" s="3" t="str">
        <f>IFERROR(VLOOKUP(TEXT(B21,"0000"), 証券コード!$A:$C, 2, FALSE), "")</f>
        <v/>
      </c>
      <c r="D21" s="4"/>
      <c r="E21" s="6"/>
      <c r="F21" s="6"/>
      <c r="G21" s="28"/>
      <c r="H21" s="3"/>
      <c r="I21" s="4"/>
      <c r="J21" s="20" t="str">
        <f t="shared" si="5"/>
        <v/>
      </c>
      <c r="K21" s="25" t="str">
        <f t="shared" si="6"/>
        <v/>
      </c>
      <c r="L21" s="24" t="str">
        <f t="shared" si="7"/>
        <v/>
      </c>
      <c r="M21" s="3"/>
      <c r="N21" s="21" t="str">
        <f t="shared" si="8"/>
        <v/>
      </c>
      <c r="O21" s="89"/>
      <c r="P21" s="94"/>
      <c r="Q21" s="98" t="str">
        <f t="shared" si="9"/>
        <v/>
      </c>
      <c r="R21" s="3"/>
    </row>
    <row r="22" spans="1:18" x14ac:dyDescent="0.4">
      <c r="A22" s="5"/>
      <c r="B22" s="18"/>
      <c r="C22" s="3" t="str">
        <f>IFERROR(VLOOKUP(TEXT(B22,"0000"), 証券コード!$A:$C, 2, FALSE), "")</f>
        <v/>
      </c>
      <c r="D22" s="4"/>
      <c r="E22" s="6"/>
      <c r="F22" s="6"/>
      <c r="G22" s="28"/>
      <c r="H22" s="3"/>
      <c r="I22" s="4"/>
      <c r="J22" s="20" t="str">
        <f t="shared" si="5"/>
        <v/>
      </c>
      <c r="K22" s="25" t="str">
        <f t="shared" si="6"/>
        <v/>
      </c>
      <c r="L22" s="24" t="str">
        <f t="shared" si="7"/>
        <v/>
      </c>
      <c r="M22" s="3"/>
      <c r="N22" s="21" t="str">
        <f t="shared" si="8"/>
        <v/>
      </c>
      <c r="O22" s="89"/>
      <c r="P22" s="94"/>
      <c r="Q22" s="98" t="str">
        <f t="shared" si="9"/>
        <v/>
      </c>
      <c r="R22" s="3"/>
    </row>
    <row r="23" spans="1:18" x14ac:dyDescent="0.4">
      <c r="A23" s="5"/>
      <c r="B23" s="18"/>
      <c r="C23" s="3" t="str">
        <f>IFERROR(VLOOKUP(TEXT(B23,"0000"), 証券コード!$A:$C, 2, FALSE), "")</f>
        <v/>
      </c>
      <c r="D23" s="4"/>
      <c r="E23" s="6"/>
      <c r="F23" s="6"/>
      <c r="G23" s="28"/>
      <c r="H23" s="3"/>
      <c r="I23" s="4"/>
      <c r="J23" s="20" t="str">
        <f t="shared" si="5"/>
        <v/>
      </c>
      <c r="K23" s="25" t="str">
        <f t="shared" si="6"/>
        <v/>
      </c>
      <c r="L23" s="24" t="str">
        <f t="shared" si="7"/>
        <v/>
      </c>
      <c r="M23" s="3"/>
      <c r="N23" s="21" t="str">
        <f t="shared" si="8"/>
        <v/>
      </c>
      <c r="O23" s="89"/>
      <c r="P23" s="94"/>
      <c r="Q23" s="98" t="str">
        <f t="shared" si="9"/>
        <v/>
      </c>
      <c r="R23" s="3"/>
    </row>
    <row r="24" spans="1:18" x14ac:dyDescent="0.4">
      <c r="A24" s="5"/>
      <c r="B24" s="18"/>
      <c r="C24" s="3" t="str">
        <f>IFERROR(VLOOKUP(TEXT(B24,"0000"), 証券コード!$A:$C, 2, FALSE), "")</f>
        <v/>
      </c>
      <c r="D24" s="4"/>
      <c r="E24" s="6"/>
      <c r="F24" s="6"/>
      <c r="G24" s="28"/>
      <c r="H24" s="3"/>
      <c r="I24" s="4"/>
      <c r="J24" s="20" t="str">
        <f t="shared" si="5"/>
        <v/>
      </c>
      <c r="K24" s="25" t="str">
        <f t="shared" si="6"/>
        <v/>
      </c>
      <c r="L24" s="24" t="str">
        <f t="shared" si="7"/>
        <v/>
      </c>
      <c r="M24" s="3"/>
      <c r="N24" s="21" t="str">
        <f t="shared" si="8"/>
        <v/>
      </c>
      <c r="O24" s="89"/>
      <c r="P24" s="94"/>
      <c r="Q24" s="98" t="str">
        <f t="shared" si="9"/>
        <v/>
      </c>
      <c r="R24" s="3"/>
    </row>
    <row r="25" spans="1:18" x14ac:dyDescent="0.4">
      <c r="A25" s="5"/>
      <c r="B25" s="18"/>
      <c r="C25" s="3" t="str">
        <f>IFERROR(VLOOKUP(TEXT(B25,"0000"), 証券コード!$A:$C, 2, FALSE), "")</f>
        <v/>
      </c>
      <c r="D25" s="4"/>
      <c r="E25" s="6"/>
      <c r="F25" s="6"/>
      <c r="G25" s="28"/>
      <c r="H25" s="3"/>
      <c r="I25" s="4"/>
      <c r="J25" s="20" t="str">
        <f t="shared" si="5"/>
        <v/>
      </c>
      <c r="K25" s="25" t="str">
        <f t="shared" si="6"/>
        <v/>
      </c>
      <c r="L25" s="24" t="str">
        <f t="shared" si="7"/>
        <v/>
      </c>
      <c r="M25" s="3"/>
      <c r="N25" s="21" t="str">
        <f t="shared" si="8"/>
        <v/>
      </c>
      <c r="O25" s="89"/>
      <c r="P25" s="94"/>
      <c r="Q25" s="98" t="str">
        <f t="shared" si="9"/>
        <v/>
      </c>
      <c r="R25" s="3"/>
    </row>
    <row r="26" spans="1:18" x14ac:dyDescent="0.4">
      <c r="A26" s="5"/>
      <c r="B26" s="18"/>
      <c r="C26" s="3" t="str">
        <f>IFERROR(VLOOKUP(TEXT(B26,"0000"), 証券コード!$A:$C, 2, FALSE), "")</f>
        <v/>
      </c>
      <c r="D26" s="4"/>
      <c r="E26" s="6"/>
      <c r="F26" s="6"/>
      <c r="G26" s="28"/>
      <c r="H26" s="3"/>
      <c r="I26" s="4"/>
      <c r="J26" s="20" t="str">
        <f t="shared" si="5"/>
        <v/>
      </c>
      <c r="K26" s="25" t="str">
        <f t="shared" si="6"/>
        <v/>
      </c>
      <c r="L26" s="24" t="str">
        <f t="shared" si="7"/>
        <v/>
      </c>
      <c r="M26" s="3"/>
      <c r="N26" s="21" t="str">
        <f t="shared" si="8"/>
        <v/>
      </c>
      <c r="O26" s="89"/>
      <c r="P26" s="94"/>
      <c r="Q26" s="98" t="str">
        <f t="shared" si="9"/>
        <v/>
      </c>
      <c r="R26" s="3"/>
    </row>
    <row r="27" spans="1:18" x14ac:dyDescent="0.4">
      <c r="A27" s="5"/>
      <c r="B27" s="18"/>
      <c r="C27" s="3" t="str">
        <f>IFERROR(VLOOKUP(TEXT(B27,"0000"), 証券コード!$A:$C, 2, FALSE), "")</f>
        <v/>
      </c>
      <c r="D27" s="4"/>
      <c r="E27" s="6"/>
      <c r="F27" s="6"/>
      <c r="G27" s="28"/>
      <c r="H27" s="3"/>
      <c r="I27" s="4"/>
      <c r="J27" s="20" t="str">
        <f t="shared" si="5"/>
        <v/>
      </c>
      <c r="K27" s="25" t="str">
        <f t="shared" si="6"/>
        <v/>
      </c>
      <c r="L27" s="24" t="str">
        <f t="shared" si="7"/>
        <v/>
      </c>
      <c r="M27" s="3"/>
      <c r="N27" s="21" t="str">
        <f t="shared" si="8"/>
        <v/>
      </c>
      <c r="O27" s="89"/>
      <c r="P27" s="94"/>
      <c r="Q27" s="98" t="str">
        <f t="shared" si="9"/>
        <v/>
      </c>
      <c r="R27" s="3"/>
    </row>
    <row r="28" spans="1:18" x14ac:dyDescent="0.4">
      <c r="A28" s="5"/>
      <c r="B28" s="18"/>
      <c r="C28" s="3" t="str">
        <f>IFERROR(VLOOKUP(TEXT(B28,"0000"), 証券コード!$A:$C, 2, FALSE), "")</f>
        <v/>
      </c>
      <c r="D28" s="4"/>
      <c r="E28" s="6"/>
      <c r="F28" s="6"/>
      <c r="G28" s="28"/>
      <c r="H28" s="3"/>
      <c r="I28" s="4"/>
      <c r="J28" s="20" t="str">
        <f t="shared" si="5"/>
        <v/>
      </c>
      <c r="K28" s="25" t="str">
        <f t="shared" si="6"/>
        <v/>
      </c>
      <c r="L28" s="24" t="str">
        <f t="shared" si="7"/>
        <v/>
      </c>
      <c r="M28" s="3"/>
      <c r="N28" s="21" t="str">
        <f t="shared" si="8"/>
        <v/>
      </c>
      <c r="O28" s="89"/>
      <c r="P28" s="94"/>
      <c r="Q28" s="98" t="str">
        <f t="shared" si="9"/>
        <v/>
      </c>
      <c r="R28" s="3"/>
    </row>
    <row r="29" spans="1:18" x14ac:dyDescent="0.4">
      <c r="A29" s="5"/>
      <c r="B29" s="18"/>
      <c r="C29" s="3" t="str">
        <f>IFERROR(VLOOKUP(TEXT(B29,"0000"), 証券コード!$A:$C, 2, FALSE), "")</f>
        <v/>
      </c>
      <c r="D29" s="4"/>
      <c r="E29" s="6"/>
      <c r="F29" s="6"/>
      <c r="G29" s="28"/>
      <c r="H29" s="3"/>
      <c r="I29" s="4"/>
      <c r="J29" s="20" t="str">
        <f t="shared" si="5"/>
        <v/>
      </c>
      <c r="K29" s="25" t="str">
        <f t="shared" si="6"/>
        <v/>
      </c>
      <c r="L29" s="24" t="str">
        <f t="shared" si="7"/>
        <v/>
      </c>
      <c r="M29" s="3"/>
      <c r="N29" s="21" t="str">
        <f t="shared" si="8"/>
        <v/>
      </c>
      <c r="O29" s="89"/>
      <c r="P29" s="94"/>
      <c r="Q29" s="98" t="str">
        <f t="shared" si="9"/>
        <v/>
      </c>
      <c r="R29" s="3"/>
    </row>
    <row r="30" spans="1:18" x14ac:dyDescent="0.4">
      <c r="A30" s="5"/>
      <c r="B30" s="18"/>
      <c r="C30" s="3" t="str">
        <f>IFERROR(VLOOKUP(TEXT(B30,"0000"), 証券コード!$A:$C, 2, FALSE), "")</f>
        <v/>
      </c>
      <c r="D30" s="4"/>
      <c r="E30" s="6"/>
      <c r="F30" s="6"/>
      <c r="G30" s="28"/>
      <c r="H30" s="3"/>
      <c r="I30" s="4"/>
      <c r="J30" s="20" t="str">
        <f t="shared" si="5"/>
        <v/>
      </c>
      <c r="K30" s="25" t="str">
        <f t="shared" si="6"/>
        <v/>
      </c>
      <c r="L30" s="24" t="str">
        <f t="shared" si="7"/>
        <v/>
      </c>
      <c r="M30" s="3"/>
      <c r="N30" s="21" t="str">
        <f t="shared" si="8"/>
        <v/>
      </c>
      <c r="O30" s="89"/>
      <c r="P30" s="94"/>
      <c r="Q30" s="98" t="str">
        <f t="shared" si="9"/>
        <v/>
      </c>
      <c r="R30" s="3"/>
    </row>
    <row r="31" spans="1:18" x14ac:dyDescent="0.4">
      <c r="A31" s="5"/>
      <c r="B31" s="18"/>
      <c r="C31" s="3" t="str">
        <f>IFERROR(VLOOKUP(TEXT(B31,"0000"), 証券コード!$A:$C, 2, FALSE), "")</f>
        <v/>
      </c>
      <c r="D31" s="4"/>
      <c r="E31" s="6"/>
      <c r="F31" s="6"/>
      <c r="G31" s="28"/>
      <c r="H31" s="3"/>
      <c r="I31" s="4"/>
      <c r="J31" s="20" t="str">
        <f t="shared" si="5"/>
        <v/>
      </c>
      <c r="K31" s="25" t="str">
        <f t="shared" si="6"/>
        <v/>
      </c>
      <c r="L31" s="24" t="str">
        <f t="shared" si="7"/>
        <v/>
      </c>
      <c r="M31" s="3"/>
      <c r="N31" s="21" t="str">
        <f t="shared" si="8"/>
        <v/>
      </c>
      <c r="O31" s="89"/>
      <c r="P31" s="94"/>
      <c r="Q31" s="98" t="str">
        <f t="shared" si="9"/>
        <v/>
      </c>
      <c r="R31" s="3"/>
    </row>
    <row r="32" spans="1:18" x14ac:dyDescent="0.4">
      <c r="A32" s="5"/>
      <c r="B32" s="18"/>
      <c r="C32" s="3" t="str">
        <f>IFERROR(VLOOKUP(TEXT(B32,"0000"), 証券コード!$A:$C, 2, FALSE), "")</f>
        <v/>
      </c>
      <c r="D32" s="4"/>
      <c r="E32" s="6"/>
      <c r="F32" s="6"/>
      <c r="G32" s="28"/>
      <c r="H32" s="3"/>
      <c r="I32" s="4"/>
      <c r="J32" s="20" t="str">
        <f t="shared" si="5"/>
        <v/>
      </c>
      <c r="K32" s="25" t="str">
        <f t="shared" si="6"/>
        <v/>
      </c>
      <c r="L32" s="24" t="str">
        <f t="shared" si="7"/>
        <v/>
      </c>
      <c r="M32" s="3"/>
      <c r="N32" s="21" t="str">
        <f t="shared" si="8"/>
        <v/>
      </c>
      <c r="O32" s="89"/>
      <c r="P32" s="94"/>
      <c r="Q32" s="98" t="str">
        <f t="shared" si="9"/>
        <v/>
      </c>
      <c r="R32" s="3"/>
    </row>
    <row r="33" spans="1:18" x14ac:dyDescent="0.4">
      <c r="A33" s="5"/>
      <c r="B33" s="18"/>
      <c r="C33" s="3" t="str">
        <f>IFERROR(VLOOKUP(TEXT(B33,"0000"), 証券コード!$A:$C, 2, FALSE), "")</f>
        <v/>
      </c>
      <c r="D33" s="4"/>
      <c r="E33" s="6"/>
      <c r="F33" s="6"/>
      <c r="G33" s="28"/>
      <c r="H33" s="3"/>
      <c r="I33" s="4"/>
      <c r="J33" s="20" t="str">
        <f t="shared" si="5"/>
        <v/>
      </c>
      <c r="K33" s="25" t="str">
        <f t="shared" si="6"/>
        <v/>
      </c>
      <c r="L33" s="24" t="str">
        <f t="shared" si="7"/>
        <v/>
      </c>
      <c r="M33" s="3"/>
      <c r="N33" s="21" t="str">
        <f t="shared" si="8"/>
        <v/>
      </c>
      <c r="O33" s="89"/>
      <c r="P33" s="94"/>
      <c r="Q33" s="98" t="str">
        <f t="shared" si="9"/>
        <v/>
      </c>
      <c r="R33" s="3"/>
    </row>
    <row r="34" spans="1:18" x14ac:dyDescent="0.4">
      <c r="A34" s="5"/>
      <c r="B34" s="18"/>
      <c r="C34" s="3" t="str">
        <f>IFERROR(VLOOKUP(TEXT(B34,"0000"), 証券コード!$A:$C, 2, FALSE), "")</f>
        <v/>
      </c>
      <c r="D34" s="4"/>
      <c r="E34" s="6"/>
      <c r="F34" s="6"/>
      <c r="G34" s="28"/>
      <c r="H34" s="3"/>
      <c r="I34" s="4"/>
      <c r="J34" s="20" t="str">
        <f t="shared" si="5"/>
        <v/>
      </c>
      <c r="K34" s="25" t="str">
        <f t="shared" si="6"/>
        <v/>
      </c>
      <c r="L34" s="24" t="str">
        <f t="shared" si="7"/>
        <v/>
      </c>
      <c r="M34" s="3"/>
      <c r="N34" s="21" t="str">
        <f t="shared" si="8"/>
        <v/>
      </c>
      <c r="O34" s="89"/>
      <c r="P34" s="94"/>
      <c r="Q34" s="98" t="str">
        <f t="shared" si="9"/>
        <v/>
      </c>
      <c r="R34" s="3"/>
    </row>
    <row r="35" spans="1:18" x14ac:dyDescent="0.4">
      <c r="A35" s="5"/>
      <c r="B35" s="18"/>
      <c r="C35" s="3" t="str">
        <f>IFERROR(VLOOKUP(TEXT(B35,"0000"), 証券コード!$A:$C, 2, FALSE), "")</f>
        <v/>
      </c>
      <c r="D35" s="4"/>
      <c r="E35" s="6"/>
      <c r="F35" s="6"/>
      <c r="G35" s="28"/>
      <c r="H35" s="3"/>
      <c r="I35" s="4"/>
      <c r="J35" s="20" t="str">
        <f t="shared" si="5"/>
        <v/>
      </c>
      <c r="K35" s="25" t="str">
        <f t="shared" si="6"/>
        <v/>
      </c>
      <c r="L35" s="24" t="str">
        <f t="shared" si="7"/>
        <v/>
      </c>
      <c r="M35" s="3"/>
      <c r="N35" s="21" t="str">
        <f t="shared" si="8"/>
        <v/>
      </c>
      <c r="O35" s="89"/>
      <c r="P35" s="94"/>
      <c r="Q35" s="98" t="str">
        <f t="shared" si="9"/>
        <v/>
      </c>
      <c r="R35" s="3"/>
    </row>
    <row r="36" spans="1:18" x14ac:dyDescent="0.4">
      <c r="A36" s="5"/>
      <c r="B36" s="18"/>
      <c r="C36" s="3" t="str">
        <f>IFERROR(VLOOKUP(TEXT(B36,"0000"), 証券コード!$A:$C, 2, FALSE), "")</f>
        <v/>
      </c>
      <c r="D36" s="4"/>
      <c r="E36" s="6"/>
      <c r="F36" s="6"/>
      <c r="G36" s="28"/>
      <c r="H36" s="3"/>
      <c r="I36" s="4"/>
      <c r="J36" s="20" t="str">
        <f t="shared" si="5"/>
        <v/>
      </c>
      <c r="K36" s="25" t="str">
        <f t="shared" si="6"/>
        <v/>
      </c>
      <c r="L36" s="24" t="str">
        <f t="shared" si="7"/>
        <v/>
      </c>
      <c r="M36" s="3"/>
      <c r="N36" s="21" t="str">
        <f t="shared" si="8"/>
        <v/>
      </c>
      <c r="O36" s="89"/>
      <c r="P36" s="94"/>
      <c r="Q36" s="98" t="str">
        <f t="shared" si="9"/>
        <v/>
      </c>
      <c r="R36" s="3"/>
    </row>
    <row r="37" spans="1:18" x14ac:dyDescent="0.4">
      <c r="A37" s="5"/>
      <c r="B37" s="18"/>
      <c r="C37" s="3" t="str">
        <f>IFERROR(VLOOKUP(TEXT(B37,"0000"), 証券コード!$A:$C, 2, FALSE), "")</f>
        <v/>
      </c>
      <c r="D37" s="4"/>
      <c r="E37" s="6"/>
      <c r="F37" s="6"/>
      <c r="G37" s="28"/>
      <c r="H37" s="3"/>
      <c r="I37" s="4"/>
      <c r="J37" s="20" t="str">
        <f t="shared" si="5"/>
        <v/>
      </c>
      <c r="K37" s="25" t="str">
        <f t="shared" si="6"/>
        <v/>
      </c>
      <c r="L37" s="24" t="str">
        <f t="shared" si="7"/>
        <v/>
      </c>
      <c r="M37" s="3"/>
      <c r="N37" s="21" t="str">
        <f t="shared" si="8"/>
        <v/>
      </c>
      <c r="O37" s="89"/>
      <c r="P37" s="94"/>
      <c r="Q37" s="98" t="str">
        <f t="shared" si="9"/>
        <v/>
      </c>
      <c r="R37" s="3"/>
    </row>
    <row r="38" spans="1:18" x14ac:dyDescent="0.4">
      <c r="A38" s="5"/>
      <c r="B38" s="18"/>
      <c r="C38" s="3" t="str">
        <f>IFERROR(VLOOKUP(TEXT(B38,"0000"), 証券コード!$A:$C, 2, FALSE), "")</f>
        <v/>
      </c>
      <c r="D38" s="4"/>
      <c r="E38" s="6"/>
      <c r="F38" s="6"/>
      <c r="G38" s="28"/>
      <c r="H38" s="3"/>
      <c r="I38" s="4"/>
      <c r="J38" s="20" t="str">
        <f t="shared" si="5"/>
        <v/>
      </c>
      <c r="K38" s="25" t="str">
        <f t="shared" si="6"/>
        <v/>
      </c>
      <c r="L38" s="24" t="str">
        <f t="shared" si="7"/>
        <v/>
      </c>
      <c r="M38" s="3"/>
      <c r="N38" s="21" t="str">
        <f t="shared" si="8"/>
        <v/>
      </c>
      <c r="O38" s="89"/>
      <c r="P38" s="94"/>
      <c r="Q38" s="98" t="str">
        <f t="shared" si="9"/>
        <v/>
      </c>
      <c r="R38" s="3"/>
    </row>
    <row r="39" spans="1:18" x14ac:dyDescent="0.4">
      <c r="A39" s="5"/>
      <c r="B39" s="18"/>
      <c r="C39" s="3" t="str">
        <f>IFERROR(VLOOKUP(TEXT(B39,"0000"), 証券コード!$A:$C, 2, FALSE), "")</f>
        <v/>
      </c>
      <c r="D39" s="4"/>
      <c r="E39" s="6"/>
      <c r="F39" s="6"/>
      <c r="G39" s="28"/>
      <c r="H39" s="3"/>
      <c r="I39" s="4"/>
      <c r="J39" s="20" t="str">
        <f t="shared" si="5"/>
        <v/>
      </c>
      <c r="K39" s="25" t="str">
        <f t="shared" si="6"/>
        <v/>
      </c>
      <c r="L39" s="24" t="str">
        <f t="shared" si="7"/>
        <v/>
      </c>
      <c r="M39" s="3"/>
      <c r="N39" s="21" t="str">
        <f t="shared" si="8"/>
        <v/>
      </c>
      <c r="O39" s="89"/>
      <c r="P39" s="94"/>
      <c r="Q39" s="98" t="str">
        <f t="shared" si="9"/>
        <v/>
      </c>
      <c r="R39" s="3"/>
    </row>
    <row r="40" spans="1:18" x14ac:dyDescent="0.4">
      <c r="A40" s="5"/>
      <c r="B40" s="18"/>
      <c r="C40" s="3" t="str">
        <f>IFERROR(VLOOKUP(TEXT(B40,"0000"), 証券コード!$A:$C, 2, FALSE), "")</f>
        <v/>
      </c>
      <c r="D40" s="4"/>
      <c r="E40" s="6"/>
      <c r="F40" s="6"/>
      <c r="G40" s="28"/>
      <c r="H40" s="3"/>
      <c r="I40" s="4"/>
      <c r="J40" s="20" t="str">
        <f t="shared" si="5"/>
        <v/>
      </c>
      <c r="K40" s="25" t="str">
        <f t="shared" si="6"/>
        <v/>
      </c>
      <c r="L40" s="24" t="str">
        <f t="shared" si="7"/>
        <v/>
      </c>
      <c r="M40" s="3"/>
      <c r="N40" s="21" t="str">
        <f t="shared" si="8"/>
        <v/>
      </c>
      <c r="O40" s="89"/>
      <c r="P40" s="94"/>
      <c r="Q40" s="98" t="str">
        <f t="shared" si="9"/>
        <v/>
      </c>
      <c r="R40" s="3"/>
    </row>
    <row r="41" spans="1:18" x14ac:dyDescent="0.4">
      <c r="A41" s="5"/>
      <c r="B41" s="18"/>
      <c r="C41" s="3" t="str">
        <f>IFERROR(VLOOKUP(TEXT(B41,"0000"), 証券コード!$A:$C, 2, FALSE), "")</f>
        <v/>
      </c>
      <c r="D41" s="4"/>
      <c r="E41" s="6"/>
      <c r="F41" s="6"/>
      <c r="G41" s="28"/>
      <c r="H41" s="3"/>
      <c r="I41" s="4"/>
      <c r="J41" s="20" t="str">
        <f t="shared" si="5"/>
        <v/>
      </c>
      <c r="K41" s="25" t="str">
        <f t="shared" si="6"/>
        <v/>
      </c>
      <c r="L41" s="24" t="str">
        <f t="shared" si="7"/>
        <v/>
      </c>
      <c r="M41" s="3"/>
      <c r="N41" s="21" t="str">
        <f t="shared" si="8"/>
        <v/>
      </c>
      <c r="O41" s="89"/>
      <c r="P41" s="94"/>
      <c r="Q41" s="98" t="str">
        <f t="shared" si="9"/>
        <v/>
      </c>
      <c r="R41" s="3"/>
    </row>
    <row r="42" spans="1:18" x14ac:dyDescent="0.4">
      <c r="A42" s="5"/>
      <c r="B42" s="18"/>
      <c r="C42" s="3" t="str">
        <f>IFERROR(VLOOKUP(TEXT(B42,"0000"), 証券コード!$A:$C, 2, FALSE), "")</f>
        <v/>
      </c>
      <c r="D42" s="4"/>
      <c r="E42" s="6"/>
      <c r="F42" s="6"/>
      <c r="G42" s="28"/>
      <c r="H42" s="3"/>
      <c r="I42" s="4"/>
      <c r="J42" s="20" t="str">
        <f t="shared" si="5"/>
        <v/>
      </c>
      <c r="K42" s="25" t="str">
        <f t="shared" si="6"/>
        <v/>
      </c>
      <c r="L42" s="24" t="str">
        <f t="shared" si="7"/>
        <v/>
      </c>
      <c r="M42" s="3"/>
      <c r="N42" s="21" t="str">
        <f t="shared" si="8"/>
        <v/>
      </c>
      <c r="O42" s="89"/>
      <c r="P42" s="94"/>
      <c r="Q42" s="98" t="str">
        <f t="shared" si="9"/>
        <v/>
      </c>
      <c r="R42" s="3"/>
    </row>
    <row r="43" spans="1:18" x14ac:dyDescent="0.4">
      <c r="A43" s="5"/>
      <c r="B43" s="18"/>
      <c r="C43" s="3" t="str">
        <f>IFERROR(VLOOKUP(TEXT(B43,"0000"), 証券コード!$A:$C, 2, FALSE), "")</f>
        <v/>
      </c>
      <c r="D43" s="4"/>
      <c r="E43" s="6"/>
      <c r="F43" s="6"/>
      <c r="G43" s="28"/>
      <c r="H43" s="3"/>
      <c r="I43" s="4"/>
      <c r="J43" s="20" t="str">
        <f t="shared" si="5"/>
        <v/>
      </c>
      <c r="K43" s="25" t="str">
        <f t="shared" si="6"/>
        <v/>
      </c>
      <c r="L43" s="24" t="str">
        <f t="shared" si="7"/>
        <v/>
      </c>
      <c r="M43" s="3"/>
      <c r="N43" s="21" t="str">
        <f t="shared" si="8"/>
        <v/>
      </c>
      <c r="O43" s="89"/>
      <c r="P43" s="94"/>
      <c r="Q43" s="98" t="str">
        <f t="shared" si="9"/>
        <v/>
      </c>
      <c r="R43" s="3"/>
    </row>
    <row r="44" spans="1:18" x14ac:dyDescent="0.4">
      <c r="A44" s="5"/>
      <c r="B44" s="18"/>
      <c r="C44" s="3" t="str">
        <f>IFERROR(VLOOKUP(TEXT(B44,"0000"), 証券コード!$A:$C, 2, FALSE), "")</f>
        <v/>
      </c>
      <c r="D44" s="4"/>
      <c r="E44" s="6"/>
      <c r="F44" s="6"/>
      <c r="G44" s="28"/>
      <c r="H44" s="3"/>
      <c r="I44" s="4"/>
      <c r="J44" s="20" t="str">
        <f t="shared" si="5"/>
        <v/>
      </c>
      <c r="K44" s="25" t="str">
        <f t="shared" si="6"/>
        <v/>
      </c>
      <c r="L44" s="24" t="str">
        <f t="shared" si="7"/>
        <v/>
      </c>
      <c r="M44" s="3"/>
      <c r="N44" s="21" t="str">
        <f t="shared" si="8"/>
        <v/>
      </c>
      <c r="O44" s="89"/>
      <c r="P44" s="94"/>
      <c r="Q44" s="98" t="str">
        <f t="shared" si="9"/>
        <v/>
      </c>
      <c r="R44" s="3"/>
    </row>
    <row r="45" spans="1:18" x14ac:dyDescent="0.4">
      <c r="A45" s="5"/>
      <c r="B45" s="18"/>
      <c r="C45" s="3" t="str">
        <f>IFERROR(VLOOKUP(TEXT(B45,"0000"), 証券コード!$A:$C, 2, FALSE), "")</f>
        <v/>
      </c>
      <c r="D45" s="4"/>
      <c r="E45" s="6"/>
      <c r="F45" s="6"/>
      <c r="G45" s="28"/>
      <c r="H45" s="3"/>
      <c r="I45" s="4"/>
      <c r="J45" s="20" t="str">
        <f t="shared" si="5"/>
        <v/>
      </c>
      <c r="K45" s="25" t="str">
        <f t="shared" si="6"/>
        <v/>
      </c>
      <c r="L45" s="24" t="str">
        <f t="shared" si="7"/>
        <v/>
      </c>
      <c r="M45" s="3"/>
      <c r="N45" s="21" t="str">
        <f t="shared" si="8"/>
        <v/>
      </c>
      <c r="O45" s="89"/>
      <c r="P45" s="94"/>
      <c r="Q45" s="98" t="str">
        <f t="shared" si="9"/>
        <v/>
      </c>
      <c r="R45" s="3"/>
    </row>
    <row r="46" spans="1:18" x14ac:dyDescent="0.4">
      <c r="A46" s="5"/>
      <c r="B46" s="18"/>
      <c r="C46" s="3" t="str">
        <f>IFERROR(VLOOKUP(TEXT(B46,"0000"), 証券コード!$A:$C, 2, FALSE), "")</f>
        <v/>
      </c>
      <c r="D46" s="4"/>
      <c r="E46" s="6"/>
      <c r="F46" s="6"/>
      <c r="G46" s="28"/>
      <c r="H46" s="3"/>
      <c r="I46" s="4"/>
      <c r="J46" s="20" t="str">
        <f t="shared" si="5"/>
        <v/>
      </c>
      <c r="K46" s="25" t="str">
        <f t="shared" si="6"/>
        <v/>
      </c>
      <c r="L46" s="24" t="str">
        <f t="shared" si="7"/>
        <v/>
      </c>
      <c r="M46" s="3"/>
      <c r="N46" s="21" t="str">
        <f t="shared" si="8"/>
        <v/>
      </c>
      <c r="O46" s="89"/>
      <c r="P46" s="94"/>
      <c r="Q46" s="98" t="str">
        <f t="shared" si="9"/>
        <v/>
      </c>
      <c r="R46" s="3"/>
    </row>
    <row r="47" spans="1:18" x14ac:dyDescent="0.4">
      <c r="A47" s="5"/>
      <c r="B47" s="18"/>
      <c r="C47" s="3" t="str">
        <f>IFERROR(VLOOKUP(TEXT(B47,"0000"), 証券コード!$A:$C, 2, FALSE), "")</f>
        <v/>
      </c>
      <c r="D47" s="4"/>
      <c r="E47" s="6"/>
      <c r="F47" s="6"/>
      <c r="G47" s="28"/>
      <c r="H47" s="3"/>
      <c r="I47" s="4"/>
      <c r="J47" s="20" t="str">
        <f t="shared" si="5"/>
        <v/>
      </c>
      <c r="K47" s="25" t="str">
        <f t="shared" si="6"/>
        <v/>
      </c>
      <c r="L47" s="24" t="str">
        <f t="shared" si="7"/>
        <v/>
      </c>
      <c r="M47" s="3"/>
      <c r="N47" s="21" t="str">
        <f t="shared" si="8"/>
        <v/>
      </c>
      <c r="O47" s="89"/>
      <c r="P47" s="94"/>
      <c r="Q47" s="98" t="str">
        <f t="shared" si="9"/>
        <v/>
      </c>
      <c r="R47" s="3"/>
    </row>
    <row r="48" spans="1:18" x14ac:dyDescent="0.4">
      <c r="A48" s="5"/>
      <c r="B48" s="18"/>
      <c r="C48" s="3" t="str">
        <f>IFERROR(VLOOKUP(TEXT(B48,"0000"), 証券コード!$A:$C, 2, FALSE), "")</f>
        <v/>
      </c>
      <c r="D48" s="4"/>
      <c r="E48" s="6"/>
      <c r="F48" s="6"/>
      <c r="G48" s="28"/>
      <c r="H48" s="3"/>
      <c r="I48" s="4"/>
      <c r="J48" s="20" t="str">
        <f t="shared" si="5"/>
        <v/>
      </c>
      <c r="K48" s="25" t="str">
        <f t="shared" si="6"/>
        <v/>
      </c>
      <c r="L48" s="24" t="str">
        <f t="shared" si="7"/>
        <v/>
      </c>
      <c r="M48" s="3"/>
      <c r="N48" s="21" t="str">
        <f t="shared" si="8"/>
        <v/>
      </c>
      <c r="O48" s="89"/>
      <c r="P48" s="94"/>
      <c r="Q48" s="98" t="str">
        <f t="shared" si="9"/>
        <v/>
      </c>
      <c r="R48" s="3"/>
    </row>
    <row r="49" spans="1:18" x14ac:dyDescent="0.4">
      <c r="A49" s="5"/>
      <c r="B49" s="18"/>
      <c r="C49" s="3" t="str">
        <f>IFERROR(VLOOKUP(TEXT(B49,"0000"), 証券コード!$A:$C, 2, FALSE), "")</f>
        <v/>
      </c>
      <c r="D49" s="4"/>
      <c r="E49" s="6"/>
      <c r="F49" s="6"/>
      <c r="G49" s="28"/>
      <c r="H49" s="3"/>
      <c r="I49" s="4"/>
      <c r="J49" s="20" t="str">
        <f t="shared" si="5"/>
        <v/>
      </c>
      <c r="K49" s="25" t="str">
        <f t="shared" si="6"/>
        <v/>
      </c>
      <c r="L49" s="24" t="str">
        <f t="shared" si="7"/>
        <v/>
      </c>
      <c r="M49" s="3"/>
      <c r="N49" s="21" t="str">
        <f t="shared" si="8"/>
        <v/>
      </c>
      <c r="O49" s="89"/>
      <c r="P49" s="94"/>
      <c r="Q49" s="98" t="str">
        <f t="shared" si="9"/>
        <v/>
      </c>
      <c r="R49" s="3"/>
    </row>
    <row r="50" spans="1:18" x14ac:dyDescent="0.4">
      <c r="A50" s="5"/>
      <c r="B50" s="18"/>
      <c r="C50" s="3" t="str">
        <f>IFERROR(VLOOKUP(TEXT(B50,"0000"), 証券コード!$A:$C, 2, FALSE), "")</f>
        <v/>
      </c>
      <c r="D50" s="4"/>
      <c r="E50" s="6"/>
      <c r="F50" s="6"/>
      <c r="G50" s="28"/>
      <c r="H50" s="3"/>
      <c r="I50" s="4"/>
      <c r="J50" s="20" t="str">
        <f t="shared" si="5"/>
        <v/>
      </c>
      <c r="K50" s="25" t="str">
        <f t="shared" si="6"/>
        <v/>
      </c>
      <c r="L50" s="24" t="str">
        <f t="shared" si="7"/>
        <v/>
      </c>
      <c r="M50" s="3"/>
      <c r="N50" s="21" t="str">
        <f t="shared" si="8"/>
        <v/>
      </c>
      <c r="O50" s="89"/>
      <c r="P50" s="94"/>
      <c r="Q50" s="98" t="str">
        <f t="shared" si="9"/>
        <v/>
      </c>
      <c r="R50" s="3"/>
    </row>
    <row r="51" spans="1:18" x14ac:dyDescent="0.4">
      <c r="A51" s="5"/>
      <c r="B51" s="18"/>
      <c r="C51" s="3" t="str">
        <f>IFERROR(VLOOKUP(TEXT(B51,"0000"), 証券コード!$A:$C, 2, FALSE), "")</f>
        <v/>
      </c>
      <c r="D51" s="4"/>
      <c r="E51" s="6"/>
      <c r="F51" s="6"/>
      <c r="G51" s="28"/>
      <c r="H51" s="3"/>
      <c r="I51" s="4"/>
      <c r="J51" s="20" t="str">
        <f t="shared" si="5"/>
        <v/>
      </c>
      <c r="K51" s="25" t="str">
        <f t="shared" si="6"/>
        <v/>
      </c>
      <c r="L51" s="24" t="str">
        <f t="shared" si="7"/>
        <v/>
      </c>
      <c r="M51" s="3"/>
      <c r="N51" s="21" t="str">
        <f t="shared" si="8"/>
        <v/>
      </c>
      <c r="O51" s="89"/>
      <c r="P51" s="94"/>
      <c r="Q51" s="98" t="str">
        <f t="shared" si="9"/>
        <v/>
      </c>
      <c r="R51" s="3"/>
    </row>
    <row r="52" spans="1:18" x14ac:dyDescent="0.4">
      <c r="A52" s="5"/>
      <c r="B52" s="18"/>
      <c r="C52" s="3" t="str">
        <f>IFERROR(VLOOKUP(TEXT(B52,"0000"), 証券コード!$A:$C, 2, FALSE), "")</f>
        <v/>
      </c>
      <c r="D52" s="4"/>
      <c r="E52" s="6"/>
      <c r="F52" s="6"/>
      <c r="G52" s="28"/>
      <c r="H52" s="3"/>
      <c r="I52" s="4"/>
      <c r="J52" s="20" t="str">
        <f t="shared" si="5"/>
        <v/>
      </c>
      <c r="K52" s="25" t="str">
        <f t="shared" si="6"/>
        <v/>
      </c>
      <c r="L52" s="24" t="str">
        <f t="shared" si="7"/>
        <v/>
      </c>
      <c r="M52" s="3"/>
      <c r="N52" s="21" t="str">
        <f t="shared" si="8"/>
        <v/>
      </c>
      <c r="O52" s="89"/>
      <c r="P52" s="94"/>
      <c r="Q52" s="98" t="str">
        <f t="shared" si="9"/>
        <v/>
      </c>
      <c r="R52" s="3"/>
    </row>
    <row r="53" spans="1:18" x14ac:dyDescent="0.4">
      <c r="A53" s="5"/>
      <c r="B53" s="18"/>
      <c r="C53" s="3" t="str">
        <f>IFERROR(VLOOKUP(TEXT(B53,"0000"), 証券コード!$A:$C, 2, FALSE), "")</f>
        <v/>
      </c>
      <c r="D53" s="4"/>
      <c r="E53" s="6"/>
      <c r="F53" s="6"/>
      <c r="G53" s="28"/>
      <c r="H53" s="3"/>
      <c r="I53" s="4"/>
      <c r="J53" s="20" t="str">
        <f t="shared" si="5"/>
        <v/>
      </c>
      <c r="K53" s="25" t="str">
        <f t="shared" si="6"/>
        <v/>
      </c>
      <c r="L53" s="24" t="str">
        <f t="shared" si="7"/>
        <v/>
      </c>
      <c r="M53" s="3"/>
      <c r="N53" s="21" t="str">
        <f t="shared" si="8"/>
        <v/>
      </c>
      <c r="O53" s="89"/>
      <c r="P53" s="94"/>
      <c r="Q53" s="98" t="str">
        <f t="shared" si="9"/>
        <v/>
      </c>
      <c r="R53" s="3"/>
    </row>
    <row r="54" spans="1:18" x14ac:dyDescent="0.4">
      <c r="A54" s="5"/>
      <c r="B54" s="18"/>
      <c r="C54" s="3" t="str">
        <f>IFERROR(VLOOKUP(TEXT(B54,"0000"), 証券コード!$A:$C, 2, FALSE), "")</f>
        <v/>
      </c>
      <c r="D54" s="4"/>
      <c r="E54" s="6"/>
      <c r="F54" s="6"/>
      <c r="G54" s="28"/>
      <c r="H54" s="3"/>
      <c r="I54" s="4"/>
      <c r="J54" s="20" t="str">
        <f t="shared" si="5"/>
        <v/>
      </c>
      <c r="K54" s="25" t="str">
        <f t="shared" si="6"/>
        <v/>
      </c>
      <c r="L54" s="24" t="str">
        <f t="shared" si="7"/>
        <v/>
      </c>
      <c r="M54" s="3"/>
      <c r="N54" s="21" t="str">
        <f t="shared" si="8"/>
        <v/>
      </c>
      <c r="O54" s="89"/>
      <c r="P54" s="94"/>
      <c r="Q54" s="98" t="str">
        <f t="shared" si="9"/>
        <v/>
      </c>
      <c r="R54" s="3"/>
    </row>
    <row r="55" spans="1:18" x14ac:dyDescent="0.4">
      <c r="A55" s="5"/>
      <c r="B55" s="18"/>
      <c r="C55" s="3" t="str">
        <f>IFERROR(VLOOKUP(TEXT(B55,"0000"), 証券コード!$A:$C, 2, FALSE), "")</f>
        <v/>
      </c>
      <c r="D55" s="4"/>
      <c r="E55" s="6"/>
      <c r="F55" s="6"/>
      <c r="G55" s="28"/>
      <c r="H55" s="3"/>
      <c r="I55" s="4"/>
      <c r="J55" s="20" t="str">
        <f t="shared" si="5"/>
        <v/>
      </c>
      <c r="K55" s="25" t="str">
        <f t="shared" si="6"/>
        <v/>
      </c>
      <c r="L55" s="24" t="str">
        <f t="shared" si="7"/>
        <v/>
      </c>
      <c r="M55" s="3"/>
      <c r="N55" s="21" t="str">
        <f t="shared" si="8"/>
        <v/>
      </c>
      <c r="O55" s="89"/>
      <c r="P55" s="94"/>
      <c r="Q55" s="98" t="str">
        <f t="shared" si="9"/>
        <v/>
      </c>
      <c r="R55" s="3"/>
    </row>
    <row r="56" spans="1:18" x14ac:dyDescent="0.4">
      <c r="A56" s="5"/>
      <c r="B56" s="18"/>
      <c r="C56" s="3" t="str">
        <f>IFERROR(VLOOKUP(TEXT(B56,"0000"), 証券コード!$A:$C, 2, FALSE), "")</f>
        <v/>
      </c>
      <c r="D56" s="4"/>
      <c r="E56" s="6"/>
      <c r="F56" s="6"/>
      <c r="G56" s="28"/>
      <c r="H56" s="3"/>
      <c r="I56" s="4"/>
      <c r="J56" s="20" t="str">
        <f t="shared" si="5"/>
        <v/>
      </c>
      <c r="K56" s="25" t="str">
        <f t="shared" si="6"/>
        <v/>
      </c>
      <c r="L56" s="24" t="str">
        <f t="shared" si="7"/>
        <v/>
      </c>
      <c r="M56" s="3"/>
      <c r="N56" s="21" t="str">
        <f t="shared" si="8"/>
        <v/>
      </c>
      <c r="O56" s="89"/>
      <c r="P56" s="94"/>
      <c r="Q56" s="98" t="str">
        <f t="shared" si="9"/>
        <v/>
      </c>
      <c r="R56" s="3"/>
    </row>
    <row r="57" spans="1:18" x14ac:dyDescent="0.4">
      <c r="A57" s="5"/>
      <c r="B57" s="18"/>
      <c r="C57" s="3" t="str">
        <f>IFERROR(VLOOKUP(TEXT(B57,"0000"), 証券コード!$A:$C, 2, FALSE), "")</f>
        <v/>
      </c>
      <c r="D57" s="4"/>
      <c r="E57" s="6"/>
      <c r="F57" s="6"/>
      <c r="G57" s="28"/>
      <c r="H57" s="3"/>
      <c r="I57" s="4"/>
      <c r="J57" s="20" t="str">
        <f t="shared" si="5"/>
        <v/>
      </c>
      <c r="K57" s="25" t="str">
        <f t="shared" si="6"/>
        <v/>
      </c>
      <c r="L57" s="24" t="str">
        <f t="shared" si="7"/>
        <v/>
      </c>
      <c r="M57" s="3"/>
      <c r="N57" s="21" t="str">
        <f t="shared" si="8"/>
        <v/>
      </c>
      <c r="O57" s="89"/>
      <c r="P57" s="94"/>
      <c r="Q57" s="98" t="str">
        <f t="shared" si="9"/>
        <v/>
      </c>
      <c r="R57" s="3"/>
    </row>
    <row r="58" spans="1:18" x14ac:dyDescent="0.4">
      <c r="A58" s="5"/>
      <c r="B58" s="18"/>
      <c r="C58" s="3" t="str">
        <f>IFERROR(VLOOKUP(TEXT(B58,"0000"), 証券コード!$A:$C, 2, FALSE), "")</f>
        <v/>
      </c>
      <c r="D58" s="4"/>
      <c r="E58" s="6"/>
      <c r="F58" s="6"/>
      <c r="G58" s="28"/>
      <c r="H58" s="3"/>
      <c r="I58" s="4"/>
      <c r="J58" s="20" t="str">
        <f t="shared" si="5"/>
        <v/>
      </c>
      <c r="K58" s="25" t="str">
        <f t="shared" si="6"/>
        <v/>
      </c>
      <c r="L58" s="24" t="str">
        <f t="shared" si="7"/>
        <v/>
      </c>
      <c r="M58" s="3"/>
      <c r="N58" s="21" t="str">
        <f t="shared" si="8"/>
        <v/>
      </c>
      <c r="O58" s="89"/>
      <c r="P58" s="94"/>
      <c r="Q58" s="98" t="str">
        <f t="shared" si="9"/>
        <v/>
      </c>
      <c r="R58" s="3"/>
    </row>
    <row r="59" spans="1:18" x14ac:dyDescent="0.4">
      <c r="A59" s="5"/>
      <c r="B59" s="18"/>
      <c r="C59" s="3" t="str">
        <f>IFERROR(VLOOKUP(TEXT(B59,"0000"), 証券コード!$A:$C, 2, FALSE), "")</f>
        <v/>
      </c>
      <c r="D59" s="4"/>
      <c r="E59" s="6"/>
      <c r="F59" s="6"/>
      <c r="G59" s="28"/>
      <c r="H59" s="3"/>
      <c r="I59" s="4"/>
      <c r="J59" s="20" t="str">
        <f t="shared" si="5"/>
        <v/>
      </c>
      <c r="K59" s="25" t="str">
        <f t="shared" si="6"/>
        <v/>
      </c>
      <c r="L59" s="24" t="str">
        <f t="shared" si="7"/>
        <v/>
      </c>
      <c r="M59" s="3"/>
      <c r="N59" s="21" t="str">
        <f t="shared" si="8"/>
        <v/>
      </c>
      <c r="O59" s="89"/>
      <c r="P59" s="94"/>
      <c r="Q59" s="98" t="str">
        <f t="shared" si="9"/>
        <v/>
      </c>
      <c r="R59" s="3"/>
    </row>
    <row r="60" spans="1:18" x14ac:dyDescent="0.4">
      <c r="A60" s="5"/>
      <c r="B60" s="18"/>
      <c r="C60" s="3" t="str">
        <f>IFERROR(VLOOKUP(TEXT(B60,"0000"), 証券コード!$A:$C, 2, FALSE), "")</f>
        <v/>
      </c>
      <c r="D60" s="4"/>
      <c r="E60" s="6"/>
      <c r="F60" s="6"/>
      <c r="G60" s="28"/>
      <c r="H60" s="3"/>
      <c r="I60" s="4"/>
      <c r="J60" s="20" t="str">
        <f t="shared" si="5"/>
        <v/>
      </c>
      <c r="K60" s="25" t="str">
        <f t="shared" si="6"/>
        <v/>
      </c>
      <c r="L60" s="24" t="str">
        <f t="shared" si="7"/>
        <v/>
      </c>
      <c r="M60" s="3"/>
      <c r="N60" s="21" t="str">
        <f t="shared" si="8"/>
        <v/>
      </c>
      <c r="O60" s="89"/>
      <c r="P60" s="94"/>
      <c r="Q60" s="98" t="str">
        <f t="shared" si="9"/>
        <v/>
      </c>
      <c r="R60" s="3"/>
    </row>
    <row r="61" spans="1:18" x14ac:dyDescent="0.4">
      <c r="A61" s="5"/>
      <c r="B61" s="18"/>
      <c r="C61" s="3" t="str">
        <f>IFERROR(VLOOKUP(TEXT(B61,"0000"), 証券コード!$A:$C, 2, FALSE), "")</f>
        <v/>
      </c>
      <c r="D61" s="4"/>
      <c r="E61" s="6"/>
      <c r="F61" s="6"/>
      <c r="G61" s="28"/>
      <c r="H61" s="3"/>
      <c r="I61" s="4"/>
      <c r="J61" s="20" t="str">
        <f t="shared" si="5"/>
        <v/>
      </c>
      <c r="K61" s="25" t="str">
        <f t="shared" si="6"/>
        <v/>
      </c>
      <c r="L61" s="24" t="str">
        <f t="shared" si="7"/>
        <v/>
      </c>
      <c r="M61" s="3"/>
      <c r="N61" s="21" t="str">
        <f t="shared" si="8"/>
        <v/>
      </c>
      <c r="O61" s="89"/>
      <c r="P61" s="94"/>
      <c r="Q61" s="98" t="str">
        <f t="shared" si="9"/>
        <v/>
      </c>
      <c r="R61" s="3"/>
    </row>
    <row r="62" spans="1:18" x14ac:dyDescent="0.4">
      <c r="A62" s="5"/>
      <c r="B62" s="18"/>
      <c r="C62" s="3" t="str">
        <f>IFERROR(VLOOKUP(TEXT(B62,"0000"), 証券コード!$A:$C, 2, FALSE), "")</f>
        <v/>
      </c>
      <c r="D62" s="4"/>
      <c r="E62" s="6"/>
      <c r="F62" s="6"/>
      <c r="G62" s="28"/>
      <c r="H62" s="3"/>
      <c r="I62" s="4"/>
      <c r="J62" s="20" t="str">
        <f t="shared" si="5"/>
        <v/>
      </c>
      <c r="K62" s="25" t="str">
        <f t="shared" si="6"/>
        <v/>
      </c>
      <c r="L62" s="24" t="str">
        <f t="shared" si="7"/>
        <v/>
      </c>
      <c r="M62" s="3"/>
      <c r="N62" s="21" t="str">
        <f t="shared" si="8"/>
        <v/>
      </c>
      <c r="O62" s="89"/>
      <c r="P62" s="94"/>
      <c r="Q62" s="98" t="str">
        <f t="shared" si="9"/>
        <v/>
      </c>
      <c r="R62" s="3"/>
    </row>
    <row r="63" spans="1:18" x14ac:dyDescent="0.4">
      <c r="A63" s="5"/>
      <c r="B63" s="18"/>
      <c r="C63" s="3" t="str">
        <f>IFERROR(VLOOKUP(TEXT(B63,"0000"), 証券コード!$A:$C, 2, FALSE), "")</f>
        <v/>
      </c>
      <c r="D63" s="4"/>
      <c r="E63" s="6"/>
      <c r="F63" s="6"/>
      <c r="G63" s="28"/>
      <c r="H63" s="3"/>
      <c r="I63" s="4"/>
      <c r="J63" s="20" t="str">
        <f t="shared" si="5"/>
        <v/>
      </c>
      <c r="K63" s="25" t="str">
        <f t="shared" si="6"/>
        <v/>
      </c>
      <c r="L63" s="24" t="str">
        <f t="shared" si="7"/>
        <v/>
      </c>
      <c r="M63" s="3"/>
      <c r="N63" s="21" t="str">
        <f t="shared" si="8"/>
        <v/>
      </c>
      <c r="O63" s="89"/>
      <c r="P63" s="94"/>
      <c r="Q63" s="98" t="str">
        <f t="shared" si="9"/>
        <v/>
      </c>
      <c r="R63" s="3"/>
    </row>
    <row r="64" spans="1:18" x14ac:dyDescent="0.4">
      <c r="A64" s="5"/>
      <c r="B64" s="18"/>
      <c r="C64" s="3" t="str">
        <f>IFERROR(VLOOKUP(TEXT(B64,"0000"), 証券コード!$A:$C, 2, FALSE), "")</f>
        <v/>
      </c>
      <c r="D64" s="4"/>
      <c r="E64" s="6"/>
      <c r="F64" s="6"/>
      <c r="G64" s="28"/>
      <c r="H64" s="3"/>
      <c r="I64" s="4"/>
      <c r="J64" s="20" t="str">
        <f t="shared" si="5"/>
        <v/>
      </c>
      <c r="K64" s="25" t="str">
        <f t="shared" si="6"/>
        <v/>
      </c>
      <c r="L64" s="24" t="str">
        <f t="shared" si="7"/>
        <v/>
      </c>
      <c r="M64" s="3"/>
      <c r="N64" s="21" t="str">
        <f t="shared" si="8"/>
        <v/>
      </c>
      <c r="O64" s="89"/>
      <c r="P64" s="94"/>
      <c r="Q64" s="98" t="str">
        <f t="shared" si="9"/>
        <v/>
      </c>
      <c r="R64" s="3"/>
    </row>
    <row r="65" spans="1:18" x14ac:dyDescent="0.4">
      <c r="A65" s="5"/>
      <c r="B65" s="18"/>
      <c r="C65" s="3" t="str">
        <f>IFERROR(VLOOKUP(TEXT(B65,"0000"), 証券コード!$A:$C, 2, FALSE), "")</f>
        <v/>
      </c>
      <c r="D65" s="4"/>
      <c r="E65" s="6"/>
      <c r="F65" s="6"/>
      <c r="G65" s="28"/>
      <c r="H65" s="3"/>
      <c r="I65" s="4"/>
      <c r="J65" s="20" t="str">
        <f t="shared" si="5"/>
        <v/>
      </c>
      <c r="K65" s="25" t="str">
        <f t="shared" si="6"/>
        <v/>
      </c>
      <c r="L65" s="24" t="str">
        <f t="shared" si="7"/>
        <v/>
      </c>
      <c r="M65" s="3"/>
      <c r="N65" s="21" t="str">
        <f t="shared" si="8"/>
        <v/>
      </c>
      <c r="O65" s="89"/>
      <c r="P65" s="94"/>
      <c r="Q65" s="98" t="str">
        <f t="shared" si="9"/>
        <v/>
      </c>
      <c r="R65" s="3"/>
    </row>
    <row r="66" spans="1:18" x14ac:dyDescent="0.4">
      <c r="A66" s="5"/>
      <c r="B66" s="18"/>
      <c r="C66" s="3" t="str">
        <f>IFERROR(VLOOKUP(TEXT(B66,"0000"), 証券コード!$A:$C, 2, FALSE), "")</f>
        <v/>
      </c>
      <c r="D66" s="4"/>
      <c r="E66" s="6"/>
      <c r="F66" s="6"/>
      <c r="G66" s="28"/>
      <c r="H66" s="3"/>
      <c r="I66" s="4"/>
      <c r="J66" s="20" t="str">
        <f t="shared" si="5"/>
        <v/>
      </c>
      <c r="K66" s="25" t="str">
        <f t="shared" ref="K66:K129" si="10">IF(I66="","",ROUNDDOWN((I66-D66)/D66,4))</f>
        <v/>
      </c>
      <c r="L66" s="24" t="str">
        <f t="shared" si="7"/>
        <v/>
      </c>
      <c r="M66" s="3"/>
      <c r="N66" s="21" t="str">
        <f t="shared" si="8"/>
        <v/>
      </c>
      <c r="O66" s="89"/>
      <c r="P66" s="94"/>
      <c r="Q66" s="98" t="str">
        <f t="shared" si="9"/>
        <v/>
      </c>
      <c r="R66" s="3"/>
    </row>
    <row r="67" spans="1:18" x14ac:dyDescent="0.4">
      <c r="A67" s="5"/>
      <c r="B67" s="18"/>
      <c r="C67" s="3" t="str">
        <f>IFERROR(VLOOKUP(TEXT(B67,"0000"), 証券コード!$A:$C, 2, FALSE), "")</f>
        <v/>
      </c>
      <c r="D67" s="4"/>
      <c r="E67" s="6"/>
      <c r="F67" s="6"/>
      <c r="G67" s="28"/>
      <c r="H67" s="3"/>
      <c r="I67" s="4"/>
      <c r="J67" s="20" t="str">
        <f t="shared" si="5"/>
        <v/>
      </c>
      <c r="K67" s="25" t="str">
        <f t="shared" si="10"/>
        <v/>
      </c>
      <c r="L67" s="24" t="str">
        <f t="shared" si="7"/>
        <v/>
      </c>
      <c r="M67" s="3"/>
      <c r="N67" s="21" t="str">
        <f t="shared" si="8"/>
        <v/>
      </c>
      <c r="O67" s="89"/>
      <c r="P67" s="94"/>
      <c r="Q67" s="98" t="str">
        <f t="shared" ref="Q67:Q130" si="11">IF(P67="","",TRUNC((P67-D67)/P67,4))</f>
        <v/>
      </c>
      <c r="R67" s="3"/>
    </row>
    <row r="68" spans="1:18" x14ac:dyDescent="0.4">
      <c r="A68" s="5"/>
      <c r="B68" s="18"/>
      <c r="C68" s="3" t="str">
        <f>IFERROR(VLOOKUP(TEXT(B68,"0000"), 証券コード!$A:$C, 2, FALSE), "")</f>
        <v/>
      </c>
      <c r="D68" s="4"/>
      <c r="E68" s="6"/>
      <c r="F68" s="6"/>
      <c r="G68" s="28"/>
      <c r="H68" s="3"/>
      <c r="I68" s="4"/>
      <c r="J68" s="20" t="str">
        <f t="shared" si="5"/>
        <v/>
      </c>
      <c r="K68" s="25" t="str">
        <f t="shared" si="10"/>
        <v/>
      </c>
      <c r="L68" s="24" t="str">
        <f t="shared" si="7"/>
        <v/>
      </c>
      <c r="M68" s="3"/>
      <c r="N68" s="21" t="str">
        <f t="shared" si="8"/>
        <v/>
      </c>
      <c r="O68" s="89"/>
      <c r="P68" s="94"/>
      <c r="Q68" s="98" t="str">
        <f t="shared" si="11"/>
        <v/>
      </c>
      <c r="R68" s="3"/>
    </row>
    <row r="69" spans="1:18" x14ac:dyDescent="0.4">
      <c r="A69" s="5"/>
      <c r="B69" s="18"/>
      <c r="C69" s="3" t="str">
        <f>IFERROR(VLOOKUP(TEXT(B69,"0000"), 証券コード!$A:$C, 2, FALSE), "")</f>
        <v/>
      </c>
      <c r="D69" s="4"/>
      <c r="E69" s="6"/>
      <c r="F69" s="6"/>
      <c r="G69" s="28"/>
      <c r="H69" s="3"/>
      <c r="I69" s="4"/>
      <c r="J69" s="20" t="str">
        <f t="shared" ref="J69:J132" si="12">IF(I69="","",(I69-D69)*E69)</f>
        <v/>
      </c>
      <c r="K69" s="25" t="str">
        <f t="shared" si="10"/>
        <v/>
      </c>
      <c r="L69" s="24" t="str">
        <f t="shared" ref="L69:L132" si="13">IF(I69="","",ROUNDDOWN(I69/D69,4))</f>
        <v/>
      </c>
      <c r="M69" s="3"/>
      <c r="N69" s="21" t="str">
        <f t="shared" ref="N69:N132" si="14">IF(ISERROR(J69-M69),"",J69-M69)</f>
        <v/>
      </c>
      <c r="O69" s="89"/>
      <c r="P69" s="94"/>
      <c r="Q69" s="98" t="str">
        <f t="shared" si="11"/>
        <v/>
      </c>
      <c r="R69" s="3"/>
    </row>
    <row r="70" spans="1:18" x14ac:dyDescent="0.4">
      <c r="A70" s="5"/>
      <c r="B70" s="18"/>
      <c r="C70" s="3" t="str">
        <f>IFERROR(VLOOKUP(TEXT(B70,"0000"), 証券コード!$A:$C, 2, FALSE), "")</f>
        <v/>
      </c>
      <c r="D70" s="4"/>
      <c r="E70" s="6"/>
      <c r="F70" s="6"/>
      <c r="G70" s="28"/>
      <c r="H70" s="3"/>
      <c r="I70" s="4"/>
      <c r="J70" s="20" t="str">
        <f t="shared" si="12"/>
        <v/>
      </c>
      <c r="K70" s="25" t="str">
        <f t="shared" si="10"/>
        <v/>
      </c>
      <c r="L70" s="24" t="str">
        <f t="shared" si="13"/>
        <v/>
      </c>
      <c r="M70" s="3"/>
      <c r="N70" s="21" t="str">
        <f t="shared" si="14"/>
        <v/>
      </c>
      <c r="O70" s="89"/>
      <c r="P70" s="94"/>
      <c r="Q70" s="98" t="str">
        <f t="shared" si="11"/>
        <v/>
      </c>
      <c r="R70" s="3"/>
    </row>
    <row r="71" spans="1:18" x14ac:dyDescent="0.4">
      <c r="A71" s="5"/>
      <c r="B71" s="18"/>
      <c r="C71" s="3" t="str">
        <f>IFERROR(VLOOKUP(TEXT(B71,"0000"), 証券コード!$A:$C, 2, FALSE), "")</f>
        <v/>
      </c>
      <c r="D71" s="4"/>
      <c r="E71" s="6"/>
      <c r="F71" s="6"/>
      <c r="G71" s="28"/>
      <c r="H71" s="3"/>
      <c r="I71" s="4"/>
      <c r="J71" s="20" t="str">
        <f t="shared" si="12"/>
        <v/>
      </c>
      <c r="K71" s="25" t="str">
        <f t="shared" si="10"/>
        <v/>
      </c>
      <c r="L71" s="24" t="str">
        <f t="shared" si="13"/>
        <v/>
      </c>
      <c r="M71" s="3"/>
      <c r="N71" s="21" t="str">
        <f t="shared" si="14"/>
        <v/>
      </c>
      <c r="O71" s="89"/>
      <c r="P71" s="94"/>
      <c r="Q71" s="98" t="str">
        <f t="shared" si="11"/>
        <v/>
      </c>
      <c r="R71" s="3"/>
    </row>
    <row r="72" spans="1:18" x14ac:dyDescent="0.4">
      <c r="A72" s="5"/>
      <c r="B72" s="18"/>
      <c r="C72" s="3" t="str">
        <f>IFERROR(VLOOKUP(TEXT(B72,"0000"), 証券コード!$A:$C, 2, FALSE), "")</f>
        <v/>
      </c>
      <c r="D72" s="4"/>
      <c r="E72" s="6"/>
      <c r="F72" s="6"/>
      <c r="G72" s="28"/>
      <c r="H72" s="3"/>
      <c r="I72" s="4"/>
      <c r="J72" s="20" t="str">
        <f t="shared" si="12"/>
        <v/>
      </c>
      <c r="K72" s="25" t="str">
        <f t="shared" si="10"/>
        <v/>
      </c>
      <c r="L72" s="24" t="str">
        <f t="shared" si="13"/>
        <v/>
      </c>
      <c r="M72" s="3"/>
      <c r="N72" s="21" t="str">
        <f t="shared" si="14"/>
        <v/>
      </c>
      <c r="O72" s="89"/>
      <c r="P72" s="94"/>
      <c r="Q72" s="98" t="str">
        <f t="shared" si="11"/>
        <v/>
      </c>
      <c r="R72" s="3"/>
    </row>
    <row r="73" spans="1:18" x14ac:dyDescent="0.4">
      <c r="A73" s="5"/>
      <c r="B73" s="18"/>
      <c r="C73" s="3" t="str">
        <f>IFERROR(VLOOKUP(TEXT(B73,"0000"), 証券コード!$A:$C, 2, FALSE), "")</f>
        <v/>
      </c>
      <c r="D73" s="4"/>
      <c r="E73" s="6"/>
      <c r="F73" s="6"/>
      <c r="G73" s="28"/>
      <c r="H73" s="3"/>
      <c r="I73" s="4"/>
      <c r="J73" s="20" t="str">
        <f t="shared" si="12"/>
        <v/>
      </c>
      <c r="K73" s="25" t="str">
        <f t="shared" si="10"/>
        <v/>
      </c>
      <c r="L73" s="24" t="str">
        <f t="shared" si="13"/>
        <v/>
      </c>
      <c r="M73" s="3"/>
      <c r="N73" s="21" t="str">
        <f t="shared" si="14"/>
        <v/>
      </c>
      <c r="O73" s="89"/>
      <c r="P73" s="94"/>
      <c r="Q73" s="98" t="str">
        <f t="shared" si="11"/>
        <v/>
      </c>
      <c r="R73" s="3"/>
    </row>
    <row r="74" spans="1:18" x14ac:dyDescent="0.4">
      <c r="A74" s="5"/>
      <c r="B74" s="18"/>
      <c r="C74" s="3" t="str">
        <f>IFERROR(VLOOKUP(TEXT(B74,"0000"), 証券コード!$A:$C, 2, FALSE), "")</f>
        <v/>
      </c>
      <c r="D74" s="4"/>
      <c r="E74" s="6"/>
      <c r="F74" s="6"/>
      <c r="G74" s="28"/>
      <c r="H74" s="3"/>
      <c r="I74" s="4"/>
      <c r="J74" s="20" t="str">
        <f t="shared" si="12"/>
        <v/>
      </c>
      <c r="K74" s="25" t="str">
        <f t="shared" si="10"/>
        <v/>
      </c>
      <c r="L74" s="24" t="str">
        <f t="shared" si="13"/>
        <v/>
      </c>
      <c r="M74" s="3"/>
      <c r="N74" s="21" t="str">
        <f t="shared" si="14"/>
        <v/>
      </c>
      <c r="O74" s="89"/>
      <c r="P74" s="94"/>
      <c r="Q74" s="98" t="str">
        <f t="shared" si="11"/>
        <v/>
      </c>
      <c r="R74" s="3"/>
    </row>
    <row r="75" spans="1:18" x14ac:dyDescent="0.4">
      <c r="A75" s="5"/>
      <c r="B75" s="18"/>
      <c r="C75" s="3" t="str">
        <f>IFERROR(VLOOKUP(TEXT(B75,"0000"), 証券コード!$A:$C, 2, FALSE), "")</f>
        <v/>
      </c>
      <c r="D75" s="4"/>
      <c r="E75" s="6"/>
      <c r="F75" s="6"/>
      <c r="G75" s="28"/>
      <c r="H75" s="3"/>
      <c r="I75" s="4"/>
      <c r="J75" s="20" t="str">
        <f t="shared" si="12"/>
        <v/>
      </c>
      <c r="K75" s="25" t="str">
        <f t="shared" si="10"/>
        <v/>
      </c>
      <c r="L75" s="24" t="str">
        <f t="shared" si="13"/>
        <v/>
      </c>
      <c r="M75" s="3"/>
      <c r="N75" s="21" t="str">
        <f t="shared" si="14"/>
        <v/>
      </c>
      <c r="O75" s="89"/>
      <c r="P75" s="94"/>
      <c r="Q75" s="98" t="str">
        <f t="shared" si="11"/>
        <v/>
      </c>
      <c r="R75" s="3"/>
    </row>
    <row r="76" spans="1:18" x14ac:dyDescent="0.4">
      <c r="A76" s="5"/>
      <c r="B76" s="18"/>
      <c r="C76" s="3" t="str">
        <f>IFERROR(VLOOKUP(TEXT(B76,"0000"), 証券コード!$A:$C, 2, FALSE), "")</f>
        <v/>
      </c>
      <c r="D76" s="4"/>
      <c r="E76" s="6"/>
      <c r="F76" s="6"/>
      <c r="G76" s="28"/>
      <c r="H76" s="3"/>
      <c r="I76" s="4"/>
      <c r="J76" s="20" t="str">
        <f t="shared" si="12"/>
        <v/>
      </c>
      <c r="K76" s="25" t="str">
        <f t="shared" si="10"/>
        <v/>
      </c>
      <c r="L76" s="24" t="str">
        <f t="shared" si="13"/>
        <v/>
      </c>
      <c r="M76" s="3"/>
      <c r="N76" s="21" t="str">
        <f t="shared" si="14"/>
        <v/>
      </c>
      <c r="O76" s="89"/>
      <c r="P76" s="94"/>
      <c r="Q76" s="98" t="str">
        <f t="shared" si="11"/>
        <v/>
      </c>
      <c r="R76" s="3"/>
    </row>
    <row r="77" spans="1:18" x14ac:dyDescent="0.4">
      <c r="A77" s="5"/>
      <c r="B77" s="18"/>
      <c r="C77" s="3" t="str">
        <f>IFERROR(VLOOKUP(TEXT(B77,"0000"), 証券コード!$A:$C, 2, FALSE), "")</f>
        <v/>
      </c>
      <c r="D77" s="4"/>
      <c r="E77" s="6"/>
      <c r="F77" s="6"/>
      <c r="G77" s="28"/>
      <c r="H77" s="3"/>
      <c r="I77" s="4"/>
      <c r="J77" s="20" t="str">
        <f t="shared" si="12"/>
        <v/>
      </c>
      <c r="K77" s="25" t="str">
        <f t="shared" si="10"/>
        <v/>
      </c>
      <c r="L77" s="24" t="str">
        <f t="shared" si="13"/>
        <v/>
      </c>
      <c r="M77" s="3"/>
      <c r="N77" s="21" t="str">
        <f t="shared" si="14"/>
        <v/>
      </c>
      <c r="O77" s="89"/>
      <c r="P77" s="94"/>
      <c r="Q77" s="98" t="str">
        <f t="shared" si="11"/>
        <v/>
      </c>
      <c r="R77" s="3"/>
    </row>
    <row r="78" spans="1:18" x14ac:dyDescent="0.4">
      <c r="A78" s="5"/>
      <c r="B78" s="18"/>
      <c r="C78" s="3" t="str">
        <f>IFERROR(VLOOKUP(TEXT(B78,"0000"), 証券コード!$A:$C, 2, FALSE), "")</f>
        <v/>
      </c>
      <c r="D78" s="4"/>
      <c r="E78" s="6"/>
      <c r="F78" s="6"/>
      <c r="G78" s="28"/>
      <c r="H78" s="3"/>
      <c r="I78" s="4"/>
      <c r="J78" s="20" t="str">
        <f t="shared" si="12"/>
        <v/>
      </c>
      <c r="K78" s="25" t="str">
        <f t="shared" si="10"/>
        <v/>
      </c>
      <c r="L78" s="24" t="str">
        <f t="shared" si="13"/>
        <v/>
      </c>
      <c r="M78" s="3"/>
      <c r="N78" s="21" t="str">
        <f t="shared" si="14"/>
        <v/>
      </c>
      <c r="O78" s="89"/>
      <c r="P78" s="94"/>
      <c r="Q78" s="98" t="str">
        <f t="shared" si="11"/>
        <v/>
      </c>
      <c r="R78" s="3"/>
    </row>
    <row r="79" spans="1:18" x14ac:dyDescent="0.4">
      <c r="A79" s="5"/>
      <c r="B79" s="18"/>
      <c r="C79" s="3" t="str">
        <f>IFERROR(VLOOKUP(TEXT(B79,"0000"), 証券コード!$A:$C, 2, FALSE), "")</f>
        <v/>
      </c>
      <c r="D79" s="4"/>
      <c r="E79" s="6"/>
      <c r="F79" s="6"/>
      <c r="G79" s="28"/>
      <c r="H79" s="3"/>
      <c r="I79" s="4"/>
      <c r="J79" s="20" t="str">
        <f t="shared" si="12"/>
        <v/>
      </c>
      <c r="K79" s="25" t="str">
        <f t="shared" si="10"/>
        <v/>
      </c>
      <c r="L79" s="24" t="str">
        <f t="shared" si="13"/>
        <v/>
      </c>
      <c r="M79" s="3"/>
      <c r="N79" s="21" t="str">
        <f t="shared" si="14"/>
        <v/>
      </c>
      <c r="O79" s="89"/>
      <c r="P79" s="94"/>
      <c r="Q79" s="98" t="str">
        <f t="shared" si="11"/>
        <v/>
      </c>
      <c r="R79" s="3"/>
    </row>
    <row r="80" spans="1:18" x14ac:dyDescent="0.4">
      <c r="A80" s="5"/>
      <c r="B80" s="18"/>
      <c r="C80" s="3" t="str">
        <f>IFERROR(VLOOKUP(TEXT(B80,"0000"), 証券コード!$A:$C, 2, FALSE), "")</f>
        <v/>
      </c>
      <c r="D80" s="4"/>
      <c r="E80" s="6"/>
      <c r="F80" s="6"/>
      <c r="G80" s="28"/>
      <c r="H80" s="3"/>
      <c r="I80" s="4"/>
      <c r="J80" s="20" t="str">
        <f t="shared" si="12"/>
        <v/>
      </c>
      <c r="K80" s="25" t="str">
        <f t="shared" si="10"/>
        <v/>
      </c>
      <c r="L80" s="24" t="str">
        <f t="shared" si="13"/>
        <v/>
      </c>
      <c r="M80" s="3"/>
      <c r="N80" s="21" t="str">
        <f t="shared" si="14"/>
        <v/>
      </c>
      <c r="O80" s="89"/>
      <c r="P80" s="94"/>
      <c r="Q80" s="98" t="str">
        <f t="shared" si="11"/>
        <v/>
      </c>
      <c r="R80" s="3"/>
    </row>
    <row r="81" spans="1:18" x14ac:dyDescent="0.4">
      <c r="A81" s="5"/>
      <c r="B81" s="18"/>
      <c r="C81" s="3" t="str">
        <f>IFERROR(VLOOKUP(TEXT(B81,"0000"), 証券コード!$A:$C, 2, FALSE), "")</f>
        <v/>
      </c>
      <c r="D81" s="4"/>
      <c r="E81" s="6"/>
      <c r="F81" s="6"/>
      <c r="G81" s="28"/>
      <c r="H81" s="3"/>
      <c r="I81" s="4"/>
      <c r="J81" s="20" t="str">
        <f t="shared" si="12"/>
        <v/>
      </c>
      <c r="K81" s="25" t="str">
        <f t="shared" si="10"/>
        <v/>
      </c>
      <c r="L81" s="24" t="str">
        <f t="shared" si="13"/>
        <v/>
      </c>
      <c r="M81" s="3"/>
      <c r="N81" s="21" t="str">
        <f t="shared" si="14"/>
        <v/>
      </c>
      <c r="O81" s="89"/>
      <c r="P81" s="94"/>
      <c r="Q81" s="98" t="str">
        <f t="shared" si="11"/>
        <v/>
      </c>
      <c r="R81" s="3"/>
    </row>
    <row r="82" spans="1:18" x14ac:dyDescent="0.4">
      <c r="A82" s="5"/>
      <c r="B82" s="18"/>
      <c r="C82" s="3" t="str">
        <f>IFERROR(VLOOKUP(TEXT(B82,"0000"), 証券コード!$A:$C, 2, FALSE), "")</f>
        <v/>
      </c>
      <c r="D82" s="4"/>
      <c r="E82" s="6"/>
      <c r="F82" s="6"/>
      <c r="G82" s="28"/>
      <c r="H82" s="3"/>
      <c r="I82" s="4"/>
      <c r="J82" s="20" t="str">
        <f t="shared" si="12"/>
        <v/>
      </c>
      <c r="K82" s="25" t="str">
        <f t="shared" si="10"/>
        <v/>
      </c>
      <c r="L82" s="24" t="str">
        <f t="shared" si="13"/>
        <v/>
      </c>
      <c r="M82" s="3"/>
      <c r="N82" s="21" t="str">
        <f t="shared" si="14"/>
        <v/>
      </c>
      <c r="O82" s="89"/>
      <c r="P82" s="94"/>
      <c r="Q82" s="98" t="str">
        <f t="shared" si="11"/>
        <v/>
      </c>
      <c r="R82" s="3"/>
    </row>
    <row r="83" spans="1:18" x14ac:dyDescent="0.4">
      <c r="A83" s="5"/>
      <c r="B83" s="18"/>
      <c r="C83" s="3" t="str">
        <f>IFERROR(VLOOKUP(TEXT(B83,"0000"), 証券コード!$A:$C, 2, FALSE), "")</f>
        <v/>
      </c>
      <c r="D83" s="4"/>
      <c r="E83" s="6"/>
      <c r="F83" s="6"/>
      <c r="G83" s="28"/>
      <c r="H83" s="3"/>
      <c r="I83" s="4"/>
      <c r="J83" s="20" t="str">
        <f t="shared" si="12"/>
        <v/>
      </c>
      <c r="K83" s="25" t="str">
        <f t="shared" si="10"/>
        <v/>
      </c>
      <c r="L83" s="24" t="str">
        <f t="shared" si="13"/>
        <v/>
      </c>
      <c r="M83" s="3"/>
      <c r="N83" s="21" t="str">
        <f t="shared" si="14"/>
        <v/>
      </c>
      <c r="O83" s="89"/>
      <c r="P83" s="94"/>
      <c r="Q83" s="98" t="str">
        <f t="shared" si="11"/>
        <v/>
      </c>
      <c r="R83" s="3"/>
    </row>
    <row r="84" spans="1:18" x14ac:dyDescent="0.4">
      <c r="A84" s="5"/>
      <c r="B84" s="18"/>
      <c r="C84" s="3" t="str">
        <f>IFERROR(VLOOKUP(TEXT(B84,"0000"), 証券コード!$A:$C, 2, FALSE), "")</f>
        <v/>
      </c>
      <c r="D84" s="4"/>
      <c r="E84" s="6"/>
      <c r="F84" s="6"/>
      <c r="G84" s="28"/>
      <c r="H84" s="3"/>
      <c r="I84" s="4"/>
      <c r="J84" s="20" t="str">
        <f t="shared" si="12"/>
        <v/>
      </c>
      <c r="K84" s="25" t="str">
        <f t="shared" si="10"/>
        <v/>
      </c>
      <c r="L84" s="24" t="str">
        <f t="shared" si="13"/>
        <v/>
      </c>
      <c r="M84" s="3"/>
      <c r="N84" s="21" t="str">
        <f t="shared" si="14"/>
        <v/>
      </c>
      <c r="O84" s="89"/>
      <c r="P84" s="94"/>
      <c r="Q84" s="98" t="str">
        <f t="shared" si="11"/>
        <v/>
      </c>
      <c r="R84" s="3"/>
    </row>
    <row r="85" spans="1:18" x14ac:dyDescent="0.4">
      <c r="A85" s="5"/>
      <c r="B85" s="18"/>
      <c r="C85" s="3" t="str">
        <f>IFERROR(VLOOKUP(TEXT(B85,"0000"), 証券コード!$A:$C, 2, FALSE), "")</f>
        <v/>
      </c>
      <c r="D85" s="4"/>
      <c r="E85" s="6"/>
      <c r="F85" s="6"/>
      <c r="G85" s="28"/>
      <c r="H85" s="3"/>
      <c r="I85" s="4"/>
      <c r="J85" s="20" t="str">
        <f t="shared" si="12"/>
        <v/>
      </c>
      <c r="K85" s="25" t="str">
        <f t="shared" si="10"/>
        <v/>
      </c>
      <c r="L85" s="24" t="str">
        <f t="shared" si="13"/>
        <v/>
      </c>
      <c r="M85" s="3"/>
      <c r="N85" s="21" t="str">
        <f t="shared" si="14"/>
        <v/>
      </c>
      <c r="O85" s="89"/>
      <c r="P85" s="94"/>
      <c r="Q85" s="98" t="str">
        <f t="shared" si="11"/>
        <v/>
      </c>
      <c r="R85" s="3"/>
    </row>
    <row r="86" spans="1:18" x14ac:dyDescent="0.4">
      <c r="A86" s="5"/>
      <c r="B86" s="18"/>
      <c r="C86" s="3" t="str">
        <f>IFERROR(VLOOKUP(TEXT(B86,"0000"), 証券コード!$A:$C, 2, FALSE), "")</f>
        <v/>
      </c>
      <c r="D86" s="4"/>
      <c r="E86" s="6"/>
      <c r="F86" s="6"/>
      <c r="G86" s="28"/>
      <c r="H86" s="3"/>
      <c r="I86" s="4"/>
      <c r="J86" s="20" t="str">
        <f t="shared" si="12"/>
        <v/>
      </c>
      <c r="K86" s="25" t="str">
        <f t="shared" si="10"/>
        <v/>
      </c>
      <c r="L86" s="24" t="str">
        <f t="shared" si="13"/>
        <v/>
      </c>
      <c r="M86" s="3"/>
      <c r="N86" s="21" t="str">
        <f t="shared" si="14"/>
        <v/>
      </c>
      <c r="O86" s="89"/>
      <c r="P86" s="94"/>
      <c r="Q86" s="98" t="str">
        <f t="shared" si="11"/>
        <v/>
      </c>
      <c r="R86" s="3"/>
    </row>
    <row r="87" spans="1:18" x14ac:dyDescent="0.4">
      <c r="A87" s="5"/>
      <c r="B87" s="18"/>
      <c r="C87" s="3" t="str">
        <f>IFERROR(VLOOKUP(TEXT(B87,"0000"), 証券コード!$A:$C, 2, FALSE), "")</f>
        <v/>
      </c>
      <c r="D87" s="4"/>
      <c r="E87" s="6"/>
      <c r="F87" s="6"/>
      <c r="G87" s="28"/>
      <c r="H87" s="3"/>
      <c r="I87" s="4"/>
      <c r="J87" s="20" t="str">
        <f t="shared" si="12"/>
        <v/>
      </c>
      <c r="K87" s="25" t="str">
        <f t="shared" si="10"/>
        <v/>
      </c>
      <c r="L87" s="24" t="str">
        <f t="shared" si="13"/>
        <v/>
      </c>
      <c r="M87" s="3"/>
      <c r="N87" s="21" t="str">
        <f t="shared" si="14"/>
        <v/>
      </c>
      <c r="O87" s="89"/>
      <c r="P87" s="94"/>
      <c r="Q87" s="98" t="str">
        <f t="shared" si="11"/>
        <v/>
      </c>
      <c r="R87" s="3"/>
    </row>
    <row r="88" spans="1:18" x14ac:dyDescent="0.4">
      <c r="A88" s="5"/>
      <c r="B88" s="18"/>
      <c r="C88" s="3" t="str">
        <f>IFERROR(VLOOKUP(TEXT(B88,"0000"), 証券コード!$A:$C, 2, FALSE), "")</f>
        <v/>
      </c>
      <c r="D88" s="4"/>
      <c r="E88" s="6"/>
      <c r="F88" s="6"/>
      <c r="G88" s="28"/>
      <c r="H88" s="3"/>
      <c r="I88" s="4"/>
      <c r="J88" s="20" t="str">
        <f t="shared" si="12"/>
        <v/>
      </c>
      <c r="K88" s="25" t="str">
        <f t="shared" si="10"/>
        <v/>
      </c>
      <c r="L88" s="24" t="str">
        <f t="shared" si="13"/>
        <v/>
      </c>
      <c r="M88" s="3"/>
      <c r="N88" s="21" t="str">
        <f t="shared" si="14"/>
        <v/>
      </c>
      <c r="O88" s="89"/>
      <c r="P88" s="94"/>
      <c r="Q88" s="98" t="str">
        <f t="shared" si="11"/>
        <v/>
      </c>
      <c r="R88" s="3"/>
    </row>
    <row r="89" spans="1:18" x14ac:dyDescent="0.4">
      <c r="A89" s="5"/>
      <c r="B89" s="18"/>
      <c r="C89" s="3" t="str">
        <f>IFERROR(VLOOKUP(TEXT(B89,"0000"), 証券コード!$A:$C, 2, FALSE), "")</f>
        <v/>
      </c>
      <c r="D89" s="4"/>
      <c r="E89" s="6"/>
      <c r="F89" s="6"/>
      <c r="G89" s="28"/>
      <c r="H89" s="3"/>
      <c r="I89" s="4"/>
      <c r="J89" s="20" t="str">
        <f t="shared" si="12"/>
        <v/>
      </c>
      <c r="K89" s="25" t="str">
        <f t="shared" si="10"/>
        <v/>
      </c>
      <c r="L89" s="24" t="str">
        <f t="shared" si="13"/>
        <v/>
      </c>
      <c r="M89" s="3"/>
      <c r="N89" s="21" t="str">
        <f t="shared" si="14"/>
        <v/>
      </c>
      <c r="O89" s="89"/>
      <c r="P89" s="94"/>
      <c r="Q89" s="98" t="str">
        <f t="shared" si="11"/>
        <v/>
      </c>
      <c r="R89" s="3"/>
    </row>
    <row r="90" spans="1:18" x14ac:dyDescent="0.4">
      <c r="A90" s="5"/>
      <c r="B90" s="18"/>
      <c r="C90" s="3" t="str">
        <f>IFERROR(VLOOKUP(TEXT(B90,"0000"), 証券コード!$A:$C, 2, FALSE), "")</f>
        <v/>
      </c>
      <c r="D90" s="4"/>
      <c r="E90" s="6"/>
      <c r="F90" s="6"/>
      <c r="G90" s="28"/>
      <c r="H90" s="3"/>
      <c r="I90" s="4"/>
      <c r="J90" s="20" t="str">
        <f t="shared" si="12"/>
        <v/>
      </c>
      <c r="K90" s="25" t="str">
        <f t="shared" si="10"/>
        <v/>
      </c>
      <c r="L90" s="24" t="str">
        <f t="shared" si="13"/>
        <v/>
      </c>
      <c r="M90" s="3"/>
      <c r="N90" s="21" t="str">
        <f t="shared" si="14"/>
        <v/>
      </c>
      <c r="O90" s="89"/>
      <c r="P90" s="94"/>
      <c r="Q90" s="98" t="str">
        <f t="shared" si="11"/>
        <v/>
      </c>
      <c r="R90" s="3"/>
    </row>
    <row r="91" spans="1:18" x14ac:dyDescent="0.4">
      <c r="A91" s="5"/>
      <c r="B91" s="18"/>
      <c r="C91" s="3" t="str">
        <f>IFERROR(VLOOKUP(TEXT(B91,"0000"), 証券コード!$A:$C, 2, FALSE), "")</f>
        <v/>
      </c>
      <c r="D91" s="4"/>
      <c r="E91" s="6"/>
      <c r="F91" s="6"/>
      <c r="G91" s="28"/>
      <c r="H91" s="3"/>
      <c r="I91" s="4"/>
      <c r="J91" s="20" t="str">
        <f t="shared" si="12"/>
        <v/>
      </c>
      <c r="K91" s="25" t="str">
        <f t="shared" si="10"/>
        <v/>
      </c>
      <c r="L91" s="24" t="str">
        <f t="shared" si="13"/>
        <v/>
      </c>
      <c r="M91" s="3"/>
      <c r="N91" s="21" t="str">
        <f t="shared" si="14"/>
        <v/>
      </c>
      <c r="O91" s="89"/>
      <c r="P91" s="94"/>
      <c r="Q91" s="98" t="str">
        <f t="shared" si="11"/>
        <v/>
      </c>
      <c r="R91" s="3"/>
    </row>
    <row r="92" spans="1:18" x14ac:dyDescent="0.4">
      <c r="A92" s="5"/>
      <c r="B92" s="18"/>
      <c r="C92" s="3" t="str">
        <f>IFERROR(VLOOKUP(TEXT(B92,"0000"), 証券コード!$A:$C, 2, FALSE), "")</f>
        <v/>
      </c>
      <c r="D92" s="4"/>
      <c r="E92" s="6"/>
      <c r="F92" s="6"/>
      <c r="G92" s="28"/>
      <c r="H92" s="3"/>
      <c r="I92" s="4"/>
      <c r="J92" s="20" t="str">
        <f t="shared" si="12"/>
        <v/>
      </c>
      <c r="K92" s="25" t="str">
        <f t="shared" si="10"/>
        <v/>
      </c>
      <c r="L92" s="24" t="str">
        <f t="shared" si="13"/>
        <v/>
      </c>
      <c r="M92" s="3"/>
      <c r="N92" s="21" t="str">
        <f t="shared" si="14"/>
        <v/>
      </c>
      <c r="O92" s="89"/>
      <c r="P92" s="94"/>
      <c r="Q92" s="98" t="str">
        <f t="shared" si="11"/>
        <v/>
      </c>
      <c r="R92" s="3"/>
    </row>
    <row r="93" spans="1:18" x14ac:dyDescent="0.4">
      <c r="A93" s="5"/>
      <c r="B93" s="18"/>
      <c r="C93" s="3" t="str">
        <f>IFERROR(VLOOKUP(TEXT(B93,"0000"), 証券コード!$A:$C, 2, FALSE), "")</f>
        <v/>
      </c>
      <c r="D93" s="4"/>
      <c r="E93" s="6"/>
      <c r="F93" s="6"/>
      <c r="G93" s="28"/>
      <c r="H93" s="3"/>
      <c r="I93" s="4"/>
      <c r="J93" s="20" t="str">
        <f t="shared" si="12"/>
        <v/>
      </c>
      <c r="K93" s="25" t="str">
        <f t="shared" si="10"/>
        <v/>
      </c>
      <c r="L93" s="24" t="str">
        <f t="shared" si="13"/>
        <v/>
      </c>
      <c r="M93" s="3"/>
      <c r="N93" s="21" t="str">
        <f t="shared" si="14"/>
        <v/>
      </c>
      <c r="O93" s="89"/>
      <c r="P93" s="94"/>
      <c r="Q93" s="98" t="str">
        <f t="shared" si="11"/>
        <v/>
      </c>
      <c r="R93" s="3"/>
    </row>
    <row r="94" spans="1:18" x14ac:dyDescent="0.4">
      <c r="A94" s="5"/>
      <c r="B94" s="18"/>
      <c r="C94" s="3" t="str">
        <f>IFERROR(VLOOKUP(TEXT(B94,"0000"), 証券コード!$A:$C, 2, FALSE), "")</f>
        <v/>
      </c>
      <c r="D94" s="4"/>
      <c r="E94" s="6"/>
      <c r="F94" s="6"/>
      <c r="G94" s="28"/>
      <c r="H94" s="3"/>
      <c r="I94" s="4"/>
      <c r="J94" s="20" t="str">
        <f t="shared" si="12"/>
        <v/>
      </c>
      <c r="K94" s="25" t="str">
        <f t="shared" si="10"/>
        <v/>
      </c>
      <c r="L94" s="24" t="str">
        <f t="shared" si="13"/>
        <v/>
      </c>
      <c r="M94" s="3"/>
      <c r="N94" s="21" t="str">
        <f t="shared" si="14"/>
        <v/>
      </c>
      <c r="O94" s="89"/>
      <c r="P94" s="94"/>
      <c r="Q94" s="98" t="str">
        <f t="shared" si="11"/>
        <v/>
      </c>
      <c r="R94" s="3"/>
    </row>
    <row r="95" spans="1:18" x14ac:dyDescent="0.4">
      <c r="A95" s="5"/>
      <c r="B95" s="18"/>
      <c r="C95" s="3" t="str">
        <f>IFERROR(VLOOKUP(TEXT(B95,"0000"), 証券コード!$A:$C, 2, FALSE), "")</f>
        <v/>
      </c>
      <c r="D95" s="4"/>
      <c r="E95" s="6"/>
      <c r="F95" s="6"/>
      <c r="G95" s="28"/>
      <c r="H95" s="3"/>
      <c r="I95" s="4"/>
      <c r="J95" s="20" t="str">
        <f t="shared" si="12"/>
        <v/>
      </c>
      <c r="K95" s="25" t="str">
        <f t="shared" si="10"/>
        <v/>
      </c>
      <c r="L95" s="24" t="str">
        <f t="shared" si="13"/>
        <v/>
      </c>
      <c r="M95" s="3"/>
      <c r="N95" s="21" t="str">
        <f t="shared" si="14"/>
        <v/>
      </c>
      <c r="O95" s="89"/>
      <c r="P95" s="94"/>
      <c r="Q95" s="98" t="str">
        <f t="shared" si="11"/>
        <v/>
      </c>
      <c r="R95" s="3"/>
    </row>
    <row r="96" spans="1:18" x14ac:dyDescent="0.4">
      <c r="A96" s="5"/>
      <c r="B96" s="18"/>
      <c r="C96" s="3" t="str">
        <f>IFERROR(VLOOKUP(TEXT(B96,"0000"), 証券コード!$A:$C, 2, FALSE), "")</f>
        <v/>
      </c>
      <c r="D96" s="4"/>
      <c r="E96" s="6"/>
      <c r="F96" s="6"/>
      <c r="G96" s="28"/>
      <c r="H96" s="3"/>
      <c r="I96" s="4"/>
      <c r="J96" s="20" t="str">
        <f t="shared" si="12"/>
        <v/>
      </c>
      <c r="K96" s="25" t="str">
        <f t="shared" si="10"/>
        <v/>
      </c>
      <c r="L96" s="24" t="str">
        <f t="shared" si="13"/>
        <v/>
      </c>
      <c r="M96" s="3"/>
      <c r="N96" s="21" t="str">
        <f t="shared" si="14"/>
        <v/>
      </c>
      <c r="O96" s="89"/>
      <c r="P96" s="94"/>
      <c r="Q96" s="98" t="str">
        <f t="shared" si="11"/>
        <v/>
      </c>
      <c r="R96" s="3"/>
    </row>
    <row r="97" spans="1:18" x14ac:dyDescent="0.4">
      <c r="A97" s="5"/>
      <c r="B97" s="18"/>
      <c r="C97" s="3" t="str">
        <f>IFERROR(VLOOKUP(TEXT(B97,"0000"), 証券コード!$A:$C, 2, FALSE), "")</f>
        <v/>
      </c>
      <c r="D97" s="4"/>
      <c r="E97" s="6"/>
      <c r="F97" s="6"/>
      <c r="G97" s="28"/>
      <c r="H97" s="3"/>
      <c r="I97" s="4"/>
      <c r="J97" s="20" t="str">
        <f t="shared" si="12"/>
        <v/>
      </c>
      <c r="K97" s="25" t="str">
        <f t="shared" si="10"/>
        <v/>
      </c>
      <c r="L97" s="24" t="str">
        <f t="shared" si="13"/>
        <v/>
      </c>
      <c r="M97" s="3"/>
      <c r="N97" s="21" t="str">
        <f t="shared" si="14"/>
        <v/>
      </c>
      <c r="O97" s="89"/>
      <c r="P97" s="94"/>
      <c r="Q97" s="98" t="str">
        <f t="shared" si="11"/>
        <v/>
      </c>
      <c r="R97" s="3"/>
    </row>
    <row r="98" spans="1:18" x14ac:dyDescent="0.4">
      <c r="A98" s="5"/>
      <c r="B98" s="18"/>
      <c r="C98" s="3" t="str">
        <f>IFERROR(VLOOKUP(TEXT(B98,"0000"), 証券コード!$A:$C, 2, FALSE), "")</f>
        <v/>
      </c>
      <c r="D98" s="4"/>
      <c r="E98" s="6"/>
      <c r="F98" s="6"/>
      <c r="G98" s="28"/>
      <c r="H98" s="3"/>
      <c r="I98" s="4"/>
      <c r="J98" s="20" t="str">
        <f t="shared" si="12"/>
        <v/>
      </c>
      <c r="K98" s="25" t="str">
        <f t="shared" si="10"/>
        <v/>
      </c>
      <c r="L98" s="24" t="str">
        <f t="shared" si="13"/>
        <v/>
      </c>
      <c r="M98" s="3"/>
      <c r="N98" s="21" t="str">
        <f t="shared" si="14"/>
        <v/>
      </c>
      <c r="O98" s="89"/>
      <c r="P98" s="94"/>
      <c r="Q98" s="98" t="str">
        <f t="shared" si="11"/>
        <v/>
      </c>
      <c r="R98" s="3"/>
    </row>
    <row r="99" spans="1:18" x14ac:dyDescent="0.4">
      <c r="A99" s="5"/>
      <c r="B99" s="18"/>
      <c r="C99" s="3" t="str">
        <f>IFERROR(VLOOKUP(TEXT(B99,"0000"), 証券コード!$A:$C, 2, FALSE), "")</f>
        <v/>
      </c>
      <c r="D99" s="4"/>
      <c r="E99" s="6"/>
      <c r="F99" s="6"/>
      <c r="G99" s="28"/>
      <c r="H99" s="3"/>
      <c r="I99" s="4"/>
      <c r="J99" s="20" t="str">
        <f t="shared" si="12"/>
        <v/>
      </c>
      <c r="K99" s="25" t="str">
        <f t="shared" si="10"/>
        <v/>
      </c>
      <c r="L99" s="24" t="str">
        <f t="shared" si="13"/>
        <v/>
      </c>
      <c r="M99" s="3"/>
      <c r="N99" s="21" t="str">
        <f t="shared" si="14"/>
        <v/>
      </c>
      <c r="O99" s="89"/>
      <c r="P99" s="94"/>
      <c r="Q99" s="98" t="str">
        <f t="shared" si="11"/>
        <v/>
      </c>
      <c r="R99" s="3"/>
    </row>
    <row r="100" spans="1:18" x14ac:dyDescent="0.4">
      <c r="A100" s="5"/>
      <c r="B100" s="18"/>
      <c r="C100" s="3" t="str">
        <f>IFERROR(VLOOKUP(TEXT(B100,"0000"), 証券コード!$A:$C, 2, FALSE), "")</f>
        <v/>
      </c>
      <c r="D100" s="4"/>
      <c r="E100" s="6"/>
      <c r="F100" s="6"/>
      <c r="G100" s="28"/>
      <c r="H100" s="3"/>
      <c r="I100" s="4"/>
      <c r="J100" s="20" t="str">
        <f t="shared" si="12"/>
        <v/>
      </c>
      <c r="K100" s="25" t="str">
        <f t="shared" si="10"/>
        <v/>
      </c>
      <c r="L100" s="24" t="str">
        <f t="shared" si="13"/>
        <v/>
      </c>
      <c r="M100" s="3"/>
      <c r="N100" s="21" t="str">
        <f t="shared" si="14"/>
        <v/>
      </c>
      <c r="O100" s="89"/>
      <c r="P100" s="94"/>
      <c r="Q100" s="98" t="str">
        <f t="shared" si="11"/>
        <v/>
      </c>
      <c r="R100" s="3"/>
    </row>
    <row r="101" spans="1:18" x14ac:dyDescent="0.4">
      <c r="A101" s="5"/>
      <c r="B101" s="18"/>
      <c r="C101" s="3" t="str">
        <f>IFERROR(VLOOKUP(TEXT(B101,"0000"), 証券コード!$A:$C, 2, FALSE), "")</f>
        <v/>
      </c>
      <c r="D101" s="4"/>
      <c r="E101" s="6"/>
      <c r="F101" s="6"/>
      <c r="G101" s="28"/>
      <c r="H101" s="3"/>
      <c r="I101" s="4"/>
      <c r="J101" s="20" t="str">
        <f t="shared" si="12"/>
        <v/>
      </c>
      <c r="K101" s="25" t="str">
        <f t="shared" si="10"/>
        <v/>
      </c>
      <c r="L101" s="24" t="str">
        <f t="shared" si="13"/>
        <v/>
      </c>
      <c r="M101" s="3"/>
      <c r="N101" s="21" t="str">
        <f t="shared" si="14"/>
        <v/>
      </c>
      <c r="O101" s="89"/>
      <c r="P101" s="94"/>
      <c r="Q101" s="98" t="str">
        <f t="shared" si="11"/>
        <v/>
      </c>
      <c r="R101" s="3"/>
    </row>
    <row r="102" spans="1:18" x14ac:dyDescent="0.4">
      <c r="A102" s="5"/>
      <c r="B102" s="18"/>
      <c r="C102" s="3" t="str">
        <f>IFERROR(VLOOKUP(TEXT(B102,"0000"), 証券コード!$A:$C, 2, FALSE), "")</f>
        <v/>
      </c>
      <c r="D102" s="4"/>
      <c r="E102" s="6"/>
      <c r="F102" s="6"/>
      <c r="G102" s="28"/>
      <c r="H102" s="3"/>
      <c r="I102" s="4"/>
      <c r="J102" s="20" t="str">
        <f t="shared" si="12"/>
        <v/>
      </c>
      <c r="K102" s="25" t="str">
        <f t="shared" si="10"/>
        <v/>
      </c>
      <c r="L102" s="24" t="str">
        <f t="shared" si="13"/>
        <v/>
      </c>
      <c r="M102" s="3"/>
      <c r="N102" s="21" t="str">
        <f t="shared" si="14"/>
        <v/>
      </c>
      <c r="O102" s="89"/>
      <c r="P102" s="94"/>
      <c r="Q102" s="98" t="str">
        <f t="shared" si="11"/>
        <v/>
      </c>
      <c r="R102" s="3"/>
    </row>
    <row r="103" spans="1:18" x14ac:dyDescent="0.4">
      <c r="A103" s="5"/>
      <c r="B103" s="18"/>
      <c r="C103" s="3" t="str">
        <f>IFERROR(VLOOKUP(TEXT(B103,"0000"), 証券コード!$A:$C, 2, FALSE), "")</f>
        <v/>
      </c>
      <c r="D103" s="4"/>
      <c r="E103" s="6"/>
      <c r="F103" s="6"/>
      <c r="G103" s="28"/>
      <c r="H103" s="3"/>
      <c r="I103" s="4"/>
      <c r="J103" s="20" t="str">
        <f t="shared" si="12"/>
        <v/>
      </c>
      <c r="K103" s="25" t="str">
        <f t="shared" si="10"/>
        <v/>
      </c>
      <c r="L103" s="24" t="str">
        <f t="shared" si="13"/>
        <v/>
      </c>
      <c r="M103" s="3"/>
      <c r="N103" s="21" t="str">
        <f t="shared" si="14"/>
        <v/>
      </c>
      <c r="O103" s="89"/>
      <c r="P103" s="94"/>
      <c r="Q103" s="98" t="str">
        <f t="shared" si="11"/>
        <v/>
      </c>
      <c r="R103" s="3"/>
    </row>
    <row r="104" spans="1:18" x14ac:dyDescent="0.4">
      <c r="A104" s="5"/>
      <c r="B104" s="18"/>
      <c r="C104" s="3" t="str">
        <f>IFERROR(VLOOKUP(TEXT(B104,"0000"), 証券コード!$A:$C, 2, FALSE), "")</f>
        <v/>
      </c>
      <c r="D104" s="4"/>
      <c r="E104" s="6"/>
      <c r="F104" s="6"/>
      <c r="G104" s="28"/>
      <c r="H104" s="3"/>
      <c r="I104" s="4"/>
      <c r="J104" s="20" t="str">
        <f t="shared" si="12"/>
        <v/>
      </c>
      <c r="K104" s="25" t="str">
        <f t="shared" si="10"/>
        <v/>
      </c>
      <c r="L104" s="24" t="str">
        <f t="shared" si="13"/>
        <v/>
      </c>
      <c r="M104" s="3"/>
      <c r="N104" s="21" t="str">
        <f t="shared" si="14"/>
        <v/>
      </c>
      <c r="O104" s="89"/>
      <c r="P104" s="94"/>
      <c r="Q104" s="98" t="str">
        <f t="shared" si="11"/>
        <v/>
      </c>
      <c r="R104" s="3"/>
    </row>
    <row r="105" spans="1:18" x14ac:dyDescent="0.4">
      <c r="A105" s="5"/>
      <c r="B105" s="18"/>
      <c r="C105" s="3" t="str">
        <f>IFERROR(VLOOKUP(TEXT(B105,"0000"), 証券コード!$A:$C, 2, FALSE), "")</f>
        <v/>
      </c>
      <c r="D105" s="4"/>
      <c r="E105" s="6"/>
      <c r="F105" s="6"/>
      <c r="G105" s="28"/>
      <c r="H105" s="3"/>
      <c r="I105" s="4"/>
      <c r="J105" s="20" t="str">
        <f t="shared" si="12"/>
        <v/>
      </c>
      <c r="K105" s="25" t="str">
        <f t="shared" si="10"/>
        <v/>
      </c>
      <c r="L105" s="24" t="str">
        <f t="shared" si="13"/>
        <v/>
      </c>
      <c r="M105" s="3"/>
      <c r="N105" s="21" t="str">
        <f t="shared" si="14"/>
        <v/>
      </c>
      <c r="O105" s="89"/>
      <c r="P105" s="94"/>
      <c r="Q105" s="98" t="str">
        <f t="shared" si="11"/>
        <v/>
      </c>
      <c r="R105" s="3"/>
    </row>
    <row r="106" spans="1:18" x14ac:dyDescent="0.4">
      <c r="A106" s="5"/>
      <c r="B106" s="18"/>
      <c r="C106" s="3" t="str">
        <f>IFERROR(VLOOKUP(TEXT(B106,"0000"), 証券コード!$A:$C, 2, FALSE), "")</f>
        <v/>
      </c>
      <c r="D106" s="4"/>
      <c r="E106" s="6"/>
      <c r="F106" s="6"/>
      <c r="G106" s="28"/>
      <c r="H106" s="3"/>
      <c r="I106" s="4"/>
      <c r="J106" s="20" t="str">
        <f t="shared" si="12"/>
        <v/>
      </c>
      <c r="K106" s="25" t="str">
        <f t="shared" si="10"/>
        <v/>
      </c>
      <c r="L106" s="24" t="str">
        <f t="shared" si="13"/>
        <v/>
      </c>
      <c r="M106" s="3"/>
      <c r="N106" s="21" t="str">
        <f t="shared" si="14"/>
        <v/>
      </c>
      <c r="O106" s="89"/>
      <c r="P106" s="94"/>
      <c r="Q106" s="98" t="str">
        <f t="shared" si="11"/>
        <v/>
      </c>
      <c r="R106" s="3"/>
    </row>
    <row r="107" spans="1:18" x14ac:dyDescent="0.4">
      <c r="A107" s="5"/>
      <c r="B107" s="18"/>
      <c r="C107" s="3" t="str">
        <f>IFERROR(VLOOKUP(TEXT(B107,"0000"), 証券コード!$A:$C, 2, FALSE), "")</f>
        <v/>
      </c>
      <c r="D107" s="4"/>
      <c r="E107" s="6"/>
      <c r="F107" s="6"/>
      <c r="G107" s="28"/>
      <c r="H107" s="3"/>
      <c r="I107" s="4"/>
      <c r="J107" s="20" t="str">
        <f t="shared" si="12"/>
        <v/>
      </c>
      <c r="K107" s="25" t="str">
        <f t="shared" si="10"/>
        <v/>
      </c>
      <c r="L107" s="24" t="str">
        <f t="shared" si="13"/>
        <v/>
      </c>
      <c r="M107" s="3"/>
      <c r="N107" s="21" t="str">
        <f t="shared" si="14"/>
        <v/>
      </c>
      <c r="O107" s="89"/>
      <c r="P107" s="94"/>
      <c r="Q107" s="98" t="str">
        <f t="shared" si="11"/>
        <v/>
      </c>
      <c r="R107" s="3"/>
    </row>
    <row r="108" spans="1:18" x14ac:dyDescent="0.4">
      <c r="A108" s="5"/>
      <c r="B108" s="18"/>
      <c r="C108" s="3" t="str">
        <f>IFERROR(VLOOKUP(TEXT(B108,"0000"), 証券コード!$A:$C, 2, FALSE), "")</f>
        <v/>
      </c>
      <c r="D108" s="4"/>
      <c r="E108" s="6"/>
      <c r="F108" s="6"/>
      <c r="G108" s="28"/>
      <c r="H108" s="3"/>
      <c r="I108" s="4"/>
      <c r="J108" s="20" t="str">
        <f t="shared" si="12"/>
        <v/>
      </c>
      <c r="K108" s="25" t="str">
        <f t="shared" si="10"/>
        <v/>
      </c>
      <c r="L108" s="24" t="str">
        <f t="shared" si="13"/>
        <v/>
      </c>
      <c r="M108" s="3"/>
      <c r="N108" s="21" t="str">
        <f t="shared" si="14"/>
        <v/>
      </c>
      <c r="O108" s="89"/>
      <c r="P108" s="94"/>
      <c r="Q108" s="98" t="str">
        <f t="shared" si="11"/>
        <v/>
      </c>
      <c r="R108" s="3"/>
    </row>
    <row r="109" spans="1:18" x14ac:dyDescent="0.4">
      <c r="A109" s="5"/>
      <c r="B109" s="18"/>
      <c r="C109" s="3" t="str">
        <f>IFERROR(VLOOKUP(TEXT(B109,"0000"), 証券コード!$A:$C, 2, FALSE), "")</f>
        <v/>
      </c>
      <c r="D109" s="4"/>
      <c r="E109" s="6"/>
      <c r="F109" s="6"/>
      <c r="G109" s="28"/>
      <c r="H109" s="3"/>
      <c r="I109" s="4"/>
      <c r="J109" s="20" t="str">
        <f t="shared" si="12"/>
        <v/>
      </c>
      <c r="K109" s="25" t="str">
        <f t="shared" si="10"/>
        <v/>
      </c>
      <c r="L109" s="24" t="str">
        <f t="shared" si="13"/>
        <v/>
      </c>
      <c r="M109" s="3"/>
      <c r="N109" s="21" t="str">
        <f t="shared" si="14"/>
        <v/>
      </c>
      <c r="O109" s="89"/>
      <c r="P109" s="94"/>
      <c r="Q109" s="98" t="str">
        <f t="shared" si="11"/>
        <v/>
      </c>
      <c r="R109" s="3"/>
    </row>
    <row r="110" spans="1:18" x14ac:dyDescent="0.4">
      <c r="A110" s="5"/>
      <c r="B110" s="18"/>
      <c r="C110" s="3" t="str">
        <f>IFERROR(VLOOKUP(TEXT(B110,"0000"), 証券コード!$A:$C, 2, FALSE), "")</f>
        <v/>
      </c>
      <c r="D110" s="4"/>
      <c r="E110" s="6"/>
      <c r="F110" s="6"/>
      <c r="G110" s="28"/>
      <c r="H110" s="3"/>
      <c r="I110" s="4"/>
      <c r="J110" s="20" t="str">
        <f t="shared" si="12"/>
        <v/>
      </c>
      <c r="K110" s="25" t="str">
        <f t="shared" si="10"/>
        <v/>
      </c>
      <c r="L110" s="24" t="str">
        <f t="shared" si="13"/>
        <v/>
      </c>
      <c r="M110" s="3"/>
      <c r="N110" s="21" t="str">
        <f t="shared" si="14"/>
        <v/>
      </c>
      <c r="O110" s="89"/>
      <c r="P110" s="94"/>
      <c r="Q110" s="98" t="str">
        <f t="shared" si="11"/>
        <v/>
      </c>
      <c r="R110" s="3"/>
    </row>
    <row r="111" spans="1:18" x14ac:dyDescent="0.4">
      <c r="A111" s="5"/>
      <c r="B111" s="18"/>
      <c r="C111" s="3" t="str">
        <f>IFERROR(VLOOKUP(TEXT(B111,"0000"), 証券コード!$A:$C, 2, FALSE), "")</f>
        <v/>
      </c>
      <c r="D111" s="4"/>
      <c r="E111" s="6"/>
      <c r="F111" s="6"/>
      <c r="G111" s="28"/>
      <c r="H111" s="3"/>
      <c r="I111" s="4"/>
      <c r="J111" s="20" t="str">
        <f t="shared" si="12"/>
        <v/>
      </c>
      <c r="K111" s="25" t="str">
        <f t="shared" si="10"/>
        <v/>
      </c>
      <c r="L111" s="24" t="str">
        <f t="shared" si="13"/>
        <v/>
      </c>
      <c r="M111" s="3"/>
      <c r="N111" s="21" t="str">
        <f t="shared" si="14"/>
        <v/>
      </c>
      <c r="O111" s="89"/>
      <c r="P111" s="94"/>
      <c r="Q111" s="98" t="str">
        <f t="shared" si="11"/>
        <v/>
      </c>
      <c r="R111" s="3"/>
    </row>
    <row r="112" spans="1:18" x14ac:dyDescent="0.4">
      <c r="A112" s="5"/>
      <c r="B112" s="18"/>
      <c r="C112" s="3" t="str">
        <f>IFERROR(VLOOKUP(TEXT(B112,"0000"), 証券コード!$A:$C, 2, FALSE), "")</f>
        <v/>
      </c>
      <c r="D112" s="4"/>
      <c r="E112" s="6"/>
      <c r="F112" s="6"/>
      <c r="G112" s="28"/>
      <c r="H112" s="3"/>
      <c r="I112" s="4"/>
      <c r="J112" s="20" t="str">
        <f t="shared" si="12"/>
        <v/>
      </c>
      <c r="K112" s="25" t="str">
        <f t="shared" si="10"/>
        <v/>
      </c>
      <c r="L112" s="24" t="str">
        <f t="shared" si="13"/>
        <v/>
      </c>
      <c r="M112" s="3"/>
      <c r="N112" s="21" t="str">
        <f t="shared" si="14"/>
        <v/>
      </c>
      <c r="O112" s="89"/>
      <c r="P112" s="94"/>
      <c r="Q112" s="98" t="str">
        <f t="shared" si="11"/>
        <v/>
      </c>
      <c r="R112" s="3"/>
    </row>
    <row r="113" spans="1:18" x14ac:dyDescent="0.4">
      <c r="A113" s="5"/>
      <c r="B113" s="18"/>
      <c r="C113" s="3" t="str">
        <f>IFERROR(VLOOKUP(TEXT(B113,"0000"), 証券コード!$A:$C, 2, FALSE), "")</f>
        <v/>
      </c>
      <c r="D113" s="4"/>
      <c r="E113" s="6"/>
      <c r="F113" s="6"/>
      <c r="G113" s="28"/>
      <c r="H113" s="3"/>
      <c r="I113" s="4"/>
      <c r="J113" s="20" t="str">
        <f t="shared" si="12"/>
        <v/>
      </c>
      <c r="K113" s="25" t="str">
        <f t="shared" si="10"/>
        <v/>
      </c>
      <c r="L113" s="24" t="str">
        <f t="shared" si="13"/>
        <v/>
      </c>
      <c r="M113" s="3"/>
      <c r="N113" s="21" t="str">
        <f t="shared" si="14"/>
        <v/>
      </c>
      <c r="O113" s="89"/>
      <c r="P113" s="94"/>
      <c r="Q113" s="98" t="str">
        <f t="shared" si="11"/>
        <v/>
      </c>
      <c r="R113" s="3"/>
    </row>
    <row r="114" spans="1:18" x14ac:dyDescent="0.4">
      <c r="A114" s="5"/>
      <c r="B114" s="18"/>
      <c r="C114" s="3" t="str">
        <f>IFERROR(VLOOKUP(TEXT(B114,"0000"), 証券コード!$A:$C, 2, FALSE), "")</f>
        <v/>
      </c>
      <c r="D114" s="4"/>
      <c r="E114" s="6"/>
      <c r="F114" s="6"/>
      <c r="G114" s="28"/>
      <c r="H114" s="3"/>
      <c r="I114" s="4"/>
      <c r="J114" s="20" t="str">
        <f t="shared" si="12"/>
        <v/>
      </c>
      <c r="K114" s="25" t="str">
        <f t="shared" si="10"/>
        <v/>
      </c>
      <c r="L114" s="24" t="str">
        <f t="shared" si="13"/>
        <v/>
      </c>
      <c r="M114" s="3"/>
      <c r="N114" s="21" t="str">
        <f t="shared" si="14"/>
        <v/>
      </c>
      <c r="O114" s="89"/>
      <c r="P114" s="94"/>
      <c r="Q114" s="98" t="str">
        <f t="shared" si="11"/>
        <v/>
      </c>
      <c r="R114" s="3"/>
    </row>
    <row r="115" spans="1:18" x14ac:dyDescent="0.4">
      <c r="A115" s="5"/>
      <c r="B115" s="18"/>
      <c r="C115" s="3" t="str">
        <f>IFERROR(VLOOKUP(TEXT(B115,"0000"), 証券コード!$A:$C, 2, FALSE), "")</f>
        <v/>
      </c>
      <c r="D115" s="4"/>
      <c r="E115" s="6"/>
      <c r="F115" s="6"/>
      <c r="G115" s="28"/>
      <c r="H115" s="3"/>
      <c r="I115" s="4"/>
      <c r="J115" s="20" t="str">
        <f t="shared" si="12"/>
        <v/>
      </c>
      <c r="K115" s="25" t="str">
        <f t="shared" si="10"/>
        <v/>
      </c>
      <c r="L115" s="24" t="str">
        <f t="shared" si="13"/>
        <v/>
      </c>
      <c r="M115" s="3"/>
      <c r="N115" s="21" t="str">
        <f t="shared" si="14"/>
        <v/>
      </c>
      <c r="O115" s="89"/>
      <c r="P115" s="94"/>
      <c r="Q115" s="98" t="str">
        <f t="shared" si="11"/>
        <v/>
      </c>
      <c r="R115" s="3"/>
    </row>
    <row r="116" spans="1:18" x14ac:dyDescent="0.4">
      <c r="A116" s="5"/>
      <c r="B116" s="18"/>
      <c r="C116" s="3" t="str">
        <f>IFERROR(VLOOKUP(TEXT(B116,"0000"), 証券コード!$A:$C, 2, FALSE), "")</f>
        <v/>
      </c>
      <c r="D116" s="4"/>
      <c r="E116" s="6"/>
      <c r="F116" s="6"/>
      <c r="G116" s="28"/>
      <c r="H116" s="3"/>
      <c r="I116" s="4"/>
      <c r="J116" s="20" t="str">
        <f t="shared" si="12"/>
        <v/>
      </c>
      <c r="K116" s="25" t="str">
        <f t="shared" si="10"/>
        <v/>
      </c>
      <c r="L116" s="24" t="str">
        <f t="shared" si="13"/>
        <v/>
      </c>
      <c r="M116" s="3"/>
      <c r="N116" s="21" t="str">
        <f t="shared" si="14"/>
        <v/>
      </c>
      <c r="O116" s="89"/>
      <c r="P116" s="94"/>
      <c r="Q116" s="98" t="str">
        <f t="shared" si="11"/>
        <v/>
      </c>
      <c r="R116" s="3"/>
    </row>
    <row r="117" spans="1:18" x14ac:dyDescent="0.4">
      <c r="A117" s="5"/>
      <c r="B117" s="18"/>
      <c r="C117" s="3" t="str">
        <f>IFERROR(VLOOKUP(TEXT(B117,"0000"), 証券コード!$A:$C, 2, FALSE), "")</f>
        <v/>
      </c>
      <c r="D117" s="4"/>
      <c r="E117" s="6"/>
      <c r="F117" s="6"/>
      <c r="G117" s="28"/>
      <c r="H117" s="3"/>
      <c r="I117" s="4"/>
      <c r="J117" s="20" t="str">
        <f t="shared" si="12"/>
        <v/>
      </c>
      <c r="K117" s="25" t="str">
        <f t="shared" si="10"/>
        <v/>
      </c>
      <c r="L117" s="24" t="str">
        <f t="shared" si="13"/>
        <v/>
      </c>
      <c r="M117" s="3"/>
      <c r="N117" s="21" t="str">
        <f t="shared" si="14"/>
        <v/>
      </c>
      <c r="O117" s="89"/>
      <c r="P117" s="94"/>
      <c r="Q117" s="98" t="str">
        <f t="shared" si="11"/>
        <v/>
      </c>
      <c r="R117" s="3"/>
    </row>
    <row r="118" spans="1:18" x14ac:dyDescent="0.4">
      <c r="A118" s="5"/>
      <c r="B118" s="18"/>
      <c r="C118" s="3" t="str">
        <f>IFERROR(VLOOKUP(TEXT(B118,"0000"), 証券コード!$A:$C, 2, FALSE), "")</f>
        <v/>
      </c>
      <c r="D118" s="4"/>
      <c r="E118" s="6"/>
      <c r="F118" s="6"/>
      <c r="G118" s="28"/>
      <c r="H118" s="3"/>
      <c r="I118" s="4"/>
      <c r="J118" s="20" t="str">
        <f t="shared" si="12"/>
        <v/>
      </c>
      <c r="K118" s="25" t="str">
        <f t="shared" si="10"/>
        <v/>
      </c>
      <c r="L118" s="24" t="str">
        <f t="shared" si="13"/>
        <v/>
      </c>
      <c r="M118" s="3"/>
      <c r="N118" s="21" t="str">
        <f t="shared" si="14"/>
        <v/>
      </c>
      <c r="O118" s="89"/>
      <c r="P118" s="94"/>
      <c r="Q118" s="98" t="str">
        <f t="shared" si="11"/>
        <v/>
      </c>
      <c r="R118" s="3"/>
    </row>
    <row r="119" spans="1:18" x14ac:dyDescent="0.4">
      <c r="A119" s="5"/>
      <c r="B119" s="18"/>
      <c r="C119" s="3" t="str">
        <f>IFERROR(VLOOKUP(TEXT(B119,"0000"), 証券コード!$A:$C, 2, FALSE), "")</f>
        <v/>
      </c>
      <c r="D119" s="4"/>
      <c r="E119" s="6"/>
      <c r="F119" s="6"/>
      <c r="G119" s="28"/>
      <c r="H119" s="3"/>
      <c r="I119" s="4"/>
      <c r="J119" s="20" t="str">
        <f t="shared" si="12"/>
        <v/>
      </c>
      <c r="K119" s="25" t="str">
        <f t="shared" si="10"/>
        <v/>
      </c>
      <c r="L119" s="24" t="str">
        <f t="shared" si="13"/>
        <v/>
      </c>
      <c r="M119" s="3"/>
      <c r="N119" s="21" t="str">
        <f t="shared" si="14"/>
        <v/>
      </c>
      <c r="O119" s="89"/>
      <c r="P119" s="94"/>
      <c r="Q119" s="98" t="str">
        <f t="shared" si="11"/>
        <v/>
      </c>
      <c r="R119" s="3"/>
    </row>
    <row r="120" spans="1:18" x14ac:dyDescent="0.4">
      <c r="A120" s="5"/>
      <c r="B120" s="18"/>
      <c r="C120" s="3" t="str">
        <f>IFERROR(VLOOKUP(TEXT(B120,"0000"), 証券コード!$A:$C, 2, FALSE), "")</f>
        <v/>
      </c>
      <c r="D120" s="4"/>
      <c r="E120" s="6"/>
      <c r="F120" s="6"/>
      <c r="G120" s="28"/>
      <c r="H120" s="3"/>
      <c r="I120" s="4"/>
      <c r="J120" s="20" t="str">
        <f t="shared" si="12"/>
        <v/>
      </c>
      <c r="K120" s="25" t="str">
        <f t="shared" si="10"/>
        <v/>
      </c>
      <c r="L120" s="24" t="str">
        <f t="shared" si="13"/>
        <v/>
      </c>
      <c r="M120" s="3"/>
      <c r="N120" s="21" t="str">
        <f t="shared" si="14"/>
        <v/>
      </c>
      <c r="O120" s="89"/>
      <c r="P120" s="94"/>
      <c r="Q120" s="98" t="str">
        <f t="shared" si="11"/>
        <v/>
      </c>
      <c r="R120" s="3"/>
    </row>
    <row r="121" spans="1:18" x14ac:dyDescent="0.4">
      <c r="A121" s="5"/>
      <c r="B121" s="18"/>
      <c r="C121" s="3" t="str">
        <f>IFERROR(VLOOKUP(TEXT(B121,"0000"), 証券コード!$A:$C, 2, FALSE), "")</f>
        <v/>
      </c>
      <c r="D121" s="4"/>
      <c r="E121" s="6"/>
      <c r="F121" s="6"/>
      <c r="G121" s="28"/>
      <c r="H121" s="3"/>
      <c r="I121" s="4"/>
      <c r="J121" s="20" t="str">
        <f t="shared" si="12"/>
        <v/>
      </c>
      <c r="K121" s="25" t="str">
        <f t="shared" si="10"/>
        <v/>
      </c>
      <c r="L121" s="24" t="str">
        <f t="shared" si="13"/>
        <v/>
      </c>
      <c r="M121" s="3"/>
      <c r="N121" s="21" t="str">
        <f t="shared" si="14"/>
        <v/>
      </c>
      <c r="O121" s="89"/>
      <c r="P121" s="94"/>
      <c r="Q121" s="98" t="str">
        <f t="shared" si="11"/>
        <v/>
      </c>
      <c r="R121" s="3"/>
    </row>
    <row r="122" spans="1:18" x14ac:dyDescent="0.4">
      <c r="A122" s="5"/>
      <c r="B122" s="18"/>
      <c r="C122" s="3" t="str">
        <f>IFERROR(VLOOKUP(TEXT(B122,"0000"), 証券コード!$A:$C, 2, FALSE), "")</f>
        <v/>
      </c>
      <c r="D122" s="4"/>
      <c r="E122" s="6"/>
      <c r="F122" s="6"/>
      <c r="G122" s="28"/>
      <c r="H122" s="3"/>
      <c r="I122" s="4"/>
      <c r="J122" s="20" t="str">
        <f t="shared" si="12"/>
        <v/>
      </c>
      <c r="K122" s="25" t="str">
        <f t="shared" si="10"/>
        <v/>
      </c>
      <c r="L122" s="24" t="str">
        <f t="shared" si="13"/>
        <v/>
      </c>
      <c r="M122" s="3"/>
      <c r="N122" s="21" t="str">
        <f t="shared" si="14"/>
        <v/>
      </c>
      <c r="O122" s="89"/>
      <c r="P122" s="94"/>
      <c r="Q122" s="98" t="str">
        <f t="shared" si="11"/>
        <v/>
      </c>
      <c r="R122" s="3"/>
    </row>
    <row r="123" spans="1:18" x14ac:dyDescent="0.4">
      <c r="A123" s="5"/>
      <c r="B123" s="18"/>
      <c r="C123" s="3" t="str">
        <f>IFERROR(VLOOKUP(TEXT(B123,"0000"), 証券コード!$A:$C, 2, FALSE), "")</f>
        <v/>
      </c>
      <c r="D123" s="4"/>
      <c r="E123" s="6"/>
      <c r="F123" s="6"/>
      <c r="G123" s="28"/>
      <c r="H123" s="3"/>
      <c r="I123" s="4"/>
      <c r="J123" s="20" t="str">
        <f t="shared" si="12"/>
        <v/>
      </c>
      <c r="K123" s="25" t="str">
        <f t="shared" si="10"/>
        <v/>
      </c>
      <c r="L123" s="24" t="str">
        <f t="shared" si="13"/>
        <v/>
      </c>
      <c r="M123" s="3"/>
      <c r="N123" s="21" t="str">
        <f t="shared" si="14"/>
        <v/>
      </c>
      <c r="O123" s="89"/>
      <c r="P123" s="94"/>
      <c r="Q123" s="98" t="str">
        <f t="shared" si="11"/>
        <v/>
      </c>
      <c r="R123" s="3"/>
    </row>
    <row r="124" spans="1:18" x14ac:dyDescent="0.4">
      <c r="A124" s="5"/>
      <c r="B124" s="18"/>
      <c r="C124" s="3" t="str">
        <f>IFERROR(VLOOKUP(TEXT(B124,"0000"), 証券コード!$A:$C, 2, FALSE), "")</f>
        <v/>
      </c>
      <c r="D124" s="4"/>
      <c r="E124" s="6"/>
      <c r="F124" s="6"/>
      <c r="G124" s="28"/>
      <c r="H124" s="3"/>
      <c r="I124" s="4"/>
      <c r="J124" s="20" t="str">
        <f t="shared" si="12"/>
        <v/>
      </c>
      <c r="K124" s="25" t="str">
        <f t="shared" si="10"/>
        <v/>
      </c>
      <c r="L124" s="24" t="str">
        <f t="shared" si="13"/>
        <v/>
      </c>
      <c r="M124" s="3"/>
      <c r="N124" s="21" t="str">
        <f t="shared" si="14"/>
        <v/>
      </c>
      <c r="O124" s="89"/>
      <c r="P124" s="94"/>
      <c r="Q124" s="98" t="str">
        <f t="shared" si="11"/>
        <v/>
      </c>
      <c r="R124" s="3"/>
    </row>
    <row r="125" spans="1:18" x14ac:dyDescent="0.4">
      <c r="A125" s="5"/>
      <c r="B125" s="18"/>
      <c r="C125" s="3" t="str">
        <f>IFERROR(VLOOKUP(TEXT(B125,"0000"), 証券コード!$A:$C, 2, FALSE), "")</f>
        <v/>
      </c>
      <c r="D125" s="4"/>
      <c r="E125" s="6"/>
      <c r="F125" s="6"/>
      <c r="G125" s="28"/>
      <c r="H125" s="3"/>
      <c r="I125" s="4"/>
      <c r="J125" s="20" t="str">
        <f t="shared" si="12"/>
        <v/>
      </c>
      <c r="K125" s="25" t="str">
        <f t="shared" si="10"/>
        <v/>
      </c>
      <c r="L125" s="24" t="str">
        <f t="shared" si="13"/>
        <v/>
      </c>
      <c r="M125" s="3"/>
      <c r="N125" s="21" t="str">
        <f t="shared" si="14"/>
        <v/>
      </c>
      <c r="O125" s="89"/>
      <c r="P125" s="94"/>
      <c r="Q125" s="98" t="str">
        <f t="shared" si="11"/>
        <v/>
      </c>
      <c r="R125" s="3"/>
    </row>
    <row r="126" spans="1:18" x14ac:dyDescent="0.4">
      <c r="A126" s="5"/>
      <c r="B126" s="18"/>
      <c r="C126" s="3" t="str">
        <f>IFERROR(VLOOKUP(TEXT(B126,"0000"), 証券コード!$A:$C, 2, FALSE), "")</f>
        <v/>
      </c>
      <c r="D126" s="4"/>
      <c r="E126" s="6"/>
      <c r="F126" s="6"/>
      <c r="G126" s="28"/>
      <c r="H126" s="3"/>
      <c r="I126" s="4"/>
      <c r="J126" s="20" t="str">
        <f t="shared" si="12"/>
        <v/>
      </c>
      <c r="K126" s="25" t="str">
        <f t="shared" si="10"/>
        <v/>
      </c>
      <c r="L126" s="24" t="str">
        <f t="shared" si="13"/>
        <v/>
      </c>
      <c r="M126" s="3"/>
      <c r="N126" s="21" t="str">
        <f t="shared" si="14"/>
        <v/>
      </c>
      <c r="O126" s="89"/>
      <c r="P126" s="94"/>
      <c r="Q126" s="98" t="str">
        <f t="shared" si="11"/>
        <v/>
      </c>
      <c r="R126" s="3"/>
    </row>
    <row r="127" spans="1:18" x14ac:dyDescent="0.4">
      <c r="A127" s="5"/>
      <c r="B127" s="18"/>
      <c r="C127" s="3" t="str">
        <f>IFERROR(VLOOKUP(TEXT(B127,"0000"), 証券コード!$A:$C, 2, FALSE), "")</f>
        <v/>
      </c>
      <c r="D127" s="4"/>
      <c r="E127" s="6"/>
      <c r="F127" s="6"/>
      <c r="G127" s="28"/>
      <c r="H127" s="3"/>
      <c r="I127" s="4"/>
      <c r="J127" s="20" t="str">
        <f t="shared" si="12"/>
        <v/>
      </c>
      <c r="K127" s="25" t="str">
        <f t="shared" si="10"/>
        <v/>
      </c>
      <c r="L127" s="24" t="str">
        <f t="shared" si="13"/>
        <v/>
      </c>
      <c r="M127" s="3"/>
      <c r="N127" s="21" t="str">
        <f t="shared" si="14"/>
        <v/>
      </c>
      <c r="O127" s="89"/>
      <c r="P127" s="94"/>
      <c r="Q127" s="98" t="str">
        <f t="shared" si="11"/>
        <v/>
      </c>
      <c r="R127" s="3"/>
    </row>
    <row r="128" spans="1:18" x14ac:dyDescent="0.4">
      <c r="A128" s="5"/>
      <c r="B128" s="18"/>
      <c r="C128" s="3" t="str">
        <f>IFERROR(VLOOKUP(TEXT(B128,"0000"), 証券コード!$A:$C, 2, FALSE), "")</f>
        <v/>
      </c>
      <c r="D128" s="4"/>
      <c r="E128" s="6"/>
      <c r="F128" s="6"/>
      <c r="G128" s="28"/>
      <c r="H128" s="3"/>
      <c r="I128" s="4"/>
      <c r="J128" s="20" t="str">
        <f t="shared" si="12"/>
        <v/>
      </c>
      <c r="K128" s="25" t="str">
        <f t="shared" si="10"/>
        <v/>
      </c>
      <c r="L128" s="24" t="str">
        <f t="shared" si="13"/>
        <v/>
      </c>
      <c r="M128" s="3"/>
      <c r="N128" s="21" t="str">
        <f t="shared" si="14"/>
        <v/>
      </c>
      <c r="O128" s="89"/>
      <c r="P128" s="94"/>
      <c r="Q128" s="98" t="str">
        <f t="shared" si="11"/>
        <v/>
      </c>
      <c r="R128" s="3"/>
    </row>
    <row r="129" spans="1:18" x14ac:dyDescent="0.4">
      <c r="A129" s="5"/>
      <c r="B129" s="18"/>
      <c r="C129" s="3" t="str">
        <f>IFERROR(VLOOKUP(TEXT(B129,"0000"), 証券コード!$A:$C, 2, FALSE), "")</f>
        <v/>
      </c>
      <c r="D129" s="4"/>
      <c r="E129" s="6"/>
      <c r="F129" s="6"/>
      <c r="G129" s="28"/>
      <c r="H129" s="3"/>
      <c r="I129" s="4"/>
      <c r="J129" s="20" t="str">
        <f t="shared" si="12"/>
        <v/>
      </c>
      <c r="K129" s="25" t="str">
        <f t="shared" si="10"/>
        <v/>
      </c>
      <c r="L129" s="24" t="str">
        <f t="shared" si="13"/>
        <v/>
      </c>
      <c r="M129" s="3"/>
      <c r="N129" s="21" t="str">
        <f t="shared" si="14"/>
        <v/>
      </c>
      <c r="O129" s="89"/>
      <c r="P129" s="94"/>
      <c r="Q129" s="98" t="str">
        <f t="shared" si="11"/>
        <v/>
      </c>
      <c r="R129" s="3"/>
    </row>
    <row r="130" spans="1:18" x14ac:dyDescent="0.4">
      <c r="A130" s="5"/>
      <c r="B130" s="18"/>
      <c r="C130" s="3" t="str">
        <f>IFERROR(VLOOKUP(TEXT(B130,"0000"), 証券コード!$A:$C, 2, FALSE), "")</f>
        <v/>
      </c>
      <c r="D130" s="4"/>
      <c r="E130" s="6"/>
      <c r="F130" s="6"/>
      <c r="G130" s="28"/>
      <c r="H130" s="3"/>
      <c r="I130" s="4"/>
      <c r="J130" s="20" t="str">
        <f t="shared" si="12"/>
        <v/>
      </c>
      <c r="K130" s="25" t="str">
        <f t="shared" ref="K130:K193" si="15">IF(I130="","",ROUNDDOWN((I130-D130)/D130,4))</f>
        <v/>
      </c>
      <c r="L130" s="24" t="str">
        <f t="shared" si="13"/>
        <v/>
      </c>
      <c r="M130" s="3"/>
      <c r="N130" s="21" t="str">
        <f t="shared" si="14"/>
        <v/>
      </c>
      <c r="O130" s="89"/>
      <c r="P130" s="94"/>
      <c r="Q130" s="98" t="str">
        <f t="shared" si="11"/>
        <v/>
      </c>
      <c r="R130" s="3"/>
    </row>
    <row r="131" spans="1:18" x14ac:dyDescent="0.4">
      <c r="A131" s="5"/>
      <c r="B131" s="18"/>
      <c r="C131" s="3" t="str">
        <f>IFERROR(VLOOKUP(TEXT(B131,"0000"), 証券コード!$A:$C, 2, FALSE), "")</f>
        <v/>
      </c>
      <c r="D131" s="4"/>
      <c r="E131" s="6"/>
      <c r="F131" s="6"/>
      <c r="G131" s="28"/>
      <c r="H131" s="3"/>
      <c r="I131" s="4"/>
      <c r="J131" s="20" t="str">
        <f t="shared" si="12"/>
        <v/>
      </c>
      <c r="K131" s="25" t="str">
        <f t="shared" si="15"/>
        <v/>
      </c>
      <c r="L131" s="24" t="str">
        <f t="shared" si="13"/>
        <v/>
      </c>
      <c r="M131" s="3"/>
      <c r="N131" s="21" t="str">
        <f t="shared" si="14"/>
        <v/>
      </c>
      <c r="O131" s="89"/>
      <c r="P131" s="94"/>
      <c r="Q131" s="98" t="str">
        <f t="shared" ref="Q131:Q194" si="16">IF(P131="","",TRUNC((P131-D131)/P131,4))</f>
        <v/>
      </c>
      <c r="R131" s="3"/>
    </row>
    <row r="132" spans="1:18" x14ac:dyDescent="0.4">
      <c r="A132" s="5"/>
      <c r="B132" s="18"/>
      <c r="C132" s="3" t="str">
        <f>IFERROR(VLOOKUP(TEXT(B132,"0000"), 証券コード!$A:$C, 2, FALSE), "")</f>
        <v/>
      </c>
      <c r="D132" s="4"/>
      <c r="E132" s="6"/>
      <c r="F132" s="6"/>
      <c r="G132" s="28"/>
      <c r="H132" s="3"/>
      <c r="I132" s="4"/>
      <c r="J132" s="20" t="str">
        <f t="shared" si="12"/>
        <v/>
      </c>
      <c r="K132" s="25" t="str">
        <f t="shared" si="15"/>
        <v/>
      </c>
      <c r="L132" s="24" t="str">
        <f t="shared" si="13"/>
        <v/>
      </c>
      <c r="M132" s="3"/>
      <c r="N132" s="21" t="str">
        <f t="shared" si="14"/>
        <v/>
      </c>
      <c r="O132" s="89"/>
      <c r="P132" s="94"/>
      <c r="Q132" s="98" t="str">
        <f t="shared" si="16"/>
        <v/>
      </c>
      <c r="R132" s="3"/>
    </row>
    <row r="133" spans="1:18" x14ac:dyDescent="0.4">
      <c r="A133" s="5"/>
      <c r="B133" s="18"/>
      <c r="C133" s="3" t="str">
        <f>IFERROR(VLOOKUP(TEXT(B133,"0000"), 証券コード!$A:$C, 2, FALSE), "")</f>
        <v/>
      </c>
      <c r="D133" s="4"/>
      <c r="E133" s="6"/>
      <c r="F133" s="6"/>
      <c r="G133" s="28"/>
      <c r="H133" s="3"/>
      <c r="I133" s="4"/>
      <c r="J133" s="20" t="str">
        <f t="shared" ref="J133:J196" si="17">IF(I133="","",(I133-D133)*E133)</f>
        <v/>
      </c>
      <c r="K133" s="25" t="str">
        <f t="shared" si="15"/>
        <v/>
      </c>
      <c r="L133" s="24" t="str">
        <f t="shared" ref="L133:L196" si="18">IF(I133="","",ROUNDDOWN(I133/D133,4))</f>
        <v/>
      </c>
      <c r="M133" s="3"/>
      <c r="N133" s="21" t="str">
        <f t="shared" ref="N133:N196" si="19">IF(ISERROR(J133-M133),"",J133-M133)</f>
        <v/>
      </c>
      <c r="O133" s="89"/>
      <c r="P133" s="94"/>
      <c r="Q133" s="98" t="str">
        <f t="shared" si="16"/>
        <v/>
      </c>
      <c r="R133" s="3"/>
    </row>
    <row r="134" spans="1:18" x14ac:dyDescent="0.4">
      <c r="A134" s="5"/>
      <c r="B134" s="18"/>
      <c r="C134" s="3" t="str">
        <f>IFERROR(VLOOKUP(TEXT(B134,"0000"), 証券コード!$A:$C, 2, FALSE), "")</f>
        <v/>
      </c>
      <c r="D134" s="4"/>
      <c r="E134" s="6"/>
      <c r="F134" s="6"/>
      <c r="G134" s="28"/>
      <c r="H134" s="3"/>
      <c r="I134" s="4"/>
      <c r="J134" s="20" t="str">
        <f t="shared" si="17"/>
        <v/>
      </c>
      <c r="K134" s="25" t="str">
        <f t="shared" si="15"/>
        <v/>
      </c>
      <c r="L134" s="24" t="str">
        <f t="shared" si="18"/>
        <v/>
      </c>
      <c r="M134" s="3"/>
      <c r="N134" s="21" t="str">
        <f t="shared" si="19"/>
        <v/>
      </c>
      <c r="O134" s="89"/>
      <c r="P134" s="94"/>
      <c r="Q134" s="98" t="str">
        <f t="shared" si="16"/>
        <v/>
      </c>
      <c r="R134" s="3"/>
    </row>
    <row r="135" spans="1:18" x14ac:dyDescent="0.4">
      <c r="A135" s="5"/>
      <c r="B135" s="18"/>
      <c r="C135" s="3" t="str">
        <f>IFERROR(VLOOKUP(TEXT(B135,"0000"), 証券コード!$A:$C, 2, FALSE), "")</f>
        <v/>
      </c>
      <c r="D135" s="4"/>
      <c r="E135" s="6"/>
      <c r="F135" s="6"/>
      <c r="G135" s="28"/>
      <c r="H135" s="3"/>
      <c r="I135" s="4"/>
      <c r="J135" s="20" t="str">
        <f t="shared" si="17"/>
        <v/>
      </c>
      <c r="K135" s="25" t="str">
        <f t="shared" si="15"/>
        <v/>
      </c>
      <c r="L135" s="24" t="str">
        <f t="shared" si="18"/>
        <v/>
      </c>
      <c r="M135" s="3"/>
      <c r="N135" s="21" t="str">
        <f t="shared" si="19"/>
        <v/>
      </c>
      <c r="O135" s="89"/>
      <c r="P135" s="94"/>
      <c r="Q135" s="98" t="str">
        <f t="shared" si="16"/>
        <v/>
      </c>
      <c r="R135" s="3"/>
    </row>
    <row r="136" spans="1:18" x14ac:dyDescent="0.4">
      <c r="A136" s="5"/>
      <c r="B136" s="18"/>
      <c r="C136" s="3" t="str">
        <f>IFERROR(VLOOKUP(TEXT(B136,"0000"), 証券コード!$A:$C, 2, FALSE), "")</f>
        <v/>
      </c>
      <c r="D136" s="4"/>
      <c r="E136" s="6"/>
      <c r="F136" s="6"/>
      <c r="G136" s="28"/>
      <c r="H136" s="3"/>
      <c r="I136" s="4"/>
      <c r="J136" s="20" t="str">
        <f t="shared" si="17"/>
        <v/>
      </c>
      <c r="K136" s="25" t="str">
        <f t="shared" si="15"/>
        <v/>
      </c>
      <c r="L136" s="24" t="str">
        <f t="shared" si="18"/>
        <v/>
      </c>
      <c r="M136" s="3"/>
      <c r="N136" s="21" t="str">
        <f t="shared" si="19"/>
        <v/>
      </c>
      <c r="O136" s="89"/>
      <c r="P136" s="94"/>
      <c r="Q136" s="98" t="str">
        <f t="shared" si="16"/>
        <v/>
      </c>
      <c r="R136" s="3"/>
    </row>
    <row r="137" spans="1:18" x14ac:dyDescent="0.4">
      <c r="A137" s="5"/>
      <c r="B137" s="18"/>
      <c r="C137" s="3" t="str">
        <f>IFERROR(VLOOKUP(TEXT(B137,"0000"), 証券コード!$A:$C, 2, FALSE), "")</f>
        <v/>
      </c>
      <c r="D137" s="4"/>
      <c r="E137" s="6"/>
      <c r="F137" s="6"/>
      <c r="G137" s="28"/>
      <c r="H137" s="3"/>
      <c r="I137" s="4"/>
      <c r="J137" s="20" t="str">
        <f t="shared" si="17"/>
        <v/>
      </c>
      <c r="K137" s="25" t="str">
        <f t="shared" si="15"/>
        <v/>
      </c>
      <c r="L137" s="24" t="str">
        <f t="shared" si="18"/>
        <v/>
      </c>
      <c r="M137" s="3"/>
      <c r="N137" s="21" t="str">
        <f t="shared" si="19"/>
        <v/>
      </c>
      <c r="O137" s="89"/>
      <c r="P137" s="94"/>
      <c r="Q137" s="98" t="str">
        <f t="shared" si="16"/>
        <v/>
      </c>
      <c r="R137" s="3"/>
    </row>
    <row r="138" spans="1:18" x14ac:dyDescent="0.4">
      <c r="A138" s="5"/>
      <c r="B138" s="18"/>
      <c r="C138" s="3" t="str">
        <f>IFERROR(VLOOKUP(TEXT(B138,"0000"), 証券コード!$A:$C, 2, FALSE), "")</f>
        <v/>
      </c>
      <c r="D138" s="4"/>
      <c r="E138" s="6"/>
      <c r="F138" s="6"/>
      <c r="G138" s="28"/>
      <c r="H138" s="3"/>
      <c r="I138" s="4"/>
      <c r="J138" s="20" t="str">
        <f t="shared" si="17"/>
        <v/>
      </c>
      <c r="K138" s="25" t="str">
        <f t="shared" si="15"/>
        <v/>
      </c>
      <c r="L138" s="24" t="str">
        <f t="shared" si="18"/>
        <v/>
      </c>
      <c r="M138" s="3"/>
      <c r="N138" s="21" t="str">
        <f t="shared" si="19"/>
        <v/>
      </c>
      <c r="O138" s="89"/>
      <c r="P138" s="94"/>
      <c r="Q138" s="98" t="str">
        <f t="shared" si="16"/>
        <v/>
      </c>
      <c r="R138" s="3"/>
    </row>
    <row r="139" spans="1:18" x14ac:dyDescent="0.4">
      <c r="A139" s="5"/>
      <c r="B139" s="18"/>
      <c r="C139" s="3" t="str">
        <f>IFERROR(VLOOKUP(TEXT(B139,"0000"), 証券コード!$A:$C, 2, FALSE), "")</f>
        <v/>
      </c>
      <c r="D139" s="4"/>
      <c r="E139" s="6"/>
      <c r="F139" s="6"/>
      <c r="G139" s="28"/>
      <c r="H139" s="3"/>
      <c r="I139" s="4"/>
      <c r="J139" s="20" t="str">
        <f t="shared" si="17"/>
        <v/>
      </c>
      <c r="K139" s="25" t="str">
        <f t="shared" si="15"/>
        <v/>
      </c>
      <c r="L139" s="24" t="str">
        <f t="shared" si="18"/>
        <v/>
      </c>
      <c r="M139" s="3"/>
      <c r="N139" s="21" t="str">
        <f t="shared" si="19"/>
        <v/>
      </c>
      <c r="O139" s="89"/>
      <c r="P139" s="94"/>
      <c r="Q139" s="98" t="str">
        <f t="shared" si="16"/>
        <v/>
      </c>
      <c r="R139" s="3"/>
    </row>
    <row r="140" spans="1:18" x14ac:dyDescent="0.4">
      <c r="A140" s="5"/>
      <c r="B140" s="18"/>
      <c r="C140" s="3" t="str">
        <f>IFERROR(VLOOKUP(TEXT(B140,"0000"), 証券コード!$A:$C, 2, FALSE), "")</f>
        <v/>
      </c>
      <c r="D140" s="4"/>
      <c r="E140" s="6"/>
      <c r="F140" s="6"/>
      <c r="G140" s="28"/>
      <c r="H140" s="3"/>
      <c r="I140" s="4"/>
      <c r="J140" s="20" t="str">
        <f t="shared" si="17"/>
        <v/>
      </c>
      <c r="K140" s="25" t="str">
        <f t="shared" si="15"/>
        <v/>
      </c>
      <c r="L140" s="24" t="str">
        <f t="shared" si="18"/>
        <v/>
      </c>
      <c r="M140" s="3"/>
      <c r="N140" s="21" t="str">
        <f t="shared" si="19"/>
        <v/>
      </c>
      <c r="O140" s="89"/>
      <c r="P140" s="94"/>
      <c r="Q140" s="98" t="str">
        <f t="shared" si="16"/>
        <v/>
      </c>
      <c r="R140" s="3"/>
    </row>
    <row r="141" spans="1:18" x14ac:dyDescent="0.4">
      <c r="A141" s="5"/>
      <c r="B141" s="18"/>
      <c r="C141" s="3" t="str">
        <f>IFERROR(VLOOKUP(TEXT(B141,"0000"), 証券コード!$A:$C, 2, FALSE), "")</f>
        <v/>
      </c>
      <c r="D141" s="4"/>
      <c r="E141" s="6"/>
      <c r="F141" s="6"/>
      <c r="G141" s="28"/>
      <c r="H141" s="3"/>
      <c r="I141" s="4"/>
      <c r="J141" s="20" t="str">
        <f t="shared" si="17"/>
        <v/>
      </c>
      <c r="K141" s="25" t="str">
        <f t="shared" si="15"/>
        <v/>
      </c>
      <c r="L141" s="24" t="str">
        <f t="shared" si="18"/>
        <v/>
      </c>
      <c r="M141" s="3"/>
      <c r="N141" s="21" t="str">
        <f t="shared" si="19"/>
        <v/>
      </c>
      <c r="O141" s="89"/>
      <c r="P141" s="94"/>
      <c r="Q141" s="98" t="str">
        <f t="shared" si="16"/>
        <v/>
      </c>
      <c r="R141" s="3"/>
    </row>
    <row r="142" spans="1:18" x14ac:dyDescent="0.4">
      <c r="A142" s="5"/>
      <c r="B142" s="18"/>
      <c r="C142" s="3" t="str">
        <f>IFERROR(VLOOKUP(TEXT(B142,"0000"), 証券コード!$A:$C, 2, FALSE), "")</f>
        <v/>
      </c>
      <c r="D142" s="4"/>
      <c r="E142" s="6"/>
      <c r="F142" s="6"/>
      <c r="G142" s="28"/>
      <c r="H142" s="3"/>
      <c r="I142" s="4"/>
      <c r="J142" s="20" t="str">
        <f t="shared" si="17"/>
        <v/>
      </c>
      <c r="K142" s="25" t="str">
        <f t="shared" si="15"/>
        <v/>
      </c>
      <c r="L142" s="24" t="str">
        <f t="shared" si="18"/>
        <v/>
      </c>
      <c r="M142" s="3"/>
      <c r="N142" s="21" t="str">
        <f t="shared" si="19"/>
        <v/>
      </c>
      <c r="O142" s="89"/>
      <c r="P142" s="94"/>
      <c r="Q142" s="98" t="str">
        <f t="shared" si="16"/>
        <v/>
      </c>
      <c r="R142" s="3"/>
    </row>
    <row r="143" spans="1:18" x14ac:dyDescent="0.4">
      <c r="A143" s="5"/>
      <c r="B143" s="18"/>
      <c r="C143" s="3" t="str">
        <f>IFERROR(VLOOKUP(TEXT(B143,"0000"), 証券コード!$A:$C, 2, FALSE), "")</f>
        <v/>
      </c>
      <c r="D143" s="4"/>
      <c r="E143" s="6"/>
      <c r="F143" s="6"/>
      <c r="G143" s="28"/>
      <c r="H143" s="3"/>
      <c r="I143" s="4"/>
      <c r="J143" s="20" t="str">
        <f t="shared" si="17"/>
        <v/>
      </c>
      <c r="K143" s="25" t="str">
        <f t="shared" si="15"/>
        <v/>
      </c>
      <c r="L143" s="24" t="str">
        <f t="shared" si="18"/>
        <v/>
      </c>
      <c r="M143" s="3"/>
      <c r="N143" s="21" t="str">
        <f t="shared" si="19"/>
        <v/>
      </c>
      <c r="O143" s="89"/>
      <c r="P143" s="94"/>
      <c r="Q143" s="98" t="str">
        <f t="shared" si="16"/>
        <v/>
      </c>
      <c r="R143" s="3"/>
    </row>
    <row r="144" spans="1:18" x14ac:dyDescent="0.4">
      <c r="A144" s="5"/>
      <c r="B144" s="18"/>
      <c r="C144" s="3" t="str">
        <f>IFERROR(VLOOKUP(TEXT(B144,"0000"), 証券コード!$A:$C, 2, FALSE), "")</f>
        <v/>
      </c>
      <c r="D144" s="4"/>
      <c r="E144" s="6"/>
      <c r="F144" s="6"/>
      <c r="G144" s="28"/>
      <c r="H144" s="3"/>
      <c r="I144" s="4"/>
      <c r="J144" s="20" t="str">
        <f t="shared" si="17"/>
        <v/>
      </c>
      <c r="K144" s="25" t="str">
        <f t="shared" si="15"/>
        <v/>
      </c>
      <c r="L144" s="24" t="str">
        <f t="shared" si="18"/>
        <v/>
      </c>
      <c r="M144" s="3"/>
      <c r="N144" s="21" t="str">
        <f t="shared" si="19"/>
        <v/>
      </c>
      <c r="O144" s="89"/>
      <c r="P144" s="94"/>
      <c r="Q144" s="98" t="str">
        <f t="shared" si="16"/>
        <v/>
      </c>
      <c r="R144" s="3"/>
    </row>
    <row r="145" spans="1:18" x14ac:dyDescent="0.4">
      <c r="A145" s="5"/>
      <c r="B145" s="18"/>
      <c r="C145" s="3" t="str">
        <f>IFERROR(VLOOKUP(TEXT(B145,"0000"), 証券コード!$A:$C, 2, FALSE), "")</f>
        <v/>
      </c>
      <c r="D145" s="4"/>
      <c r="E145" s="6"/>
      <c r="F145" s="6"/>
      <c r="G145" s="28"/>
      <c r="H145" s="3"/>
      <c r="I145" s="4"/>
      <c r="J145" s="20" t="str">
        <f t="shared" si="17"/>
        <v/>
      </c>
      <c r="K145" s="25" t="str">
        <f t="shared" si="15"/>
        <v/>
      </c>
      <c r="L145" s="24" t="str">
        <f t="shared" si="18"/>
        <v/>
      </c>
      <c r="M145" s="3"/>
      <c r="N145" s="21" t="str">
        <f t="shared" si="19"/>
        <v/>
      </c>
      <c r="O145" s="89"/>
      <c r="P145" s="94"/>
      <c r="Q145" s="98" t="str">
        <f t="shared" si="16"/>
        <v/>
      </c>
      <c r="R145" s="3"/>
    </row>
    <row r="146" spans="1:18" x14ac:dyDescent="0.4">
      <c r="A146" s="5"/>
      <c r="B146" s="18"/>
      <c r="C146" s="3" t="str">
        <f>IFERROR(VLOOKUP(TEXT(B146,"0000"), 証券コード!$A:$C, 2, FALSE), "")</f>
        <v/>
      </c>
      <c r="D146" s="4"/>
      <c r="E146" s="6"/>
      <c r="F146" s="6"/>
      <c r="G146" s="28"/>
      <c r="H146" s="3"/>
      <c r="I146" s="4"/>
      <c r="J146" s="20" t="str">
        <f t="shared" si="17"/>
        <v/>
      </c>
      <c r="K146" s="25" t="str">
        <f t="shared" si="15"/>
        <v/>
      </c>
      <c r="L146" s="24" t="str">
        <f t="shared" si="18"/>
        <v/>
      </c>
      <c r="M146" s="3"/>
      <c r="N146" s="21" t="str">
        <f t="shared" si="19"/>
        <v/>
      </c>
      <c r="O146" s="89"/>
      <c r="P146" s="94"/>
      <c r="Q146" s="98" t="str">
        <f t="shared" si="16"/>
        <v/>
      </c>
      <c r="R146" s="3"/>
    </row>
    <row r="147" spans="1:18" x14ac:dyDescent="0.4">
      <c r="A147" s="5"/>
      <c r="B147" s="18"/>
      <c r="C147" s="3" t="str">
        <f>IFERROR(VLOOKUP(TEXT(B147,"0000"), 証券コード!$A:$C, 2, FALSE), "")</f>
        <v/>
      </c>
      <c r="D147" s="4"/>
      <c r="E147" s="6"/>
      <c r="F147" s="6"/>
      <c r="G147" s="28"/>
      <c r="H147" s="3"/>
      <c r="I147" s="4"/>
      <c r="J147" s="20" t="str">
        <f t="shared" si="17"/>
        <v/>
      </c>
      <c r="K147" s="25" t="str">
        <f t="shared" si="15"/>
        <v/>
      </c>
      <c r="L147" s="24" t="str">
        <f t="shared" si="18"/>
        <v/>
      </c>
      <c r="M147" s="3"/>
      <c r="N147" s="21" t="str">
        <f t="shared" si="19"/>
        <v/>
      </c>
      <c r="O147" s="89"/>
      <c r="P147" s="94"/>
      <c r="Q147" s="98" t="str">
        <f t="shared" si="16"/>
        <v/>
      </c>
      <c r="R147" s="3"/>
    </row>
    <row r="148" spans="1:18" x14ac:dyDescent="0.4">
      <c r="A148" s="5"/>
      <c r="B148" s="18"/>
      <c r="C148" s="3" t="str">
        <f>IFERROR(VLOOKUP(TEXT(B148,"0000"), 証券コード!$A:$C, 2, FALSE), "")</f>
        <v/>
      </c>
      <c r="D148" s="4"/>
      <c r="E148" s="6"/>
      <c r="F148" s="6"/>
      <c r="G148" s="28"/>
      <c r="H148" s="3"/>
      <c r="I148" s="4"/>
      <c r="J148" s="20" t="str">
        <f t="shared" si="17"/>
        <v/>
      </c>
      <c r="K148" s="25" t="str">
        <f t="shared" si="15"/>
        <v/>
      </c>
      <c r="L148" s="24" t="str">
        <f t="shared" si="18"/>
        <v/>
      </c>
      <c r="M148" s="3"/>
      <c r="N148" s="21" t="str">
        <f t="shared" si="19"/>
        <v/>
      </c>
      <c r="O148" s="89"/>
      <c r="P148" s="94"/>
      <c r="Q148" s="98" t="str">
        <f t="shared" si="16"/>
        <v/>
      </c>
      <c r="R148" s="3"/>
    </row>
    <row r="149" spans="1:18" x14ac:dyDescent="0.4">
      <c r="A149" s="5"/>
      <c r="B149" s="18"/>
      <c r="C149" s="3" t="str">
        <f>IFERROR(VLOOKUP(TEXT(B149,"0000"), 証券コード!$A:$C, 2, FALSE), "")</f>
        <v/>
      </c>
      <c r="D149" s="4"/>
      <c r="E149" s="6"/>
      <c r="F149" s="6"/>
      <c r="G149" s="28"/>
      <c r="H149" s="3"/>
      <c r="I149" s="4"/>
      <c r="J149" s="20" t="str">
        <f t="shared" si="17"/>
        <v/>
      </c>
      <c r="K149" s="25" t="str">
        <f t="shared" si="15"/>
        <v/>
      </c>
      <c r="L149" s="24" t="str">
        <f t="shared" si="18"/>
        <v/>
      </c>
      <c r="M149" s="3"/>
      <c r="N149" s="21" t="str">
        <f t="shared" si="19"/>
        <v/>
      </c>
      <c r="O149" s="89"/>
      <c r="P149" s="94"/>
      <c r="Q149" s="98" t="str">
        <f t="shared" si="16"/>
        <v/>
      </c>
      <c r="R149" s="3"/>
    </row>
    <row r="150" spans="1:18" x14ac:dyDescent="0.4">
      <c r="A150" s="5"/>
      <c r="B150" s="18"/>
      <c r="C150" s="3" t="str">
        <f>IFERROR(VLOOKUP(TEXT(B150,"0000"), 証券コード!$A:$C, 2, FALSE), "")</f>
        <v/>
      </c>
      <c r="D150" s="4"/>
      <c r="E150" s="6"/>
      <c r="F150" s="6"/>
      <c r="G150" s="28"/>
      <c r="H150" s="3"/>
      <c r="I150" s="4"/>
      <c r="J150" s="20" t="str">
        <f t="shared" si="17"/>
        <v/>
      </c>
      <c r="K150" s="25" t="str">
        <f t="shared" si="15"/>
        <v/>
      </c>
      <c r="L150" s="24" t="str">
        <f t="shared" si="18"/>
        <v/>
      </c>
      <c r="M150" s="3"/>
      <c r="N150" s="21" t="str">
        <f t="shared" si="19"/>
        <v/>
      </c>
      <c r="O150" s="89"/>
      <c r="P150" s="94"/>
      <c r="Q150" s="98" t="str">
        <f t="shared" si="16"/>
        <v/>
      </c>
      <c r="R150" s="3"/>
    </row>
    <row r="151" spans="1:18" x14ac:dyDescent="0.4">
      <c r="A151" s="5"/>
      <c r="B151" s="18"/>
      <c r="C151" s="3" t="str">
        <f>IFERROR(VLOOKUP(TEXT(B151,"0000"), 証券コード!$A:$C, 2, FALSE), "")</f>
        <v/>
      </c>
      <c r="D151" s="4"/>
      <c r="E151" s="6"/>
      <c r="F151" s="6"/>
      <c r="G151" s="28"/>
      <c r="H151" s="3"/>
      <c r="I151" s="4"/>
      <c r="J151" s="20" t="str">
        <f t="shared" si="17"/>
        <v/>
      </c>
      <c r="K151" s="25" t="str">
        <f t="shared" si="15"/>
        <v/>
      </c>
      <c r="L151" s="24" t="str">
        <f t="shared" si="18"/>
        <v/>
      </c>
      <c r="M151" s="3"/>
      <c r="N151" s="21" t="str">
        <f t="shared" si="19"/>
        <v/>
      </c>
      <c r="O151" s="89"/>
      <c r="P151" s="94"/>
      <c r="Q151" s="98" t="str">
        <f t="shared" si="16"/>
        <v/>
      </c>
      <c r="R151" s="3"/>
    </row>
    <row r="152" spans="1:18" x14ac:dyDescent="0.4">
      <c r="A152" s="5"/>
      <c r="B152" s="18"/>
      <c r="C152" s="3" t="str">
        <f>IFERROR(VLOOKUP(TEXT(B152,"0000"), 証券コード!$A:$C, 2, FALSE), "")</f>
        <v/>
      </c>
      <c r="D152" s="4"/>
      <c r="E152" s="6"/>
      <c r="F152" s="6"/>
      <c r="G152" s="28"/>
      <c r="H152" s="3"/>
      <c r="I152" s="4"/>
      <c r="J152" s="20" t="str">
        <f t="shared" si="17"/>
        <v/>
      </c>
      <c r="K152" s="25" t="str">
        <f t="shared" si="15"/>
        <v/>
      </c>
      <c r="L152" s="24" t="str">
        <f t="shared" si="18"/>
        <v/>
      </c>
      <c r="M152" s="3"/>
      <c r="N152" s="21" t="str">
        <f t="shared" si="19"/>
        <v/>
      </c>
      <c r="O152" s="89"/>
      <c r="P152" s="94"/>
      <c r="Q152" s="98" t="str">
        <f t="shared" si="16"/>
        <v/>
      </c>
      <c r="R152" s="3"/>
    </row>
    <row r="153" spans="1:18" x14ac:dyDescent="0.4">
      <c r="A153" s="5"/>
      <c r="B153" s="18"/>
      <c r="C153" s="3" t="str">
        <f>IFERROR(VLOOKUP(TEXT(B153,"0000"), 証券コード!$A:$C, 2, FALSE), "")</f>
        <v/>
      </c>
      <c r="D153" s="4"/>
      <c r="E153" s="6"/>
      <c r="F153" s="6"/>
      <c r="G153" s="28"/>
      <c r="H153" s="3"/>
      <c r="I153" s="4"/>
      <c r="J153" s="20" t="str">
        <f t="shared" si="17"/>
        <v/>
      </c>
      <c r="K153" s="25" t="str">
        <f t="shared" si="15"/>
        <v/>
      </c>
      <c r="L153" s="24" t="str">
        <f t="shared" si="18"/>
        <v/>
      </c>
      <c r="M153" s="3"/>
      <c r="N153" s="21" t="str">
        <f t="shared" si="19"/>
        <v/>
      </c>
      <c r="O153" s="89"/>
      <c r="P153" s="94"/>
      <c r="Q153" s="98" t="str">
        <f t="shared" si="16"/>
        <v/>
      </c>
      <c r="R153" s="3"/>
    </row>
    <row r="154" spans="1:18" x14ac:dyDescent="0.4">
      <c r="A154" s="5"/>
      <c r="B154" s="18"/>
      <c r="C154" s="3" t="str">
        <f>IFERROR(VLOOKUP(TEXT(B154,"0000"), 証券コード!$A:$C, 2, FALSE), "")</f>
        <v/>
      </c>
      <c r="D154" s="4"/>
      <c r="E154" s="6"/>
      <c r="F154" s="6"/>
      <c r="G154" s="28"/>
      <c r="H154" s="3"/>
      <c r="I154" s="4"/>
      <c r="J154" s="20" t="str">
        <f t="shared" si="17"/>
        <v/>
      </c>
      <c r="K154" s="25" t="str">
        <f t="shared" si="15"/>
        <v/>
      </c>
      <c r="L154" s="24" t="str">
        <f t="shared" si="18"/>
        <v/>
      </c>
      <c r="M154" s="3"/>
      <c r="N154" s="21" t="str">
        <f t="shared" si="19"/>
        <v/>
      </c>
      <c r="O154" s="89"/>
      <c r="P154" s="94"/>
      <c r="Q154" s="98" t="str">
        <f t="shared" si="16"/>
        <v/>
      </c>
      <c r="R154" s="3"/>
    </row>
    <row r="155" spans="1:18" x14ac:dyDescent="0.4">
      <c r="A155" s="5"/>
      <c r="B155" s="18"/>
      <c r="C155" s="3" t="str">
        <f>IFERROR(VLOOKUP(TEXT(B155,"0000"), 証券コード!$A:$C, 2, FALSE), "")</f>
        <v/>
      </c>
      <c r="D155" s="4"/>
      <c r="E155" s="6"/>
      <c r="F155" s="6"/>
      <c r="G155" s="28"/>
      <c r="H155" s="3"/>
      <c r="I155" s="4"/>
      <c r="J155" s="20" t="str">
        <f t="shared" si="17"/>
        <v/>
      </c>
      <c r="K155" s="25" t="str">
        <f t="shared" si="15"/>
        <v/>
      </c>
      <c r="L155" s="24" t="str">
        <f t="shared" si="18"/>
        <v/>
      </c>
      <c r="M155" s="3"/>
      <c r="N155" s="21" t="str">
        <f t="shared" si="19"/>
        <v/>
      </c>
      <c r="O155" s="89"/>
      <c r="P155" s="94"/>
      <c r="Q155" s="98" t="str">
        <f t="shared" si="16"/>
        <v/>
      </c>
      <c r="R155" s="3"/>
    </row>
    <row r="156" spans="1:18" x14ac:dyDescent="0.4">
      <c r="A156" s="5"/>
      <c r="B156" s="18"/>
      <c r="C156" s="3" t="str">
        <f>IFERROR(VLOOKUP(TEXT(B156,"0000"), 証券コード!$A:$C, 2, FALSE), "")</f>
        <v/>
      </c>
      <c r="D156" s="4"/>
      <c r="E156" s="6"/>
      <c r="F156" s="6"/>
      <c r="G156" s="28"/>
      <c r="H156" s="3"/>
      <c r="I156" s="4"/>
      <c r="J156" s="20" t="str">
        <f t="shared" si="17"/>
        <v/>
      </c>
      <c r="K156" s="25" t="str">
        <f t="shared" si="15"/>
        <v/>
      </c>
      <c r="L156" s="24" t="str">
        <f t="shared" si="18"/>
        <v/>
      </c>
      <c r="M156" s="3"/>
      <c r="N156" s="21" t="str">
        <f t="shared" si="19"/>
        <v/>
      </c>
      <c r="O156" s="89"/>
      <c r="P156" s="94"/>
      <c r="Q156" s="98" t="str">
        <f t="shared" si="16"/>
        <v/>
      </c>
      <c r="R156" s="3"/>
    </row>
    <row r="157" spans="1:18" x14ac:dyDescent="0.4">
      <c r="A157" s="5"/>
      <c r="B157" s="18"/>
      <c r="C157" s="3" t="str">
        <f>IFERROR(VLOOKUP(TEXT(B157,"0000"), 証券コード!$A:$C, 2, FALSE), "")</f>
        <v/>
      </c>
      <c r="D157" s="4"/>
      <c r="E157" s="6"/>
      <c r="F157" s="6"/>
      <c r="G157" s="28"/>
      <c r="H157" s="3"/>
      <c r="I157" s="4"/>
      <c r="J157" s="20" t="str">
        <f t="shared" si="17"/>
        <v/>
      </c>
      <c r="K157" s="25" t="str">
        <f t="shared" si="15"/>
        <v/>
      </c>
      <c r="L157" s="24" t="str">
        <f t="shared" si="18"/>
        <v/>
      </c>
      <c r="M157" s="3"/>
      <c r="N157" s="21" t="str">
        <f t="shared" si="19"/>
        <v/>
      </c>
      <c r="O157" s="89"/>
      <c r="P157" s="94"/>
      <c r="Q157" s="98" t="str">
        <f t="shared" si="16"/>
        <v/>
      </c>
      <c r="R157" s="3"/>
    </row>
    <row r="158" spans="1:18" x14ac:dyDescent="0.4">
      <c r="A158" s="5"/>
      <c r="B158" s="18"/>
      <c r="C158" s="3" t="str">
        <f>IFERROR(VLOOKUP(TEXT(B158,"0000"), 証券コード!$A:$C, 2, FALSE), "")</f>
        <v/>
      </c>
      <c r="D158" s="4"/>
      <c r="E158" s="6"/>
      <c r="F158" s="6"/>
      <c r="G158" s="28"/>
      <c r="H158" s="3"/>
      <c r="I158" s="4"/>
      <c r="J158" s="20" t="str">
        <f t="shared" si="17"/>
        <v/>
      </c>
      <c r="K158" s="25" t="str">
        <f t="shared" si="15"/>
        <v/>
      </c>
      <c r="L158" s="24" t="str">
        <f t="shared" si="18"/>
        <v/>
      </c>
      <c r="M158" s="3"/>
      <c r="N158" s="21" t="str">
        <f t="shared" si="19"/>
        <v/>
      </c>
      <c r="O158" s="89"/>
      <c r="P158" s="94"/>
      <c r="Q158" s="98" t="str">
        <f t="shared" si="16"/>
        <v/>
      </c>
      <c r="R158" s="3"/>
    </row>
    <row r="159" spans="1:18" x14ac:dyDescent="0.4">
      <c r="A159" s="5"/>
      <c r="B159" s="18"/>
      <c r="C159" s="3" t="str">
        <f>IFERROR(VLOOKUP(TEXT(B159,"0000"), 証券コード!$A:$C, 2, FALSE), "")</f>
        <v/>
      </c>
      <c r="D159" s="4"/>
      <c r="E159" s="6"/>
      <c r="F159" s="6"/>
      <c r="G159" s="28"/>
      <c r="H159" s="3"/>
      <c r="I159" s="4"/>
      <c r="J159" s="20" t="str">
        <f t="shared" si="17"/>
        <v/>
      </c>
      <c r="K159" s="25" t="str">
        <f t="shared" si="15"/>
        <v/>
      </c>
      <c r="L159" s="24" t="str">
        <f t="shared" si="18"/>
        <v/>
      </c>
      <c r="M159" s="3"/>
      <c r="N159" s="21" t="str">
        <f t="shared" si="19"/>
        <v/>
      </c>
      <c r="O159" s="89"/>
      <c r="P159" s="94"/>
      <c r="Q159" s="98" t="str">
        <f t="shared" si="16"/>
        <v/>
      </c>
      <c r="R159" s="3"/>
    </row>
    <row r="160" spans="1:18" x14ac:dyDescent="0.4">
      <c r="A160" s="5"/>
      <c r="B160" s="18"/>
      <c r="C160" s="3" t="str">
        <f>IFERROR(VLOOKUP(TEXT(B160,"0000"), 証券コード!$A:$C, 2, FALSE), "")</f>
        <v/>
      </c>
      <c r="D160" s="4"/>
      <c r="E160" s="6"/>
      <c r="F160" s="6"/>
      <c r="G160" s="28"/>
      <c r="H160" s="3"/>
      <c r="I160" s="4"/>
      <c r="J160" s="20" t="str">
        <f t="shared" si="17"/>
        <v/>
      </c>
      <c r="K160" s="25" t="str">
        <f t="shared" si="15"/>
        <v/>
      </c>
      <c r="L160" s="24" t="str">
        <f t="shared" si="18"/>
        <v/>
      </c>
      <c r="M160" s="3"/>
      <c r="N160" s="21" t="str">
        <f t="shared" si="19"/>
        <v/>
      </c>
      <c r="O160" s="89"/>
      <c r="P160" s="94"/>
      <c r="Q160" s="98" t="str">
        <f t="shared" si="16"/>
        <v/>
      </c>
      <c r="R160" s="3"/>
    </row>
    <row r="161" spans="1:18" x14ac:dyDescent="0.4">
      <c r="A161" s="5"/>
      <c r="B161" s="18"/>
      <c r="C161" s="3" t="str">
        <f>IFERROR(VLOOKUP(TEXT(B161,"0000"), 証券コード!$A:$C, 2, FALSE), "")</f>
        <v/>
      </c>
      <c r="D161" s="4"/>
      <c r="E161" s="6"/>
      <c r="F161" s="6"/>
      <c r="G161" s="28"/>
      <c r="H161" s="3"/>
      <c r="I161" s="4"/>
      <c r="J161" s="20" t="str">
        <f t="shared" si="17"/>
        <v/>
      </c>
      <c r="K161" s="25" t="str">
        <f t="shared" si="15"/>
        <v/>
      </c>
      <c r="L161" s="24" t="str">
        <f t="shared" si="18"/>
        <v/>
      </c>
      <c r="M161" s="3"/>
      <c r="N161" s="21" t="str">
        <f t="shared" si="19"/>
        <v/>
      </c>
      <c r="O161" s="89"/>
      <c r="P161" s="94"/>
      <c r="Q161" s="98" t="str">
        <f t="shared" si="16"/>
        <v/>
      </c>
      <c r="R161" s="3"/>
    </row>
    <row r="162" spans="1:18" x14ac:dyDescent="0.4">
      <c r="A162" s="5"/>
      <c r="B162" s="18"/>
      <c r="C162" s="3" t="str">
        <f>IFERROR(VLOOKUP(TEXT(B162,"0000"), 証券コード!$A:$C, 2, FALSE), "")</f>
        <v/>
      </c>
      <c r="D162" s="4"/>
      <c r="E162" s="6"/>
      <c r="F162" s="6"/>
      <c r="G162" s="28"/>
      <c r="H162" s="3"/>
      <c r="I162" s="4"/>
      <c r="J162" s="20" t="str">
        <f t="shared" si="17"/>
        <v/>
      </c>
      <c r="K162" s="25" t="str">
        <f t="shared" si="15"/>
        <v/>
      </c>
      <c r="L162" s="24" t="str">
        <f t="shared" si="18"/>
        <v/>
      </c>
      <c r="M162" s="3"/>
      <c r="N162" s="21" t="str">
        <f t="shared" si="19"/>
        <v/>
      </c>
      <c r="O162" s="89"/>
      <c r="P162" s="94"/>
      <c r="Q162" s="98" t="str">
        <f t="shared" si="16"/>
        <v/>
      </c>
      <c r="R162" s="3"/>
    </row>
    <row r="163" spans="1:18" x14ac:dyDescent="0.4">
      <c r="A163" s="5"/>
      <c r="B163" s="18"/>
      <c r="C163" s="3" t="str">
        <f>IFERROR(VLOOKUP(TEXT(B163,"0000"), 証券コード!$A:$C, 2, FALSE), "")</f>
        <v/>
      </c>
      <c r="D163" s="4"/>
      <c r="E163" s="6"/>
      <c r="F163" s="6"/>
      <c r="G163" s="28"/>
      <c r="H163" s="3"/>
      <c r="I163" s="4"/>
      <c r="J163" s="20" t="str">
        <f t="shared" si="17"/>
        <v/>
      </c>
      <c r="K163" s="25" t="str">
        <f t="shared" si="15"/>
        <v/>
      </c>
      <c r="L163" s="24" t="str">
        <f t="shared" si="18"/>
        <v/>
      </c>
      <c r="M163" s="3"/>
      <c r="N163" s="21" t="str">
        <f t="shared" si="19"/>
        <v/>
      </c>
      <c r="O163" s="89"/>
      <c r="P163" s="94"/>
      <c r="Q163" s="98" t="str">
        <f t="shared" si="16"/>
        <v/>
      </c>
      <c r="R163" s="3"/>
    </row>
    <row r="164" spans="1:18" x14ac:dyDescent="0.4">
      <c r="A164" s="5"/>
      <c r="B164" s="18"/>
      <c r="C164" s="3" t="str">
        <f>IFERROR(VLOOKUP(TEXT(B164,"0000"), 証券コード!$A:$C, 2, FALSE), "")</f>
        <v/>
      </c>
      <c r="D164" s="4"/>
      <c r="E164" s="6"/>
      <c r="F164" s="6"/>
      <c r="G164" s="28"/>
      <c r="H164" s="3"/>
      <c r="I164" s="4"/>
      <c r="J164" s="20" t="str">
        <f t="shared" si="17"/>
        <v/>
      </c>
      <c r="K164" s="25" t="str">
        <f t="shared" si="15"/>
        <v/>
      </c>
      <c r="L164" s="24" t="str">
        <f t="shared" si="18"/>
        <v/>
      </c>
      <c r="M164" s="3"/>
      <c r="N164" s="21" t="str">
        <f t="shared" si="19"/>
        <v/>
      </c>
      <c r="O164" s="89"/>
      <c r="P164" s="94"/>
      <c r="Q164" s="98" t="str">
        <f t="shared" si="16"/>
        <v/>
      </c>
      <c r="R164" s="3"/>
    </row>
    <row r="165" spans="1:18" x14ac:dyDescent="0.4">
      <c r="A165" s="5"/>
      <c r="B165" s="18"/>
      <c r="C165" s="3" t="str">
        <f>IFERROR(VLOOKUP(TEXT(B165,"0000"), 証券コード!$A:$C, 2, FALSE), "")</f>
        <v/>
      </c>
      <c r="D165" s="4"/>
      <c r="E165" s="6"/>
      <c r="F165" s="6"/>
      <c r="G165" s="28"/>
      <c r="H165" s="3"/>
      <c r="I165" s="4"/>
      <c r="J165" s="20" t="str">
        <f t="shared" si="17"/>
        <v/>
      </c>
      <c r="K165" s="25" t="str">
        <f t="shared" si="15"/>
        <v/>
      </c>
      <c r="L165" s="24" t="str">
        <f t="shared" si="18"/>
        <v/>
      </c>
      <c r="M165" s="3"/>
      <c r="N165" s="21" t="str">
        <f t="shared" si="19"/>
        <v/>
      </c>
      <c r="O165" s="89"/>
      <c r="P165" s="94"/>
      <c r="Q165" s="98" t="str">
        <f t="shared" si="16"/>
        <v/>
      </c>
      <c r="R165" s="3"/>
    </row>
    <row r="166" spans="1:18" x14ac:dyDescent="0.4">
      <c r="A166" s="5"/>
      <c r="B166" s="18"/>
      <c r="C166" s="3" t="str">
        <f>IFERROR(VLOOKUP(TEXT(B166,"0000"), 証券コード!$A:$C, 2, FALSE), "")</f>
        <v/>
      </c>
      <c r="D166" s="4"/>
      <c r="E166" s="6"/>
      <c r="F166" s="6"/>
      <c r="G166" s="28"/>
      <c r="H166" s="3"/>
      <c r="I166" s="4"/>
      <c r="J166" s="20" t="str">
        <f t="shared" si="17"/>
        <v/>
      </c>
      <c r="K166" s="25" t="str">
        <f t="shared" si="15"/>
        <v/>
      </c>
      <c r="L166" s="24" t="str">
        <f t="shared" si="18"/>
        <v/>
      </c>
      <c r="M166" s="3"/>
      <c r="N166" s="21" t="str">
        <f t="shared" si="19"/>
        <v/>
      </c>
      <c r="O166" s="89"/>
      <c r="P166" s="94"/>
      <c r="Q166" s="98" t="str">
        <f t="shared" si="16"/>
        <v/>
      </c>
      <c r="R166" s="3"/>
    </row>
    <row r="167" spans="1:18" x14ac:dyDescent="0.4">
      <c r="A167" s="5"/>
      <c r="B167" s="18"/>
      <c r="C167" s="3" t="str">
        <f>IFERROR(VLOOKUP(TEXT(B167,"0000"), 証券コード!$A:$C, 2, FALSE), "")</f>
        <v/>
      </c>
      <c r="D167" s="4"/>
      <c r="E167" s="6"/>
      <c r="F167" s="6"/>
      <c r="G167" s="28"/>
      <c r="H167" s="3"/>
      <c r="I167" s="4"/>
      <c r="J167" s="20" t="str">
        <f t="shared" si="17"/>
        <v/>
      </c>
      <c r="K167" s="25" t="str">
        <f t="shared" si="15"/>
        <v/>
      </c>
      <c r="L167" s="24" t="str">
        <f t="shared" si="18"/>
        <v/>
      </c>
      <c r="M167" s="3"/>
      <c r="N167" s="21" t="str">
        <f t="shared" si="19"/>
        <v/>
      </c>
      <c r="O167" s="89"/>
      <c r="P167" s="94"/>
      <c r="Q167" s="98" t="str">
        <f t="shared" si="16"/>
        <v/>
      </c>
      <c r="R167" s="3"/>
    </row>
    <row r="168" spans="1:18" x14ac:dyDescent="0.4">
      <c r="A168" s="5"/>
      <c r="B168" s="18"/>
      <c r="C168" s="3" t="str">
        <f>IFERROR(VLOOKUP(TEXT(B168,"0000"), 証券コード!$A:$C, 2, FALSE), "")</f>
        <v/>
      </c>
      <c r="D168" s="4"/>
      <c r="E168" s="6"/>
      <c r="F168" s="6"/>
      <c r="G168" s="28"/>
      <c r="H168" s="3"/>
      <c r="I168" s="4"/>
      <c r="J168" s="20" t="str">
        <f t="shared" si="17"/>
        <v/>
      </c>
      <c r="K168" s="25" t="str">
        <f t="shared" si="15"/>
        <v/>
      </c>
      <c r="L168" s="24" t="str">
        <f t="shared" si="18"/>
        <v/>
      </c>
      <c r="M168" s="3"/>
      <c r="N168" s="21" t="str">
        <f t="shared" si="19"/>
        <v/>
      </c>
      <c r="O168" s="89"/>
      <c r="P168" s="94"/>
      <c r="Q168" s="98" t="str">
        <f t="shared" si="16"/>
        <v/>
      </c>
      <c r="R168" s="3"/>
    </row>
    <row r="169" spans="1:18" x14ac:dyDescent="0.4">
      <c r="A169" s="5"/>
      <c r="B169" s="18"/>
      <c r="C169" s="3" t="str">
        <f>IFERROR(VLOOKUP(TEXT(B169,"0000"), 証券コード!$A:$C, 2, FALSE), "")</f>
        <v/>
      </c>
      <c r="D169" s="4"/>
      <c r="E169" s="6"/>
      <c r="F169" s="6"/>
      <c r="G169" s="28"/>
      <c r="H169" s="3"/>
      <c r="I169" s="4"/>
      <c r="J169" s="20" t="str">
        <f t="shared" si="17"/>
        <v/>
      </c>
      <c r="K169" s="25" t="str">
        <f t="shared" si="15"/>
        <v/>
      </c>
      <c r="L169" s="24" t="str">
        <f t="shared" si="18"/>
        <v/>
      </c>
      <c r="M169" s="3"/>
      <c r="N169" s="21" t="str">
        <f t="shared" si="19"/>
        <v/>
      </c>
      <c r="O169" s="89"/>
      <c r="P169" s="94"/>
      <c r="Q169" s="98" t="str">
        <f t="shared" si="16"/>
        <v/>
      </c>
      <c r="R169" s="3"/>
    </row>
    <row r="170" spans="1:18" x14ac:dyDescent="0.4">
      <c r="A170" s="5"/>
      <c r="B170" s="18"/>
      <c r="C170" s="3" t="str">
        <f>IFERROR(VLOOKUP(TEXT(B170,"0000"), 証券コード!$A:$C, 2, FALSE), "")</f>
        <v/>
      </c>
      <c r="D170" s="4"/>
      <c r="E170" s="6"/>
      <c r="F170" s="6"/>
      <c r="G170" s="28"/>
      <c r="H170" s="3"/>
      <c r="I170" s="4"/>
      <c r="J170" s="20" t="str">
        <f t="shared" si="17"/>
        <v/>
      </c>
      <c r="K170" s="25" t="str">
        <f t="shared" si="15"/>
        <v/>
      </c>
      <c r="L170" s="24" t="str">
        <f t="shared" si="18"/>
        <v/>
      </c>
      <c r="M170" s="3"/>
      <c r="N170" s="21" t="str">
        <f t="shared" si="19"/>
        <v/>
      </c>
      <c r="O170" s="89"/>
      <c r="P170" s="94"/>
      <c r="Q170" s="98" t="str">
        <f t="shared" si="16"/>
        <v/>
      </c>
      <c r="R170" s="3"/>
    </row>
    <row r="171" spans="1:18" x14ac:dyDescent="0.4">
      <c r="A171" s="5"/>
      <c r="B171" s="18"/>
      <c r="C171" s="3" t="str">
        <f>IFERROR(VLOOKUP(TEXT(B171,"0000"), 証券コード!$A:$C, 2, FALSE), "")</f>
        <v/>
      </c>
      <c r="D171" s="4"/>
      <c r="E171" s="6"/>
      <c r="F171" s="6"/>
      <c r="G171" s="28"/>
      <c r="H171" s="3"/>
      <c r="I171" s="4"/>
      <c r="J171" s="20" t="str">
        <f t="shared" si="17"/>
        <v/>
      </c>
      <c r="K171" s="25" t="str">
        <f t="shared" si="15"/>
        <v/>
      </c>
      <c r="L171" s="24" t="str">
        <f t="shared" si="18"/>
        <v/>
      </c>
      <c r="M171" s="3"/>
      <c r="N171" s="21" t="str">
        <f t="shared" si="19"/>
        <v/>
      </c>
      <c r="O171" s="89"/>
      <c r="P171" s="94"/>
      <c r="Q171" s="98" t="str">
        <f t="shared" si="16"/>
        <v/>
      </c>
      <c r="R171" s="3"/>
    </row>
    <row r="172" spans="1:18" x14ac:dyDescent="0.4">
      <c r="A172" s="5"/>
      <c r="B172" s="18"/>
      <c r="C172" s="3" t="str">
        <f>IFERROR(VLOOKUP(TEXT(B172,"0000"), 証券コード!$A:$C, 2, FALSE), "")</f>
        <v/>
      </c>
      <c r="D172" s="4"/>
      <c r="E172" s="6"/>
      <c r="F172" s="6"/>
      <c r="G172" s="28"/>
      <c r="H172" s="3"/>
      <c r="I172" s="4"/>
      <c r="J172" s="20" t="str">
        <f t="shared" si="17"/>
        <v/>
      </c>
      <c r="K172" s="25" t="str">
        <f t="shared" si="15"/>
        <v/>
      </c>
      <c r="L172" s="24" t="str">
        <f t="shared" si="18"/>
        <v/>
      </c>
      <c r="M172" s="3"/>
      <c r="N172" s="21" t="str">
        <f t="shared" si="19"/>
        <v/>
      </c>
      <c r="O172" s="89"/>
      <c r="P172" s="94"/>
      <c r="Q172" s="98" t="str">
        <f t="shared" si="16"/>
        <v/>
      </c>
      <c r="R172" s="3"/>
    </row>
    <row r="173" spans="1:18" x14ac:dyDescent="0.4">
      <c r="A173" s="5"/>
      <c r="B173" s="18"/>
      <c r="C173" s="3" t="str">
        <f>IFERROR(VLOOKUP(TEXT(B173,"0000"), 証券コード!$A:$C, 2, FALSE), "")</f>
        <v/>
      </c>
      <c r="D173" s="4"/>
      <c r="E173" s="6"/>
      <c r="F173" s="6"/>
      <c r="G173" s="28"/>
      <c r="H173" s="3"/>
      <c r="I173" s="4"/>
      <c r="J173" s="20" t="str">
        <f t="shared" si="17"/>
        <v/>
      </c>
      <c r="K173" s="25" t="str">
        <f t="shared" si="15"/>
        <v/>
      </c>
      <c r="L173" s="24" t="str">
        <f t="shared" si="18"/>
        <v/>
      </c>
      <c r="M173" s="3"/>
      <c r="N173" s="21" t="str">
        <f t="shared" si="19"/>
        <v/>
      </c>
      <c r="O173" s="89"/>
      <c r="P173" s="94"/>
      <c r="Q173" s="98" t="str">
        <f t="shared" si="16"/>
        <v/>
      </c>
      <c r="R173" s="3"/>
    </row>
    <row r="174" spans="1:18" x14ac:dyDescent="0.4">
      <c r="A174" s="5"/>
      <c r="B174" s="18"/>
      <c r="C174" s="3" t="str">
        <f>IFERROR(VLOOKUP(TEXT(B174,"0000"), 証券コード!$A:$C, 2, FALSE), "")</f>
        <v/>
      </c>
      <c r="D174" s="4"/>
      <c r="E174" s="6"/>
      <c r="F174" s="6"/>
      <c r="G174" s="28"/>
      <c r="H174" s="3"/>
      <c r="I174" s="4"/>
      <c r="J174" s="20" t="str">
        <f t="shared" si="17"/>
        <v/>
      </c>
      <c r="K174" s="25" t="str">
        <f t="shared" si="15"/>
        <v/>
      </c>
      <c r="L174" s="24" t="str">
        <f t="shared" si="18"/>
        <v/>
      </c>
      <c r="M174" s="3"/>
      <c r="N174" s="21" t="str">
        <f t="shared" si="19"/>
        <v/>
      </c>
      <c r="O174" s="89"/>
      <c r="P174" s="94"/>
      <c r="Q174" s="98" t="str">
        <f t="shared" si="16"/>
        <v/>
      </c>
      <c r="R174" s="3"/>
    </row>
    <row r="175" spans="1:18" x14ac:dyDescent="0.4">
      <c r="A175" s="5"/>
      <c r="B175" s="18"/>
      <c r="C175" s="3" t="str">
        <f>IFERROR(VLOOKUP(TEXT(B175,"0000"), 証券コード!$A:$C, 2, FALSE), "")</f>
        <v/>
      </c>
      <c r="D175" s="4"/>
      <c r="E175" s="6"/>
      <c r="F175" s="6"/>
      <c r="G175" s="28"/>
      <c r="H175" s="3"/>
      <c r="I175" s="4"/>
      <c r="J175" s="20" t="str">
        <f t="shared" si="17"/>
        <v/>
      </c>
      <c r="K175" s="25" t="str">
        <f t="shared" si="15"/>
        <v/>
      </c>
      <c r="L175" s="24" t="str">
        <f t="shared" si="18"/>
        <v/>
      </c>
      <c r="M175" s="3"/>
      <c r="N175" s="21" t="str">
        <f t="shared" si="19"/>
        <v/>
      </c>
      <c r="O175" s="89"/>
      <c r="P175" s="94"/>
      <c r="Q175" s="98" t="str">
        <f t="shared" si="16"/>
        <v/>
      </c>
      <c r="R175" s="3"/>
    </row>
    <row r="176" spans="1:18" x14ac:dyDescent="0.4">
      <c r="A176" s="5"/>
      <c r="B176" s="18"/>
      <c r="C176" s="3" t="str">
        <f>IFERROR(VLOOKUP(TEXT(B176,"0000"), 証券コード!$A:$C, 2, FALSE), "")</f>
        <v/>
      </c>
      <c r="D176" s="4"/>
      <c r="E176" s="6"/>
      <c r="F176" s="6"/>
      <c r="G176" s="28"/>
      <c r="H176" s="3"/>
      <c r="I176" s="4"/>
      <c r="J176" s="20" t="str">
        <f t="shared" si="17"/>
        <v/>
      </c>
      <c r="K176" s="25" t="str">
        <f t="shared" si="15"/>
        <v/>
      </c>
      <c r="L176" s="24" t="str">
        <f t="shared" si="18"/>
        <v/>
      </c>
      <c r="M176" s="3"/>
      <c r="N176" s="21" t="str">
        <f t="shared" si="19"/>
        <v/>
      </c>
      <c r="O176" s="89"/>
      <c r="P176" s="94"/>
      <c r="Q176" s="98" t="str">
        <f t="shared" si="16"/>
        <v/>
      </c>
      <c r="R176" s="3"/>
    </row>
    <row r="177" spans="1:18" x14ac:dyDescent="0.4">
      <c r="A177" s="5"/>
      <c r="B177" s="18"/>
      <c r="C177" s="3" t="str">
        <f>IFERROR(VLOOKUP(TEXT(B177,"0000"), 証券コード!$A:$C, 2, FALSE), "")</f>
        <v/>
      </c>
      <c r="D177" s="4"/>
      <c r="E177" s="6"/>
      <c r="F177" s="6"/>
      <c r="G177" s="28"/>
      <c r="H177" s="3"/>
      <c r="I177" s="4"/>
      <c r="J177" s="20" t="str">
        <f t="shared" si="17"/>
        <v/>
      </c>
      <c r="K177" s="25" t="str">
        <f t="shared" si="15"/>
        <v/>
      </c>
      <c r="L177" s="24" t="str">
        <f t="shared" si="18"/>
        <v/>
      </c>
      <c r="M177" s="3"/>
      <c r="N177" s="21" t="str">
        <f t="shared" si="19"/>
        <v/>
      </c>
      <c r="O177" s="89"/>
      <c r="P177" s="94"/>
      <c r="Q177" s="98" t="str">
        <f t="shared" si="16"/>
        <v/>
      </c>
      <c r="R177" s="3"/>
    </row>
    <row r="178" spans="1:18" x14ac:dyDescent="0.4">
      <c r="A178" s="5"/>
      <c r="B178" s="18"/>
      <c r="C178" s="3" t="str">
        <f>IFERROR(VLOOKUP(TEXT(B178,"0000"), 証券コード!$A:$C, 2, FALSE), "")</f>
        <v/>
      </c>
      <c r="D178" s="4"/>
      <c r="E178" s="6"/>
      <c r="F178" s="6"/>
      <c r="G178" s="28"/>
      <c r="H178" s="3"/>
      <c r="I178" s="4"/>
      <c r="J178" s="20" t="str">
        <f t="shared" si="17"/>
        <v/>
      </c>
      <c r="K178" s="25" t="str">
        <f t="shared" si="15"/>
        <v/>
      </c>
      <c r="L178" s="24" t="str">
        <f t="shared" si="18"/>
        <v/>
      </c>
      <c r="M178" s="3"/>
      <c r="N178" s="21" t="str">
        <f t="shared" si="19"/>
        <v/>
      </c>
      <c r="O178" s="89"/>
      <c r="P178" s="94"/>
      <c r="Q178" s="98" t="str">
        <f t="shared" si="16"/>
        <v/>
      </c>
      <c r="R178" s="3"/>
    </row>
    <row r="179" spans="1:18" x14ac:dyDescent="0.4">
      <c r="A179" s="5"/>
      <c r="B179" s="18"/>
      <c r="C179" s="3" t="str">
        <f>IFERROR(VLOOKUP(TEXT(B179,"0000"), 証券コード!$A:$C, 2, FALSE), "")</f>
        <v/>
      </c>
      <c r="D179" s="4"/>
      <c r="E179" s="6"/>
      <c r="F179" s="6"/>
      <c r="G179" s="28"/>
      <c r="H179" s="3"/>
      <c r="I179" s="4"/>
      <c r="J179" s="20" t="str">
        <f t="shared" si="17"/>
        <v/>
      </c>
      <c r="K179" s="25" t="str">
        <f t="shared" si="15"/>
        <v/>
      </c>
      <c r="L179" s="24" t="str">
        <f t="shared" si="18"/>
        <v/>
      </c>
      <c r="M179" s="3"/>
      <c r="N179" s="21" t="str">
        <f t="shared" si="19"/>
        <v/>
      </c>
      <c r="O179" s="89"/>
      <c r="P179" s="94"/>
      <c r="Q179" s="98" t="str">
        <f t="shared" si="16"/>
        <v/>
      </c>
      <c r="R179" s="3"/>
    </row>
    <row r="180" spans="1:18" x14ac:dyDescent="0.4">
      <c r="A180" s="5"/>
      <c r="B180" s="18"/>
      <c r="C180" s="3" t="str">
        <f>IFERROR(VLOOKUP(TEXT(B180,"0000"), 証券コード!$A:$C, 2, FALSE), "")</f>
        <v/>
      </c>
      <c r="D180" s="4"/>
      <c r="E180" s="6"/>
      <c r="F180" s="6"/>
      <c r="G180" s="28"/>
      <c r="H180" s="3"/>
      <c r="I180" s="4"/>
      <c r="J180" s="20" t="str">
        <f t="shared" si="17"/>
        <v/>
      </c>
      <c r="K180" s="25" t="str">
        <f t="shared" si="15"/>
        <v/>
      </c>
      <c r="L180" s="24" t="str">
        <f t="shared" si="18"/>
        <v/>
      </c>
      <c r="M180" s="3"/>
      <c r="N180" s="21" t="str">
        <f t="shared" si="19"/>
        <v/>
      </c>
      <c r="O180" s="89"/>
      <c r="P180" s="94"/>
      <c r="Q180" s="98" t="str">
        <f t="shared" si="16"/>
        <v/>
      </c>
      <c r="R180" s="3"/>
    </row>
    <row r="181" spans="1:18" x14ac:dyDescent="0.4">
      <c r="A181" s="5"/>
      <c r="B181" s="18"/>
      <c r="C181" s="3" t="str">
        <f>IFERROR(VLOOKUP(TEXT(B181,"0000"), 証券コード!$A:$C, 2, FALSE), "")</f>
        <v/>
      </c>
      <c r="D181" s="4"/>
      <c r="E181" s="6"/>
      <c r="F181" s="6"/>
      <c r="G181" s="28"/>
      <c r="H181" s="3"/>
      <c r="I181" s="4"/>
      <c r="J181" s="20" t="str">
        <f t="shared" si="17"/>
        <v/>
      </c>
      <c r="K181" s="25" t="str">
        <f t="shared" si="15"/>
        <v/>
      </c>
      <c r="L181" s="24" t="str">
        <f t="shared" si="18"/>
        <v/>
      </c>
      <c r="M181" s="3"/>
      <c r="N181" s="21" t="str">
        <f t="shared" si="19"/>
        <v/>
      </c>
      <c r="O181" s="89"/>
      <c r="P181" s="94"/>
      <c r="Q181" s="98" t="str">
        <f t="shared" si="16"/>
        <v/>
      </c>
      <c r="R181" s="3"/>
    </row>
    <row r="182" spans="1:18" x14ac:dyDescent="0.4">
      <c r="A182" s="5"/>
      <c r="B182" s="18"/>
      <c r="C182" s="3" t="str">
        <f>IFERROR(VLOOKUP(TEXT(B182,"0000"), 証券コード!$A:$C, 2, FALSE), "")</f>
        <v/>
      </c>
      <c r="D182" s="4"/>
      <c r="E182" s="6"/>
      <c r="F182" s="6"/>
      <c r="G182" s="28"/>
      <c r="H182" s="3"/>
      <c r="I182" s="4"/>
      <c r="J182" s="20" t="str">
        <f t="shared" si="17"/>
        <v/>
      </c>
      <c r="K182" s="25" t="str">
        <f t="shared" si="15"/>
        <v/>
      </c>
      <c r="L182" s="24" t="str">
        <f t="shared" si="18"/>
        <v/>
      </c>
      <c r="M182" s="3"/>
      <c r="N182" s="21" t="str">
        <f t="shared" si="19"/>
        <v/>
      </c>
      <c r="O182" s="89"/>
      <c r="P182" s="94"/>
      <c r="Q182" s="98" t="str">
        <f t="shared" si="16"/>
        <v/>
      </c>
      <c r="R182" s="3"/>
    </row>
    <row r="183" spans="1:18" x14ac:dyDescent="0.4">
      <c r="A183" s="5"/>
      <c r="B183" s="18"/>
      <c r="C183" s="3" t="str">
        <f>IFERROR(VLOOKUP(TEXT(B183,"0000"), 証券コード!$A:$C, 2, FALSE), "")</f>
        <v/>
      </c>
      <c r="D183" s="4"/>
      <c r="E183" s="6"/>
      <c r="F183" s="6"/>
      <c r="G183" s="28"/>
      <c r="H183" s="3"/>
      <c r="I183" s="4"/>
      <c r="J183" s="20" t="str">
        <f t="shared" si="17"/>
        <v/>
      </c>
      <c r="K183" s="25" t="str">
        <f t="shared" si="15"/>
        <v/>
      </c>
      <c r="L183" s="24" t="str">
        <f t="shared" si="18"/>
        <v/>
      </c>
      <c r="M183" s="3"/>
      <c r="N183" s="21" t="str">
        <f t="shared" si="19"/>
        <v/>
      </c>
      <c r="O183" s="89"/>
      <c r="P183" s="94"/>
      <c r="Q183" s="98" t="str">
        <f t="shared" si="16"/>
        <v/>
      </c>
      <c r="R183" s="3"/>
    </row>
    <row r="184" spans="1:18" x14ac:dyDescent="0.4">
      <c r="A184" s="5"/>
      <c r="B184" s="18"/>
      <c r="C184" s="3" t="str">
        <f>IFERROR(VLOOKUP(TEXT(B184,"0000"), 証券コード!$A:$C, 2, FALSE), "")</f>
        <v/>
      </c>
      <c r="D184" s="4"/>
      <c r="E184" s="6"/>
      <c r="F184" s="6"/>
      <c r="G184" s="28"/>
      <c r="H184" s="3"/>
      <c r="I184" s="4"/>
      <c r="J184" s="20" t="str">
        <f t="shared" si="17"/>
        <v/>
      </c>
      <c r="K184" s="25" t="str">
        <f t="shared" si="15"/>
        <v/>
      </c>
      <c r="L184" s="24" t="str">
        <f t="shared" si="18"/>
        <v/>
      </c>
      <c r="M184" s="3"/>
      <c r="N184" s="21" t="str">
        <f t="shared" si="19"/>
        <v/>
      </c>
      <c r="O184" s="89"/>
      <c r="P184" s="94"/>
      <c r="Q184" s="98" t="str">
        <f t="shared" si="16"/>
        <v/>
      </c>
      <c r="R184" s="3"/>
    </row>
    <row r="185" spans="1:18" x14ac:dyDescent="0.4">
      <c r="A185" s="5"/>
      <c r="B185" s="18"/>
      <c r="C185" s="3" t="str">
        <f>IFERROR(VLOOKUP(TEXT(B185,"0000"), 証券コード!$A:$C, 2, FALSE), "")</f>
        <v/>
      </c>
      <c r="D185" s="4"/>
      <c r="E185" s="6"/>
      <c r="F185" s="6"/>
      <c r="G185" s="28"/>
      <c r="H185" s="3"/>
      <c r="I185" s="4"/>
      <c r="J185" s="20" t="str">
        <f t="shared" si="17"/>
        <v/>
      </c>
      <c r="K185" s="25" t="str">
        <f t="shared" si="15"/>
        <v/>
      </c>
      <c r="L185" s="24" t="str">
        <f t="shared" si="18"/>
        <v/>
      </c>
      <c r="M185" s="3"/>
      <c r="N185" s="21" t="str">
        <f t="shared" si="19"/>
        <v/>
      </c>
      <c r="O185" s="89"/>
      <c r="P185" s="94"/>
      <c r="Q185" s="98" t="str">
        <f t="shared" si="16"/>
        <v/>
      </c>
      <c r="R185" s="3"/>
    </row>
    <row r="186" spans="1:18" x14ac:dyDescent="0.4">
      <c r="A186" s="5"/>
      <c r="B186" s="18"/>
      <c r="C186" s="3" t="str">
        <f>IFERROR(VLOOKUP(TEXT(B186,"0000"), 証券コード!$A:$C, 2, FALSE), "")</f>
        <v/>
      </c>
      <c r="D186" s="4"/>
      <c r="E186" s="6"/>
      <c r="F186" s="6"/>
      <c r="G186" s="28"/>
      <c r="H186" s="3"/>
      <c r="I186" s="4"/>
      <c r="J186" s="20" t="str">
        <f t="shared" si="17"/>
        <v/>
      </c>
      <c r="K186" s="25" t="str">
        <f t="shared" si="15"/>
        <v/>
      </c>
      <c r="L186" s="24" t="str">
        <f t="shared" si="18"/>
        <v/>
      </c>
      <c r="M186" s="3"/>
      <c r="N186" s="21" t="str">
        <f t="shared" si="19"/>
        <v/>
      </c>
      <c r="O186" s="89"/>
      <c r="P186" s="94"/>
      <c r="Q186" s="98" t="str">
        <f t="shared" si="16"/>
        <v/>
      </c>
      <c r="R186" s="3"/>
    </row>
    <row r="187" spans="1:18" x14ac:dyDescent="0.4">
      <c r="A187" s="5"/>
      <c r="B187" s="18"/>
      <c r="C187" s="3" t="str">
        <f>IFERROR(VLOOKUP(TEXT(B187,"0000"), 証券コード!$A:$C, 2, FALSE), "")</f>
        <v/>
      </c>
      <c r="D187" s="4"/>
      <c r="E187" s="6"/>
      <c r="F187" s="6"/>
      <c r="G187" s="28"/>
      <c r="H187" s="3"/>
      <c r="I187" s="4"/>
      <c r="J187" s="20" t="str">
        <f t="shared" si="17"/>
        <v/>
      </c>
      <c r="K187" s="25" t="str">
        <f t="shared" si="15"/>
        <v/>
      </c>
      <c r="L187" s="24" t="str">
        <f t="shared" si="18"/>
        <v/>
      </c>
      <c r="M187" s="3"/>
      <c r="N187" s="21" t="str">
        <f t="shared" si="19"/>
        <v/>
      </c>
      <c r="O187" s="89"/>
      <c r="P187" s="94"/>
      <c r="Q187" s="98" t="str">
        <f t="shared" si="16"/>
        <v/>
      </c>
      <c r="R187" s="3"/>
    </row>
    <row r="188" spans="1:18" x14ac:dyDescent="0.4">
      <c r="A188" s="5"/>
      <c r="B188" s="18"/>
      <c r="C188" s="3" t="str">
        <f>IFERROR(VLOOKUP(TEXT(B188,"0000"), 証券コード!$A:$C, 2, FALSE), "")</f>
        <v/>
      </c>
      <c r="D188" s="4"/>
      <c r="E188" s="6"/>
      <c r="F188" s="6"/>
      <c r="G188" s="28"/>
      <c r="H188" s="3"/>
      <c r="I188" s="4"/>
      <c r="J188" s="20" t="str">
        <f t="shared" si="17"/>
        <v/>
      </c>
      <c r="K188" s="25" t="str">
        <f t="shared" si="15"/>
        <v/>
      </c>
      <c r="L188" s="24" t="str">
        <f t="shared" si="18"/>
        <v/>
      </c>
      <c r="M188" s="3"/>
      <c r="N188" s="21" t="str">
        <f t="shared" si="19"/>
        <v/>
      </c>
      <c r="O188" s="89"/>
      <c r="P188" s="94"/>
      <c r="Q188" s="98" t="str">
        <f t="shared" si="16"/>
        <v/>
      </c>
      <c r="R188" s="3"/>
    </row>
    <row r="189" spans="1:18" x14ac:dyDescent="0.4">
      <c r="A189" s="5"/>
      <c r="B189" s="18"/>
      <c r="C189" s="3" t="str">
        <f>IFERROR(VLOOKUP(TEXT(B189,"0000"), 証券コード!$A:$C, 2, FALSE), "")</f>
        <v/>
      </c>
      <c r="D189" s="4"/>
      <c r="E189" s="6"/>
      <c r="F189" s="6"/>
      <c r="G189" s="28"/>
      <c r="H189" s="3"/>
      <c r="I189" s="4"/>
      <c r="J189" s="20" t="str">
        <f t="shared" si="17"/>
        <v/>
      </c>
      <c r="K189" s="25" t="str">
        <f t="shared" si="15"/>
        <v/>
      </c>
      <c r="L189" s="24" t="str">
        <f t="shared" si="18"/>
        <v/>
      </c>
      <c r="M189" s="3"/>
      <c r="N189" s="21" t="str">
        <f t="shared" si="19"/>
        <v/>
      </c>
      <c r="O189" s="89"/>
      <c r="P189" s="94"/>
      <c r="Q189" s="98" t="str">
        <f t="shared" si="16"/>
        <v/>
      </c>
      <c r="R189" s="3"/>
    </row>
    <row r="190" spans="1:18" x14ac:dyDescent="0.4">
      <c r="A190" s="5"/>
      <c r="B190" s="18"/>
      <c r="C190" s="3" t="str">
        <f>IFERROR(VLOOKUP(TEXT(B190,"0000"), 証券コード!$A:$C, 2, FALSE), "")</f>
        <v/>
      </c>
      <c r="D190" s="4"/>
      <c r="E190" s="6"/>
      <c r="F190" s="6"/>
      <c r="G190" s="28"/>
      <c r="H190" s="3"/>
      <c r="I190" s="4"/>
      <c r="J190" s="20" t="str">
        <f t="shared" si="17"/>
        <v/>
      </c>
      <c r="K190" s="25" t="str">
        <f t="shared" si="15"/>
        <v/>
      </c>
      <c r="L190" s="24" t="str">
        <f t="shared" si="18"/>
        <v/>
      </c>
      <c r="M190" s="3"/>
      <c r="N190" s="21" t="str">
        <f t="shared" si="19"/>
        <v/>
      </c>
      <c r="O190" s="89"/>
      <c r="P190" s="94"/>
      <c r="Q190" s="98" t="str">
        <f t="shared" si="16"/>
        <v/>
      </c>
      <c r="R190" s="3"/>
    </row>
    <row r="191" spans="1:18" x14ac:dyDescent="0.4">
      <c r="A191" s="5"/>
      <c r="B191" s="18"/>
      <c r="C191" s="3" t="str">
        <f>IFERROR(VLOOKUP(TEXT(B191,"0000"), 証券コード!$A:$C, 2, FALSE), "")</f>
        <v/>
      </c>
      <c r="D191" s="4"/>
      <c r="E191" s="6"/>
      <c r="F191" s="6"/>
      <c r="G191" s="28"/>
      <c r="H191" s="3"/>
      <c r="I191" s="4"/>
      <c r="J191" s="20" t="str">
        <f t="shared" si="17"/>
        <v/>
      </c>
      <c r="K191" s="25" t="str">
        <f t="shared" si="15"/>
        <v/>
      </c>
      <c r="L191" s="24" t="str">
        <f t="shared" si="18"/>
        <v/>
      </c>
      <c r="M191" s="3"/>
      <c r="N191" s="21" t="str">
        <f t="shared" si="19"/>
        <v/>
      </c>
      <c r="O191" s="89"/>
      <c r="P191" s="94"/>
      <c r="Q191" s="98" t="str">
        <f t="shared" si="16"/>
        <v/>
      </c>
      <c r="R191" s="3"/>
    </row>
    <row r="192" spans="1:18" x14ac:dyDescent="0.4">
      <c r="A192" s="5"/>
      <c r="B192" s="18"/>
      <c r="C192" s="3" t="str">
        <f>IFERROR(VLOOKUP(TEXT(B192,"0000"), 証券コード!$A:$C, 2, FALSE), "")</f>
        <v/>
      </c>
      <c r="D192" s="4"/>
      <c r="E192" s="6"/>
      <c r="F192" s="6"/>
      <c r="G192" s="28"/>
      <c r="H192" s="3"/>
      <c r="I192" s="4"/>
      <c r="J192" s="20" t="str">
        <f t="shared" si="17"/>
        <v/>
      </c>
      <c r="K192" s="25" t="str">
        <f t="shared" si="15"/>
        <v/>
      </c>
      <c r="L192" s="24" t="str">
        <f t="shared" si="18"/>
        <v/>
      </c>
      <c r="M192" s="3"/>
      <c r="N192" s="21" t="str">
        <f t="shared" si="19"/>
        <v/>
      </c>
      <c r="O192" s="89"/>
      <c r="P192" s="94"/>
      <c r="Q192" s="98" t="str">
        <f t="shared" si="16"/>
        <v/>
      </c>
      <c r="R192" s="3"/>
    </row>
    <row r="193" spans="1:18" x14ac:dyDescent="0.4">
      <c r="A193" s="5"/>
      <c r="B193" s="18"/>
      <c r="C193" s="3" t="str">
        <f>IFERROR(VLOOKUP(TEXT(B193,"0000"), 証券コード!$A:$C, 2, FALSE), "")</f>
        <v/>
      </c>
      <c r="D193" s="4"/>
      <c r="E193" s="6"/>
      <c r="F193" s="6"/>
      <c r="G193" s="28"/>
      <c r="H193" s="3"/>
      <c r="I193" s="4"/>
      <c r="J193" s="20" t="str">
        <f t="shared" si="17"/>
        <v/>
      </c>
      <c r="K193" s="25" t="str">
        <f t="shared" si="15"/>
        <v/>
      </c>
      <c r="L193" s="24" t="str">
        <f t="shared" si="18"/>
        <v/>
      </c>
      <c r="M193" s="3"/>
      <c r="N193" s="21" t="str">
        <f t="shared" si="19"/>
        <v/>
      </c>
      <c r="O193" s="89"/>
      <c r="P193" s="94"/>
      <c r="Q193" s="98" t="str">
        <f t="shared" si="16"/>
        <v/>
      </c>
      <c r="R193" s="3"/>
    </row>
    <row r="194" spans="1:18" x14ac:dyDescent="0.4">
      <c r="A194" s="5"/>
      <c r="B194" s="18"/>
      <c r="C194" s="3" t="str">
        <f>IFERROR(VLOOKUP(TEXT(B194,"0000"), 証券コード!$A:$C, 2, FALSE), "")</f>
        <v/>
      </c>
      <c r="D194" s="4"/>
      <c r="E194" s="6"/>
      <c r="F194" s="6"/>
      <c r="G194" s="28"/>
      <c r="H194" s="3"/>
      <c r="I194" s="4"/>
      <c r="J194" s="20" t="str">
        <f t="shared" si="17"/>
        <v/>
      </c>
      <c r="K194" s="25" t="str">
        <f t="shared" ref="K194:K257" si="20">IF(I194="","",ROUNDDOWN((I194-D194)/D194,4))</f>
        <v/>
      </c>
      <c r="L194" s="24" t="str">
        <f t="shared" si="18"/>
        <v/>
      </c>
      <c r="M194" s="3"/>
      <c r="N194" s="21" t="str">
        <f t="shared" si="19"/>
        <v/>
      </c>
      <c r="O194" s="89"/>
      <c r="P194" s="94"/>
      <c r="Q194" s="98" t="str">
        <f t="shared" si="16"/>
        <v/>
      </c>
      <c r="R194" s="3"/>
    </row>
    <row r="195" spans="1:18" x14ac:dyDescent="0.4">
      <c r="A195" s="5"/>
      <c r="B195" s="18"/>
      <c r="C195" s="3" t="str">
        <f>IFERROR(VLOOKUP(TEXT(B195,"0000"), 証券コード!$A:$C, 2, FALSE), "")</f>
        <v/>
      </c>
      <c r="D195" s="4"/>
      <c r="E195" s="6"/>
      <c r="F195" s="6"/>
      <c r="G195" s="28"/>
      <c r="H195" s="3"/>
      <c r="I195" s="4"/>
      <c r="J195" s="20" t="str">
        <f t="shared" si="17"/>
        <v/>
      </c>
      <c r="K195" s="25" t="str">
        <f t="shared" si="20"/>
        <v/>
      </c>
      <c r="L195" s="24" t="str">
        <f t="shared" si="18"/>
        <v/>
      </c>
      <c r="M195" s="3"/>
      <c r="N195" s="21" t="str">
        <f t="shared" si="19"/>
        <v/>
      </c>
      <c r="O195" s="89"/>
      <c r="P195" s="94"/>
      <c r="Q195" s="98" t="str">
        <f t="shared" ref="Q195:Q258" si="21">IF(P195="","",TRUNC((P195-D195)/P195,4))</f>
        <v/>
      </c>
      <c r="R195" s="3"/>
    </row>
    <row r="196" spans="1:18" x14ac:dyDescent="0.4">
      <c r="A196" s="5"/>
      <c r="B196" s="18"/>
      <c r="C196" s="3" t="str">
        <f>IFERROR(VLOOKUP(TEXT(B196,"0000"), 証券コード!$A:$C, 2, FALSE), "")</f>
        <v/>
      </c>
      <c r="D196" s="4"/>
      <c r="E196" s="6"/>
      <c r="F196" s="6"/>
      <c r="G196" s="28"/>
      <c r="H196" s="3"/>
      <c r="I196" s="4"/>
      <c r="J196" s="20" t="str">
        <f t="shared" si="17"/>
        <v/>
      </c>
      <c r="K196" s="25" t="str">
        <f t="shared" si="20"/>
        <v/>
      </c>
      <c r="L196" s="24" t="str">
        <f t="shared" si="18"/>
        <v/>
      </c>
      <c r="M196" s="3"/>
      <c r="N196" s="21" t="str">
        <f t="shared" si="19"/>
        <v/>
      </c>
      <c r="O196" s="89"/>
      <c r="P196" s="94"/>
      <c r="Q196" s="98" t="str">
        <f t="shared" si="21"/>
        <v/>
      </c>
      <c r="R196" s="3"/>
    </row>
    <row r="197" spans="1:18" x14ac:dyDescent="0.4">
      <c r="A197" s="5"/>
      <c r="B197" s="18"/>
      <c r="C197" s="3" t="str">
        <f>IFERROR(VLOOKUP(TEXT(B197,"0000"), 証券コード!$A:$C, 2, FALSE), "")</f>
        <v/>
      </c>
      <c r="D197" s="4"/>
      <c r="E197" s="6"/>
      <c r="F197" s="6"/>
      <c r="G197" s="28"/>
      <c r="H197" s="3"/>
      <c r="I197" s="4"/>
      <c r="J197" s="20" t="str">
        <f t="shared" ref="J197:J260" si="22">IF(I197="","",(I197-D197)*E197)</f>
        <v/>
      </c>
      <c r="K197" s="25" t="str">
        <f t="shared" si="20"/>
        <v/>
      </c>
      <c r="L197" s="24" t="str">
        <f t="shared" ref="L197:L260" si="23">IF(I197="","",ROUNDDOWN(I197/D197,4))</f>
        <v/>
      </c>
      <c r="M197" s="3"/>
      <c r="N197" s="21" t="str">
        <f t="shared" ref="N197:N260" si="24">IF(ISERROR(J197-M197),"",J197-M197)</f>
        <v/>
      </c>
      <c r="O197" s="89"/>
      <c r="P197" s="94"/>
      <c r="Q197" s="98" t="str">
        <f t="shared" si="21"/>
        <v/>
      </c>
      <c r="R197" s="3"/>
    </row>
    <row r="198" spans="1:18" x14ac:dyDescent="0.4">
      <c r="A198" s="5"/>
      <c r="B198" s="18"/>
      <c r="C198" s="3" t="str">
        <f>IFERROR(VLOOKUP(TEXT(B198,"0000"), 証券コード!$A:$C, 2, FALSE), "")</f>
        <v/>
      </c>
      <c r="D198" s="4"/>
      <c r="E198" s="6"/>
      <c r="F198" s="6"/>
      <c r="G198" s="28"/>
      <c r="H198" s="3"/>
      <c r="I198" s="4"/>
      <c r="J198" s="20" t="str">
        <f t="shared" si="22"/>
        <v/>
      </c>
      <c r="K198" s="25" t="str">
        <f t="shared" si="20"/>
        <v/>
      </c>
      <c r="L198" s="24" t="str">
        <f t="shared" si="23"/>
        <v/>
      </c>
      <c r="M198" s="3"/>
      <c r="N198" s="21" t="str">
        <f t="shared" si="24"/>
        <v/>
      </c>
      <c r="O198" s="89"/>
      <c r="P198" s="94"/>
      <c r="Q198" s="98" t="str">
        <f t="shared" si="21"/>
        <v/>
      </c>
      <c r="R198" s="3"/>
    </row>
    <row r="199" spans="1:18" x14ac:dyDescent="0.4">
      <c r="A199" s="5"/>
      <c r="B199" s="18"/>
      <c r="C199" s="3" t="str">
        <f>IFERROR(VLOOKUP(TEXT(B199,"0000"), 証券コード!$A:$C, 2, FALSE), "")</f>
        <v/>
      </c>
      <c r="D199" s="4"/>
      <c r="E199" s="6"/>
      <c r="F199" s="6"/>
      <c r="G199" s="28"/>
      <c r="H199" s="3"/>
      <c r="I199" s="4"/>
      <c r="J199" s="20" t="str">
        <f t="shared" si="22"/>
        <v/>
      </c>
      <c r="K199" s="25" t="str">
        <f t="shared" si="20"/>
        <v/>
      </c>
      <c r="L199" s="24" t="str">
        <f t="shared" si="23"/>
        <v/>
      </c>
      <c r="M199" s="3"/>
      <c r="N199" s="21" t="str">
        <f t="shared" si="24"/>
        <v/>
      </c>
      <c r="O199" s="89"/>
      <c r="P199" s="94"/>
      <c r="Q199" s="98" t="str">
        <f t="shared" si="21"/>
        <v/>
      </c>
      <c r="R199" s="3"/>
    </row>
    <row r="200" spans="1:18" x14ac:dyDescent="0.4">
      <c r="A200" s="5"/>
      <c r="B200" s="18"/>
      <c r="C200" s="3" t="str">
        <f>IFERROR(VLOOKUP(TEXT(B200,"0000"), 証券コード!$A:$C, 2, FALSE), "")</f>
        <v/>
      </c>
      <c r="D200" s="4"/>
      <c r="E200" s="6"/>
      <c r="F200" s="6"/>
      <c r="G200" s="28"/>
      <c r="H200" s="3"/>
      <c r="I200" s="4"/>
      <c r="J200" s="20" t="str">
        <f t="shared" si="22"/>
        <v/>
      </c>
      <c r="K200" s="25" t="str">
        <f t="shared" si="20"/>
        <v/>
      </c>
      <c r="L200" s="24" t="str">
        <f t="shared" si="23"/>
        <v/>
      </c>
      <c r="M200" s="3"/>
      <c r="N200" s="21" t="str">
        <f t="shared" si="24"/>
        <v/>
      </c>
      <c r="O200" s="89"/>
      <c r="P200" s="94"/>
      <c r="Q200" s="98" t="str">
        <f t="shared" si="21"/>
        <v/>
      </c>
      <c r="R200" s="3"/>
    </row>
    <row r="201" spans="1:18" x14ac:dyDescent="0.4">
      <c r="A201" s="5"/>
      <c r="B201" s="18"/>
      <c r="C201" s="3" t="str">
        <f>IFERROR(VLOOKUP(TEXT(B201,"0000"), 証券コード!$A:$C, 2, FALSE), "")</f>
        <v/>
      </c>
      <c r="D201" s="4"/>
      <c r="E201" s="6"/>
      <c r="F201" s="6"/>
      <c r="G201" s="28"/>
      <c r="H201" s="3"/>
      <c r="I201" s="4"/>
      <c r="J201" s="20" t="str">
        <f t="shared" si="22"/>
        <v/>
      </c>
      <c r="K201" s="25" t="str">
        <f t="shared" si="20"/>
        <v/>
      </c>
      <c r="L201" s="24" t="str">
        <f t="shared" si="23"/>
        <v/>
      </c>
      <c r="M201" s="3"/>
      <c r="N201" s="21" t="str">
        <f t="shared" si="24"/>
        <v/>
      </c>
      <c r="O201" s="89"/>
      <c r="P201" s="94"/>
      <c r="Q201" s="98" t="str">
        <f t="shared" si="21"/>
        <v/>
      </c>
      <c r="R201" s="3"/>
    </row>
    <row r="202" spans="1:18" x14ac:dyDescent="0.4">
      <c r="A202" s="5"/>
      <c r="B202" s="18"/>
      <c r="C202" s="3" t="str">
        <f>IFERROR(VLOOKUP(TEXT(B202,"0000"), 証券コード!$A:$C, 2, FALSE), "")</f>
        <v/>
      </c>
      <c r="D202" s="4"/>
      <c r="E202" s="6"/>
      <c r="F202" s="6"/>
      <c r="G202" s="28"/>
      <c r="H202" s="3"/>
      <c r="I202" s="4"/>
      <c r="J202" s="20" t="str">
        <f t="shared" si="22"/>
        <v/>
      </c>
      <c r="K202" s="25" t="str">
        <f t="shared" si="20"/>
        <v/>
      </c>
      <c r="L202" s="24" t="str">
        <f t="shared" si="23"/>
        <v/>
      </c>
      <c r="M202" s="3"/>
      <c r="N202" s="21" t="str">
        <f t="shared" si="24"/>
        <v/>
      </c>
      <c r="O202" s="89"/>
      <c r="P202" s="94"/>
      <c r="Q202" s="98" t="str">
        <f t="shared" si="21"/>
        <v/>
      </c>
      <c r="R202" s="3"/>
    </row>
    <row r="203" spans="1:18" x14ac:dyDescent="0.4">
      <c r="A203" s="5"/>
      <c r="B203" s="18"/>
      <c r="C203" s="3" t="str">
        <f>IFERROR(VLOOKUP(TEXT(B203,"0000"), 証券コード!$A:$C, 2, FALSE), "")</f>
        <v/>
      </c>
      <c r="D203" s="4"/>
      <c r="E203" s="6"/>
      <c r="F203" s="6"/>
      <c r="G203" s="28"/>
      <c r="H203" s="3"/>
      <c r="I203" s="4"/>
      <c r="J203" s="20" t="str">
        <f t="shared" si="22"/>
        <v/>
      </c>
      <c r="K203" s="25" t="str">
        <f t="shared" si="20"/>
        <v/>
      </c>
      <c r="L203" s="24" t="str">
        <f t="shared" si="23"/>
        <v/>
      </c>
      <c r="M203" s="3"/>
      <c r="N203" s="21" t="str">
        <f t="shared" si="24"/>
        <v/>
      </c>
      <c r="O203" s="89"/>
      <c r="P203" s="94"/>
      <c r="Q203" s="98" t="str">
        <f t="shared" si="21"/>
        <v/>
      </c>
      <c r="R203" s="3"/>
    </row>
    <row r="204" spans="1:18" x14ac:dyDescent="0.4">
      <c r="A204" s="5"/>
      <c r="B204" s="18"/>
      <c r="C204" s="3" t="str">
        <f>IFERROR(VLOOKUP(TEXT(B204,"0000"), 証券コード!$A:$C, 2, FALSE), "")</f>
        <v/>
      </c>
      <c r="D204" s="4"/>
      <c r="E204" s="6"/>
      <c r="F204" s="6"/>
      <c r="G204" s="28"/>
      <c r="H204" s="3"/>
      <c r="I204" s="4"/>
      <c r="J204" s="20" t="str">
        <f t="shared" si="22"/>
        <v/>
      </c>
      <c r="K204" s="25" t="str">
        <f t="shared" si="20"/>
        <v/>
      </c>
      <c r="L204" s="24" t="str">
        <f t="shared" si="23"/>
        <v/>
      </c>
      <c r="M204" s="3"/>
      <c r="N204" s="21" t="str">
        <f t="shared" si="24"/>
        <v/>
      </c>
      <c r="O204" s="89"/>
      <c r="P204" s="94"/>
      <c r="Q204" s="98" t="str">
        <f t="shared" si="21"/>
        <v/>
      </c>
      <c r="R204" s="3"/>
    </row>
    <row r="205" spans="1:18" x14ac:dyDescent="0.4">
      <c r="A205" s="5"/>
      <c r="B205" s="18"/>
      <c r="C205" s="3" t="str">
        <f>IFERROR(VLOOKUP(TEXT(B205,"0000"), 証券コード!$A:$C, 2, FALSE), "")</f>
        <v/>
      </c>
      <c r="D205" s="4"/>
      <c r="E205" s="6"/>
      <c r="F205" s="6"/>
      <c r="G205" s="28"/>
      <c r="H205" s="3"/>
      <c r="I205" s="4"/>
      <c r="J205" s="20" t="str">
        <f t="shared" si="22"/>
        <v/>
      </c>
      <c r="K205" s="25" t="str">
        <f t="shared" si="20"/>
        <v/>
      </c>
      <c r="L205" s="24" t="str">
        <f t="shared" si="23"/>
        <v/>
      </c>
      <c r="M205" s="3"/>
      <c r="N205" s="21" t="str">
        <f t="shared" si="24"/>
        <v/>
      </c>
      <c r="O205" s="89"/>
      <c r="P205" s="94"/>
      <c r="Q205" s="98" t="str">
        <f t="shared" si="21"/>
        <v/>
      </c>
      <c r="R205" s="3"/>
    </row>
    <row r="206" spans="1:18" x14ac:dyDescent="0.4">
      <c r="A206" s="5"/>
      <c r="B206" s="18"/>
      <c r="C206" s="3" t="str">
        <f>IFERROR(VLOOKUP(TEXT(B206,"0000"), 証券コード!$A:$C, 2, FALSE), "")</f>
        <v/>
      </c>
      <c r="D206" s="4"/>
      <c r="E206" s="6"/>
      <c r="F206" s="6"/>
      <c r="G206" s="28"/>
      <c r="H206" s="3"/>
      <c r="I206" s="4"/>
      <c r="J206" s="20" t="str">
        <f t="shared" si="22"/>
        <v/>
      </c>
      <c r="K206" s="25" t="str">
        <f t="shared" si="20"/>
        <v/>
      </c>
      <c r="L206" s="24" t="str">
        <f t="shared" si="23"/>
        <v/>
      </c>
      <c r="M206" s="3"/>
      <c r="N206" s="21" t="str">
        <f t="shared" si="24"/>
        <v/>
      </c>
      <c r="O206" s="89"/>
      <c r="P206" s="94"/>
      <c r="Q206" s="98" t="str">
        <f t="shared" si="21"/>
        <v/>
      </c>
      <c r="R206" s="3"/>
    </row>
    <row r="207" spans="1:18" x14ac:dyDescent="0.4">
      <c r="A207" s="5"/>
      <c r="B207" s="18"/>
      <c r="C207" s="3" t="str">
        <f>IFERROR(VLOOKUP(TEXT(B207,"0000"), 証券コード!$A:$C, 2, FALSE), "")</f>
        <v/>
      </c>
      <c r="D207" s="4"/>
      <c r="E207" s="6"/>
      <c r="F207" s="6"/>
      <c r="G207" s="28"/>
      <c r="H207" s="3"/>
      <c r="I207" s="4"/>
      <c r="J207" s="20" t="str">
        <f t="shared" si="22"/>
        <v/>
      </c>
      <c r="K207" s="25" t="str">
        <f t="shared" si="20"/>
        <v/>
      </c>
      <c r="L207" s="24" t="str">
        <f t="shared" si="23"/>
        <v/>
      </c>
      <c r="M207" s="3"/>
      <c r="N207" s="21" t="str">
        <f t="shared" si="24"/>
        <v/>
      </c>
      <c r="O207" s="89"/>
      <c r="P207" s="94"/>
      <c r="Q207" s="98" t="str">
        <f t="shared" si="21"/>
        <v/>
      </c>
      <c r="R207" s="3"/>
    </row>
    <row r="208" spans="1:18" x14ac:dyDescent="0.4">
      <c r="A208" s="5"/>
      <c r="B208" s="18"/>
      <c r="C208" s="3" t="str">
        <f>IFERROR(VLOOKUP(TEXT(B208,"0000"), 証券コード!$A:$C, 2, FALSE), "")</f>
        <v/>
      </c>
      <c r="D208" s="4"/>
      <c r="E208" s="6"/>
      <c r="F208" s="6"/>
      <c r="G208" s="28"/>
      <c r="H208" s="3"/>
      <c r="I208" s="4"/>
      <c r="J208" s="20" t="str">
        <f t="shared" si="22"/>
        <v/>
      </c>
      <c r="K208" s="25" t="str">
        <f t="shared" si="20"/>
        <v/>
      </c>
      <c r="L208" s="24" t="str">
        <f t="shared" si="23"/>
        <v/>
      </c>
      <c r="M208" s="3"/>
      <c r="N208" s="21" t="str">
        <f t="shared" si="24"/>
        <v/>
      </c>
      <c r="O208" s="89"/>
      <c r="P208" s="94"/>
      <c r="Q208" s="98" t="str">
        <f t="shared" si="21"/>
        <v/>
      </c>
      <c r="R208" s="3"/>
    </row>
    <row r="209" spans="1:18" x14ac:dyDescent="0.4">
      <c r="A209" s="5"/>
      <c r="B209" s="18"/>
      <c r="C209" s="3" t="str">
        <f>IFERROR(VLOOKUP(TEXT(B209,"0000"), 証券コード!$A:$C, 2, FALSE), "")</f>
        <v/>
      </c>
      <c r="D209" s="4"/>
      <c r="E209" s="6"/>
      <c r="F209" s="6"/>
      <c r="G209" s="28"/>
      <c r="H209" s="3"/>
      <c r="I209" s="4"/>
      <c r="J209" s="20" t="str">
        <f t="shared" si="22"/>
        <v/>
      </c>
      <c r="K209" s="25" t="str">
        <f t="shared" si="20"/>
        <v/>
      </c>
      <c r="L209" s="24" t="str">
        <f t="shared" si="23"/>
        <v/>
      </c>
      <c r="M209" s="3"/>
      <c r="N209" s="21" t="str">
        <f t="shared" si="24"/>
        <v/>
      </c>
      <c r="O209" s="89"/>
      <c r="P209" s="94"/>
      <c r="Q209" s="98" t="str">
        <f t="shared" si="21"/>
        <v/>
      </c>
      <c r="R209" s="3"/>
    </row>
    <row r="210" spans="1:18" x14ac:dyDescent="0.4">
      <c r="A210" s="5"/>
      <c r="B210" s="18"/>
      <c r="C210" s="3" t="str">
        <f>IFERROR(VLOOKUP(TEXT(B210,"0000"), 証券コード!$A:$C, 2, FALSE), "")</f>
        <v/>
      </c>
      <c r="D210" s="4"/>
      <c r="E210" s="6"/>
      <c r="F210" s="6"/>
      <c r="G210" s="28"/>
      <c r="H210" s="3"/>
      <c r="I210" s="4"/>
      <c r="J210" s="20" t="str">
        <f t="shared" si="22"/>
        <v/>
      </c>
      <c r="K210" s="25" t="str">
        <f t="shared" si="20"/>
        <v/>
      </c>
      <c r="L210" s="24" t="str">
        <f t="shared" si="23"/>
        <v/>
      </c>
      <c r="M210" s="3"/>
      <c r="N210" s="21" t="str">
        <f t="shared" si="24"/>
        <v/>
      </c>
      <c r="O210" s="89"/>
      <c r="P210" s="94"/>
      <c r="Q210" s="98" t="str">
        <f t="shared" si="21"/>
        <v/>
      </c>
      <c r="R210" s="3"/>
    </row>
    <row r="211" spans="1:18" x14ac:dyDescent="0.4">
      <c r="A211" s="5"/>
      <c r="B211" s="18"/>
      <c r="C211" s="3" t="str">
        <f>IFERROR(VLOOKUP(TEXT(B211,"0000"), 証券コード!$A:$C, 2, FALSE), "")</f>
        <v/>
      </c>
      <c r="D211" s="4"/>
      <c r="E211" s="6"/>
      <c r="F211" s="6"/>
      <c r="G211" s="28"/>
      <c r="H211" s="3"/>
      <c r="I211" s="4"/>
      <c r="J211" s="20" t="str">
        <f t="shared" si="22"/>
        <v/>
      </c>
      <c r="K211" s="25" t="str">
        <f t="shared" si="20"/>
        <v/>
      </c>
      <c r="L211" s="24" t="str">
        <f t="shared" si="23"/>
        <v/>
      </c>
      <c r="M211" s="3"/>
      <c r="N211" s="21" t="str">
        <f t="shared" si="24"/>
        <v/>
      </c>
      <c r="O211" s="89"/>
      <c r="P211" s="94"/>
      <c r="Q211" s="98" t="str">
        <f t="shared" si="21"/>
        <v/>
      </c>
      <c r="R211" s="3"/>
    </row>
    <row r="212" spans="1:18" x14ac:dyDescent="0.4">
      <c r="A212" s="5"/>
      <c r="B212" s="18"/>
      <c r="C212" s="3" t="str">
        <f>IFERROR(VLOOKUP(TEXT(B212,"0000"), 証券コード!$A:$C, 2, FALSE), "")</f>
        <v/>
      </c>
      <c r="D212" s="4"/>
      <c r="E212" s="6"/>
      <c r="F212" s="6"/>
      <c r="G212" s="28"/>
      <c r="H212" s="3"/>
      <c r="I212" s="4"/>
      <c r="J212" s="20" t="str">
        <f t="shared" si="22"/>
        <v/>
      </c>
      <c r="K212" s="25" t="str">
        <f t="shared" si="20"/>
        <v/>
      </c>
      <c r="L212" s="24" t="str">
        <f t="shared" si="23"/>
        <v/>
      </c>
      <c r="M212" s="3"/>
      <c r="N212" s="21" t="str">
        <f t="shared" si="24"/>
        <v/>
      </c>
      <c r="O212" s="89"/>
      <c r="P212" s="94"/>
      <c r="Q212" s="98" t="str">
        <f t="shared" si="21"/>
        <v/>
      </c>
      <c r="R212" s="3"/>
    </row>
    <row r="213" spans="1:18" x14ac:dyDescent="0.4">
      <c r="A213" s="5"/>
      <c r="B213" s="18"/>
      <c r="C213" s="3" t="str">
        <f>IFERROR(VLOOKUP(TEXT(B213,"0000"), 証券コード!$A:$C, 2, FALSE), "")</f>
        <v/>
      </c>
      <c r="D213" s="4"/>
      <c r="E213" s="6"/>
      <c r="F213" s="6"/>
      <c r="G213" s="28"/>
      <c r="H213" s="3"/>
      <c r="I213" s="4"/>
      <c r="J213" s="20" t="str">
        <f t="shared" si="22"/>
        <v/>
      </c>
      <c r="K213" s="25" t="str">
        <f t="shared" si="20"/>
        <v/>
      </c>
      <c r="L213" s="24" t="str">
        <f t="shared" si="23"/>
        <v/>
      </c>
      <c r="M213" s="3"/>
      <c r="N213" s="21" t="str">
        <f t="shared" si="24"/>
        <v/>
      </c>
      <c r="O213" s="89"/>
      <c r="P213" s="94"/>
      <c r="Q213" s="98" t="str">
        <f t="shared" si="21"/>
        <v/>
      </c>
      <c r="R213" s="3"/>
    </row>
    <row r="214" spans="1:18" x14ac:dyDescent="0.4">
      <c r="A214" s="5"/>
      <c r="B214" s="18"/>
      <c r="C214" s="3" t="str">
        <f>IFERROR(VLOOKUP(TEXT(B214,"0000"), 証券コード!$A:$C, 2, FALSE), "")</f>
        <v/>
      </c>
      <c r="D214" s="4"/>
      <c r="E214" s="6"/>
      <c r="F214" s="6"/>
      <c r="G214" s="28"/>
      <c r="H214" s="3"/>
      <c r="I214" s="4"/>
      <c r="J214" s="20" t="str">
        <f t="shared" si="22"/>
        <v/>
      </c>
      <c r="K214" s="25" t="str">
        <f t="shared" si="20"/>
        <v/>
      </c>
      <c r="L214" s="24" t="str">
        <f t="shared" si="23"/>
        <v/>
      </c>
      <c r="M214" s="3"/>
      <c r="N214" s="21" t="str">
        <f t="shared" si="24"/>
        <v/>
      </c>
      <c r="O214" s="89"/>
      <c r="P214" s="94"/>
      <c r="Q214" s="98" t="str">
        <f t="shared" si="21"/>
        <v/>
      </c>
      <c r="R214" s="3"/>
    </row>
    <row r="215" spans="1:18" x14ac:dyDescent="0.4">
      <c r="A215" s="5"/>
      <c r="B215" s="18"/>
      <c r="C215" s="3" t="str">
        <f>IFERROR(VLOOKUP(TEXT(B215,"0000"), 証券コード!$A:$C, 2, FALSE), "")</f>
        <v/>
      </c>
      <c r="D215" s="4"/>
      <c r="E215" s="6"/>
      <c r="F215" s="6"/>
      <c r="G215" s="28"/>
      <c r="H215" s="3"/>
      <c r="I215" s="4"/>
      <c r="J215" s="20" t="str">
        <f t="shared" si="22"/>
        <v/>
      </c>
      <c r="K215" s="25" t="str">
        <f t="shared" si="20"/>
        <v/>
      </c>
      <c r="L215" s="24" t="str">
        <f t="shared" si="23"/>
        <v/>
      </c>
      <c r="M215" s="3"/>
      <c r="N215" s="21" t="str">
        <f t="shared" si="24"/>
        <v/>
      </c>
      <c r="O215" s="89"/>
      <c r="P215" s="94"/>
      <c r="Q215" s="98" t="str">
        <f t="shared" si="21"/>
        <v/>
      </c>
      <c r="R215" s="3"/>
    </row>
    <row r="216" spans="1:18" x14ac:dyDescent="0.4">
      <c r="A216" s="5"/>
      <c r="B216" s="18"/>
      <c r="C216" s="3" t="str">
        <f>IFERROR(VLOOKUP(TEXT(B216,"0000"), 証券コード!$A:$C, 2, FALSE), "")</f>
        <v/>
      </c>
      <c r="D216" s="4"/>
      <c r="E216" s="6"/>
      <c r="F216" s="6"/>
      <c r="G216" s="28"/>
      <c r="H216" s="3"/>
      <c r="I216" s="4"/>
      <c r="J216" s="20" t="str">
        <f t="shared" si="22"/>
        <v/>
      </c>
      <c r="K216" s="25" t="str">
        <f t="shared" si="20"/>
        <v/>
      </c>
      <c r="L216" s="24" t="str">
        <f t="shared" si="23"/>
        <v/>
      </c>
      <c r="M216" s="3"/>
      <c r="N216" s="21" t="str">
        <f t="shared" si="24"/>
        <v/>
      </c>
      <c r="O216" s="89"/>
      <c r="P216" s="94"/>
      <c r="Q216" s="98" t="str">
        <f t="shared" si="21"/>
        <v/>
      </c>
      <c r="R216" s="3"/>
    </row>
    <row r="217" spans="1:18" x14ac:dyDescent="0.4">
      <c r="A217" s="5"/>
      <c r="B217" s="18"/>
      <c r="C217" s="3" t="str">
        <f>IFERROR(VLOOKUP(TEXT(B217,"0000"), 証券コード!$A:$C, 2, FALSE), "")</f>
        <v/>
      </c>
      <c r="D217" s="4"/>
      <c r="E217" s="6"/>
      <c r="F217" s="6"/>
      <c r="G217" s="28"/>
      <c r="H217" s="3"/>
      <c r="I217" s="4"/>
      <c r="J217" s="20" t="str">
        <f t="shared" si="22"/>
        <v/>
      </c>
      <c r="K217" s="25" t="str">
        <f t="shared" si="20"/>
        <v/>
      </c>
      <c r="L217" s="24" t="str">
        <f t="shared" si="23"/>
        <v/>
      </c>
      <c r="M217" s="3"/>
      <c r="N217" s="21" t="str">
        <f t="shared" si="24"/>
        <v/>
      </c>
      <c r="O217" s="89"/>
      <c r="P217" s="94"/>
      <c r="Q217" s="98" t="str">
        <f t="shared" si="21"/>
        <v/>
      </c>
      <c r="R217" s="3"/>
    </row>
    <row r="218" spans="1:18" x14ac:dyDescent="0.4">
      <c r="A218" s="5"/>
      <c r="B218" s="18"/>
      <c r="C218" s="3" t="str">
        <f>IFERROR(VLOOKUP(TEXT(B218,"0000"), 証券コード!$A:$C, 2, FALSE), "")</f>
        <v/>
      </c>
      <c r="D218" s="4"/>
      <c r="E218" s="6"/>
      <c r="F218" s="6"/>
      <c r="G218" s="28"/>
      <c r="H218" s="3"/>
      <c r="I218" s="4"/>
      <c r="J218" s="20" t="str">
        <f t="shared" si="22"/>
        <v/>
      </c>
      <c r="K218" s="25" t="str">
        <f t="shared" si="20"/>
        <v/>
      </c>
      <c r="L218" s="24" t="str">
        <f t="shared" si="23"/>
        <v/>
      </c>
      <c r="M218" s="3"/>
      <c r="N218" s="21" t="str">
        <f t="shared" si="24"/>
        <v/>
      </c>
      <c r="O218" s="89"/>
      <c r="P218" s="94"/>
      <c r="Q218" s="98" t="str">
        <f t="shared" si="21"/>
        <v/>
      </c>
      <c r="R218" s="3"/>
    </row>
    <row r="219" spans="1:18" x14ac:dyDescent="0.4">
      <c r="A219" s="5"/>
      <c r="B219" s="18"/>
      <c r="C219" s="3" t="str">
        <f>IFERROR(VLOOKUP(TEXT(B219,"0000"), 証券コード!$A:$C, 2, FALSE), "")</f>
        <v/>
      </c>
      <c r="D219" s="4"/>
      <c r="E219" s="6"/>
      <c r="F219" s="6"/>
      <c r="G219" s="28"/>
      <c r="H219" s="3"/>
      <c r="I219" s="4"/>
      <c r="J219" s="20" t="str">
        <f t="shared" si="22"/>
        <v/>
      </c>
      <c r="K219" s="25" t="str">
        <f t="shared" si="20"/>
        <v/>
      </c>
      <c r="L219" s="24" t="str">
        <f t="shared" si="23"/>
        <v/>
      </c>
      <c r="M219" s="3"/>
      <c r="N219" s="21" t="str">
        <f t="shared" si="24"/>
        <v/>
      </c>
      <c r="O219" s="89"/>
      <c r="P219" s="94"/>
      <c r="Q219" s="98" t="str">
        <f t="shared" si="21"/>
        <v/>
      </c>
      <c r="R219" s="3"/>
    </row>
    <row r="220" spans="1:18" x14ac:dyDescent="0.4">
      <c r="A220" s="5"/>
      <c r="B220" s="18"/>
      <c r="C220" s="3" t="str">
        <f>IFERROR(VLOOKUP(TEXT(B220,"0000"), 証券コード!$A:$C, 2, FALSE), "")</f>
        <v/>
      </c>
      <c r="D220" s="4"/>
      <c r="E220" s="6"/>
      <c r="F220" s="6"/>
      <c r="G220" s="28"/>
      <c r="H220" s="3"/>
      <c r="I220" s="4"/>
      <c r="J220" s="20" t="str">
        <f t="shared" si="22"/>
        <v/>
      </c>
      <c r="K220" s="25" t="str">
        <f t="shared" si="20"/>
        <v/>
      </c>
      <c r="L220" s="24" t="str">
        <f t="shared" si="23"/>
        <v/>
      </c>
      <c r="M220" s="3"/>
      <c r="N220" s="21" t="str">
        <f t="shared" si="24"/>
        <v/>
      </c>
      <c r="O220" s="89"/>
      <c r="P220" s="94"/>
      <c r="Q220" s="98" t="str">
        <f t="shared" si="21"/>
        <v/>
      </c>
      <c r="R220" s="3"/>
    </row>
    <row r="221" spans="1:18" x14ac:dyDescent="0.4">
      <c r="A221" s="5"/>
      <c r="B221" s="18"/>
      <c r="C221" s="3" t="str">
        <f>IFERROR(VLOOKUP(TEXT(B221,"0000"), 証券コード!$A:$C, 2, FALSE), "")</f>
        <v/>
      </c>
      <c r="D221" s="4"/>
      <c r="E221" s="6"/>
      <c r="F221" s="6"/>
      <c r="G221" s="28"/>
      <c r="H221" s="3"/>
      <c r="I221" s="4"/>
      <c r="J221" s="20" t="str">
        <f t="shared" si="22"/>
        <v/>
      </c>
      <c r="K221" s="25" t="str">
        <f t="shared" si="20"/>
        <v/>
      </c>
      <c r="L221" s="24" t="str">
        <f t="shared" si="23"/>
        <v/>
      </c>
      <c r="M221" s="3"/>
      <c r="N221" s="21" t="str">
        <f t="shared" si="24"/>
        <v/>
      </c>
      <c r="O221" s="89"/>
      <c r="P221" s="94"/>
      <c r="Q221" s="98" t="str">
        <f t="shared" si="21"/>
        <v/>
      </c>
      <c r="R221" s="3"/>
    </row>
    <row r="222" spans="1:18" x14ac:dyDescent="0.4">
      <c r="A222" s="5"/>
      <c r="B222" s="18"/>
      <c r="C222" s="3" t="str">
        <f>IFERROR(VLOOKUP(TEXT(B222,"0000"), 証券コード!$A:$C, 2, FALSE), "")</f>
        <v/>
      </c>
      <c r="D222" s="4"/>
      <c r="E222" s="6"/>
      <c r="F222" s="6"/>
      <c r="G222" s="28"/>
      <c r="H222" s="3"/>
      <c r="I222" s="4"/>
      <c r="J222" s="20" t="str">
        <f t="shared" si="22"/>
        <v/>
      </c>
      <c r="K222" s="25" t="str">
        <f t="shared" si="20"/>
        <v/>
      </c>
      <c r="L222" s="24" t="str">
        <f t="shared" si="23"/>
        <v/>
      </c>
      <c r="M222" s="3"/>
      <c r="N222" s="21" t="str">
        <f t="shared" si="24"/>
        <v/>
      </c>
      <c r="O222" s="89"/>
      <c r="P222" s="94"/>
      <c r="Q222" s="98" t="str">
        <f t="shared" si="21"/>
        <v/>
      </c>
      <c r="R222" s="3"/>
    </row>
    <row r="223" spans="1:18" x14ac:dyDescent="0.4">
      <c r="A223" s="5"/>
      <c r="B223" s="18"/>
      <c r="C223" s="3" t="str">
        <f>IFERROR(VLOOKUP(TEXT(B223,"0000"), 証券コード!$A:$C, 2, FALSE), "")</f>
        <v/>
      </c>
      <c r="D223" s="4"/>
      <c r="E223" s="6"/>
      <c r="F223" s="6"/>
      <c r="G223" s="28"/>
      <c r="H223" s="3"/>
      <c r="I223" s="4"/>
      <c r="J223" s="20" t="str">
        <f t="shared" si="22"/>
        <v/>
      </c>
      <c r="K223" s="25" t="str">
        <f t="shared" si="20"/>
        <v/>
      </c>
      <c r="L223" s="24" t="str">
        <f t="shared" si="23"/>
        <v/>
      </c>
      <c r="M223" s="3"/>
      <c r="N223" s="21" t="str">
        <f t="shared" si="24"/>
        <v/>
      </c>
      <c r="O223" s="89"/>
      <c r="P223" s="94"/>
      <c r="Q223" s="98" t="str">
        <f t="shared" si="21"/>
        <v/>
      </c>
      <c r="R223" s="3"/>
    </row>
    <row r="224" spans="1:18" x14ac:dyDescent="0.4">
      <c r="A224" s="5"/>
      <c r="B224" s="18"/>
      <c r="C224" s="3" t="str">
        <f>IFERROR(VLOOKUP(TEXT(B224,"0000"), 証券コード!$A:$C, 2, FALSE), "")</f>
        <v/>
      </c>
      <c r="D224" s="4"/>
      <c r="E224" s="6"/>
      <c r="F224" s="6"/>
      <c r="G224" s="28"/>
      <c r="H224" s="3"/>
      <c r="I224" s="4"/>
      <c r="J224" s="20" t="str">
        <f t="shared" si="22"/>
        <v/>
      </c>
      <c r="K224" s="25" t="str">
        <f t="shared" si="20"/>
        <v/>
      </c>
      <c r="L224" s="24" t="str">
        <f t="shared" si="23"/>
        <v/>
      </c>
      <c r="M224" s="3"/>
      <c r="N224" s="21" t="str">
        <f t="shared" si="24"/>
        <v/>
      </c>
      <c r="O224" s="89"/>
      <c r="P224" s="94"/>
      <c r="Q224" s="98" t="str">
        <f t="shared" si="21"/>
        <v/>
      </c>
      <c r="R224" s="3"/>
    </row>
    <row r="225" spans="1:18" x14ac:dyDescent="0.4">
      <c r="A225" s="5"/>
      <c r="B225" s="18"/>
      <c r="C225" s="3" t="str">
        <f>IFERROR(VLOOKUP(TEXT(B225,"0000"), 証券コード!$A:$C, 2, FALSE), "")</f>
        <v/>
      </c>
      <c r="D225" s="4"/>
      <c r="E225" s="6"/>
      <c r="F225" s="6"/>
      <c r="G225" s="28"/>
      <c r="H225" s="3"/>
      <c r="I225" s="4"/>
      <c r="J225" s="20" t="str">
        <f t="shared" si="22"/>
        <v/>
      </c>
      <c r="K225" s="25" t="str">
        <f t="shared" si="20"/>
        <v/>
      </c>
      <c r="L225" s="24" t="str">
        <f t="shared" si="23"/>
        <v/>
      </c>
      <c r="M225" s="3"/>
      <c r="N225" s="21" t="str">
        <f t="shared" si="24"/>
        <v/>
      </c>
      <c r="O225" s="89"/>
      <c r="P225" s="94"/>
      <c r="Q225" s="98" t="str">
        <f t="shared" si="21"/>
        <v/>
      </c>
      <c r="R225" s="3"/>
    </row>
    <row r="226" spans="1:18" x14ac:dyDescent="0.4">
      <c r="A226" s="5"/>
      <c r="B226" s="18"/>
      <c r="C226" s="3" t="str">
        <f>IFERROR(VLOOKUP(TEXT(B226,"0000"), 証券コード!$A:$C, 2, FALSE), "")</f>
        <v/>
      </c>
      <c r="D226" s="4"/>
      <c r="E226" s="6"/>
      <c r="F226" s="6"/>
      <c r="G226" s="28"/>
      <c r="H226" s="3"/>
      <c r="I226" s="4"/>
      <c r="J226" s="20" t="str">
        <f t="shared" si="22"/>
        <v/>
      </c>
      <c r="K226" s="25" t="str">
        <f t="shared" si="20"/>
        <v/>
      </c>
      <c r="L226" s="24" t="str">
        <f t="shared" si="23"/>
        <v/>
      </c>
      <c r="M226" s="3"/>
      <c r="N226" s="21" t="str">
        <f t="shared" si="24"/>
        <v/>
      </c>
      <c r="O226" s="89"/>
      <c r="P226" s="94"/>
      <c r="Q226" s="98" t="str">
        <f t="shared" si="21"/>
        <v/>
      </c>
      <c r="R226" s="3"/>
    </row>
    <row r="227" spans="1:18" x14ac:dyDescent="0.4">
      <c r="A227" s="5"/>
      <c r="B227" s="18"/>
      <c r="C227" s="3" t="str">
        <f>IFERROR(VLOOKUP(TEXT(B227,"0000"), 証券コード!$A:$C, 2, FALSE), "")</f>
        <v/>
      </c>
      <c r="D227" s="4"/>
      <c r="E227" s="6"/>
      <c r="F227" s="6"/>
      <c r="G227" s="28"/>
      <c r="H227" s="3"/>
      <c r="I227" s="4"/>
      <c r="J227" s="20" t="str">
        <f t="shared" si="22"/>
        <v/>
      </c>
      <c r="K227" s="25" t="str">
        <f t="shared" si="20"/>
        <v/>
      </c>
      <c r="L227" s="24" t="str">
        <f t="shared" si="23"/>
        <v/>
      </c>
      <c r="M227" s="3"/>
      <c r="N227" s="21" t="str">
        <f t="shared" si="24"/>
        <v/>
      </c>
      <c r="O227" s="89"/>
      <c r="P227" s="94"/>
      <c r="Q227" s="98" t="str">
        <f t="shared" si="21"/>
        <v/>
      </c>
      <c r="R227" s="3"/>
    </row>
    <row r="228" spans="1:18" x14ac:dyDescent="0.4">
      <c r="A228" s="5"/>
      <c r="B228" s="18"/>
      <c r="C228" s="3" t="str">
        <f>IFERROR(VLOOKUP(TEXT(B228,"0000"), 証券コード!$A:$C, 2, FALSE), "")</f>
        <v/>
      </c>
      <c r="D228" s="4"/>
      <c r="E228" s="6"/>
      <c r="F228" s="6"/>
      <c r="G228" s="28"/>
      <c r="H228" s="3"/>
      <c r="I228" s="4"/>
      <c r="J228" s="20" t="str">
        <f t="shared" si="22"/>
        <v/>
      </c>
      <c r="K228" s="25" t="str">
        <f t="shared" si="20"/>
        <v/>
      </c>
      <c r="L228" s="24" t="str">
        <f t="shared" si="23"/>
        <v/>
      </c>
      <c r="M228" s="3"/>
      <c r="N228" s="21" t="str">
        <f t="shared" si="24"/>
        <v/>
      </c>
      <c r="O228" s="89"/>
      <c r="P228" s="94"/>
      <c r="Q228" s="98" t="str">
        <f t="shared" si="21"/>
        <v/>
      </c>
      <c r="R228" s="3"/>
    </row>
    <row r="229" spans="1:18" x14ac:dyDescent="0.4">
      <c r="A229" s="5"/>
      <c r="B229" s="18"/>
      <c r="C229" s="3" t="str">
        <f>IFERROR(VLOOKUP(TEXT(B229,"0000"), 証券コード!$A:$C, 2, FALSE), "")</f>
        <v/>
      </c>
      <c r="D229" s="4"/>
      <c r="E229" s="6"/>
      <c r="F229" s="6"/>
      <c r="G229" s="28"/>
      <c r="H229" s="3"/>
      <c r="I229" s="4"/>
      <c r="J229" s="20" t="str">
        <f t="shared" si="22"/>
        <v/>
      </c>
      <c r="K229" s="25" t="str">
        <f t="shared" si="20"/>
        <v/>
      </c>
      <c r="L229" s="24" t="str">
        <f t="shared" si="23"/>
        <v/>
      </c>
      <c r="M229" s="3"/>
      <c r="N229" s="21" t="str">
        <f t="shared" si="24"/>
        <v/>
      </c>
      <c r="O229" s="89"/>
      <c r="P229" s="94"/>
      <c r="Q229" s="98" t="str">
        <f t="shared" si="21"/>
        <v/>
      </c>
      <c r="R229" s="3"/>
    </row>
    <row r="230" spans="1:18" x14ac:dyDescent="0.4">
      <c r="A230" s="5"/>
      <c r="B230" s="18"/>
      <c r="C230" s="3" t="str">
        <f>IFERROR(VLOOKUP(TEXT(B230,"0000"), 証券コード!$A:$C, 2, FALSE), "")</f>
        <v/>
      </c>
      <c r="D230" s="4"/>
      <c r="E230" s="6"/>
      <c r="F230" s="6"/>
      <c r="G230" s="28"/>
      <c r="H230" s="3"/>
      <c r="I230" s="4"/>
      <c r="J230" s="20" t="str">
        <f t="shared" si="22"/>
        <v/>
      </c>
      <c r="K230" s="25" t="str">
        <f t="shared" si="20"/>
        <v/>
      </c>
      <c r="L230" s="24" t="str">
        <f t="shared" si="23"/>
        <v/>
      </c>
      <c r="M230" s="3"/>
      <c r="N230" s="21" t="str">
        <f t="shared" si="24"/>
        <v/>
      </c>
      <c r="O230" s="89"/>
      <c r="P230" s="94"/>
      <c r="Q230" s="98" t="str">
        <f t="shared" si="21"/>
        <v/>
      </c>
      <c r="R230" s="3"/>
    </row>
    <row r="231" spans="1:18" x14ac:dyDescent="0.4">
      <c r="A231" s="5"/>
      <c r="B231" s="18"/>
      <c r="C231" s="3" t="str">
        <f>IFERROR(VLOOKUP(TEXT(B231,"0000"), 証券コード!$A:$C, 2, FALSE), "")</f>
        <v/>
      </c>
      <c r="D231" s="4"/>
      <c r="E231" s="6"/>
      <c r="F231" s="6"/>
      <c r="G231" s="28"/>
      <c r="H231" s="3"/>
      <c r="I231" s="4"/>
      <c r="J231" s="20" t="str">
        <f t="shared" si="22"/>
        <v/>
      </c>
      <c r="K231" s="25" t="str">
        <f t="shared" si="20"/>
        <v/>
      </c>
      <c r="L231" s="24" t="str">
        <f t="shared" si="23"/>
        <v/>
      </c>
      <c r="M231" s="3"/>
      <c r="N231" s="21" t="str">
        <f t="shared" si="24"/>
        <v/>
      </c>
      <c r="O231" s="89"/>
      <c r="P231" s="94"/>
      <c r="Q231" s="98" t="str">
        <f t="shared" si="21"/>
        <v/>
      </c>
      <c r="R231" s="3"/>
    </row>
    <row r="232" spans="1:18" x14ac:dyDescent="0.4">
      <c r="A232" s="5"/>
      <c r="B232" s="18"/>
      <c r="C232" s="3" t="str">
        <f>IFERROR(VLOOKUP(TEXT(B232,"0000"), 証券コード!$A:$C, 2, FALSE), "")</f>
        <v/>
      </c>
      <c r="D232" s="4"/>
      <c r="E232" s="6"/>
      <c r="F232" s="6"/>
      <c r="G232" s="28"/>
      <c r="H232" s="3"/>
      <c r="I232" s="4"/>
      <c r="J232" s="20" t="str">
        <f t="shared" si="22"/>
        <v/>
      </c>
      <c r="K232" s="25" t="str">
        <f t="shared" si="20"/>
        <v/>
      </c>
      <c r="L232" s="24" t="str">
        <f t="shared" si="23"/>
        <v/>
      </c>
      <c r="M232" s="3"/>
      <c r="N232" s="21" t="str">
        <f t="shared" si="24"/>
        <v/>
      </c>
      <c r="O232" s="89"/>
      <c r="P232" s="94"/>
      <c r="Q232" s="98" t="str">
        <f t="shared" si="21"/>
        <v/>
      </c>
      <c r="R232" s="3"/>
    </row>
    <row r="233" spans="1:18" x14ac:dyDescent="0.4">
      <c r="A233" s="5"/>
      <c r="B233" s="18"/>
      <c r="C233" s="3" t="str">
        <f>IFERROR(VLOOKUP(TEXT(B233,"0000"), 証券コード!$A:$C, 2, FALSE), "")</f>
        <v/>
      </c>
      <c r="D233" s="4"/>
      <c r="E233" s="6"/>
      <c r="F233" s="6"/>
      <c r="G233" s="28"/>
      <c r="H233" s="3"/>
      <c r="I233" s="4"/>
      <c r="J233" s="20" t="str">
        <f t="shared" si="22"/>
        <v/>
      </c>
      <c r="K233" s="25" t="str">
        <f t="shared" si="20"/>
        <v/>
      </c>
      <c r="L233" s="24" t="str">
        <f t="shared" si="23"/>
        <v/>
      </c>
      <c r="M233" s="3"/>
      <c r="N233" s="21" t="str">
        <f t="shared" si="24"/>
        <v/>
      </c>
      <c r="O233" s="89"/>
      <c r="P233" s="94"/>
      <c r="Q233" s="98" t="str">
        <f t="shared" si="21"/>
        <v/>
      </c>
      <c r="R233" s="3"/>
    </row>
    <row r="234" spans="1:18" x14ac:dyDescent="0.4">
      <c r="A234" s="5"/>
      <c r="B234" s="18"/>
      <c r="C234" s="3" t="str">
        <f>IFERROR(VLOOKUP(TEXT(B234,"0000"), 証券コード!$A:$C, 2, FALSE), "")</f>
        <v/>
      </c>
      <c r="D234" s="4"/>
      <c r="E234" s="6"/>
      <c r="F234" s="6"/>
      <c r="G234" s="28"/>
      <c r="H234" s="3"/>
      <c r="I234" s="4"/>
      <c r="J234" s="20" t="str">
        <f t="shared" si="22"/>
        <v/>
      </c>
      <c r="K234" s="25" t="str">
        <f t="shared" si="20"/>
        <v/>
      </c>
      <c r="L234" s="24" t="str">
        <f t="shared" si="23"/>
        <v/>
      </c>
      <c r="M234" s="3"/>
      <c r="N234" s="21" t="str">
        <f t="shared" si="24"/>
        <v/>
      </c>
      <c r="O234" s="89"/>
      <c r="P234" s="94"/>
      <c r="Q234" s="98" t="str">
        <f t="shared" si="21"/>
        <v/>
      </c>
      <c r="R234" s="3"/>
    </row>
    <row r="235" spans="1:18" x14ac:dyDescent="0.4">
      <c r="A235" s="5"/>
      <c r="B235" s="18"/>
      <c r="C235" s="3" t="str">
        <f>IFERROR(VLOOKUP(TEXT(B235,"0000"), 証券コード!$A:$C, 2, FALSE), "")</f>
        <v/>
      </c>
      <c r="D235" s="4"/>
      <c r="E235" s="6"/>
      <c r="F235" s="6"/>
      <c r="G235" s="28"/>
      <c r="H235" s="3"/>
      <c r="I235" s="4"/>
      <c r="J235" s="20" t="str">
        <f t="shared" si="22"/>
        <v/>
      </c>
      <c r="K235" s="25" t="str">
        <f t="shared" si="20"/>
        <v/>
      </c>
      <c r="L235" s="24" t="str">
        <f t="shared" si="23"/>
        <v/>
      </c>
      <c r="M235" s="3"/>
      <c r="N235" s="21" t="str">
        <f t="shared" si="24"/>
        <v/>
      </c>
      <c r="O235" s="89"/>
      <c r="P235" s="94"/>
      <c r="Q235" s="98" t="str">
        <f t="shared" si="21"/>
        <v/>
      </c>
      <c r="R235" s="3"/>
    </row>
    <row r="236" spans="1:18" x14ac:dyDescent="0.4">
      <c r="A236" s="5"/>
      <c r="B236" s="18"/>
      <c r="C236" s="3" t="str">
        <f>IFERROR(VLOOKUP(TEXT(B236,"0000"), 証券コード!$A:$C, 2, FALSE), "")</f>
        <v/>
      </c>
      <c r="D236" s="4"/>
      <c r="E236" s="6"/>
      <c r="F236" s="6"/>
      <c r="G236" s="28"/>
      <c r="H236" s="3"/>
      <c r="I236" s="4"/>
      <c r="J236" s="20" t="str">
        <f t="shared" si="22"/>
        <v/>
      </c>
      <c r="K236" s="25" t="str">
        <f t="shared" si="20"/>
        <v/>
      </c>
      <c r="L236" s="24" t="str">
        <f t="shared" si="23"/>
        <v/>
      </c>
      <c r="M236" s="3"/>
      <c r="N236" s="21" t="str">
        <f t="shared" si="24"/>
        <v/>
      </c>
      <c r="O236" s="89"/>
      <c r="P236" s="94"/>
      <c r="Q236" s="98" t="str">
        <f t="shared" si="21"/>
        <v/>
      </c>
      <c r="R236" s="3"/>
    </row>
    <row r="237" spans="1:18" x14ac:dyDescent="0.4">
      <c r="A237" s="5"/>
      <c r="B237" s="18"/>
      <c r="C237" s="3" t="str">
        <f>IFERROR(VLOOKUP(TEXT(B237,"0000"), 証券コード!$A:$C, 2, FALSE), "")</f>
        <v/>
      </c>
      <c r="D237" s="4"/>
      <c r="E237" s="6"/>
      <c r="F237" s="6"/>
      <c r="G237" s="28"/>
      <c r="H237" s="3"/>
      <c r="I237" s="4"/>
      <c r="J237" s="20" t="str">
        <f t="shared" si="22"/>
        <v/>
      </c>
      <c r="K237" s="25" t="str">
        <f t="shared" si="20"/>
        <v/>
      </c>
      <c r="L237" s="24" t="str">
        <f t="shared" si="23"/>
        <v/>
      </c>
      <c r="M237" s="3"/>
      <c r="N237" s="21" t="str">
        <f t="shared" si="24"/>
        <v/>
      </c>
      <c r="O237" s="89"/>
      <c r="P237" s="94"/>
      <c r="Q237" s="98" t="str">
        <f t="shared" si="21"/>
        <v/>
      </c>
      <c r="R237" s="3"/>
    </row>
    <row r="238" spans="1:18" x14ac:dyDescent="0.4">
      <c r="A238" s="5"/>
      <c r="B238" s="18"/>
      <c r="C238" s="3" t="str">
        <f>IFERROR(VLOOKUP(TEXT(B238,"0000"), 証券コード!$A:$C, 2, FALSE), "")</f>
        <v/>
      </c>
      <c r="D238" s="4"/>
      <c r="E238" s="6"/>
      <c r="F238" s="6"/>
      <c r="G238" s="28"/>
      <c r="H238" s="3"/>
      <c r="I238" s="4"/>
      <c r="J238" s="20" t="str">
        <f t="shared" si="22"/>
        <v/>
      </c>
      <c r="K238" s="25" t="str">
        <f t="shared" si="20"/>
        <v/>
      </c>
      <c r="L238" s="24" t="str">
        <f t="shared" si="23"/>
        <v/>
      </c>
      <c r="M238" s="3"/>
      <c r="N238" s="21" t="str">
        <f t="shared" si="24"/>
        <v/>
      </c>
      <c r="O238" s="89"/>
      <c r="P238" s="94"/>
      <c r="Q238" s="98" t="str">
        <f t="shared" si="21"/>
        <v/>
      </c>
      <c r="R238" s="3"/>
    </row>
    <row r="239" spans="1:18" x14ac:dyDescent="0.4">
      <c r="A239" s="5"/>
      <c r="B239" s="18"/>
      <c r="C239" s="3" t="str">
        <f>IFERROR(VLOOKUP(TEXT(B239,"0000"), 証券コード!$A:$C, 2, FALSE), "")</f>
        <v/>
      </c>
      <c r="D239" s="4"/>
      <c r="E239" s="6"/>
      <c r="F239" s="6"/>
      <c r="G239" s="28"/>
      <c r="H239" s="3"/>
      <c r="I239" s="4"/>
      <c r="J239" s="20" t="str">
        <f t="shared" si="22"/>
        <v/>
      </c>
      <c r="K239" s="25" t="str">
        <f t="shared" si="20"/>
        <v/>
      </c>
      <c r="L239" s="24" t="str">
        <f t="shared" si="23"/>
        <v/>
      </c>
      <c r="M239" s="3"/>
      <c r="N239" s="21" t="str">
        <f t="shared" si="24"/>
        <v/>
      </c>
      <c r="O239" s="89"/>
      <c r="P239" s="94"/>
      <c r="Q239" s="98" t="str">
        <f t="shared" si="21"/>
        <v/>
      </c>
      <c r="R239" s="3"/>
    </row>
    <row r="240" spans="1:18" x14ac:dyDescent="0.4">
      <c r="A240" s="5"/>
      <c r="B240" s="18"/>
      <c r="C240" s="3" t="str">
        <f>IFERROR(VLOOKUP(TEXT(B240,"0000"), 証券コード!$A:$C, 2, FALSE), "")</f>
        <v/>
      </c>
      <c r="D240" s="4"/>
      <c r="E240" s="6"/>
      <c r="F240" s="6"/>
      <c r="G240" s="28"/>
      <c r="H240" s="3"/>
      <c r="I240" s="4"/>
      <c r="J240" s="20" t="str">
        <f t="shared" si="22"/>
        <v/>
      </c>
      <c r="K240" s="25" t="str">
        <f t="shared" si="20"/>
        <v/>
      </c>
      <c r="L240" s="24" t="str">
        <f t="shared" si="23"/>
        <v/>
      </c>
      <c r="M240" s="3"/>
      <c r="N240" s="21" t="str">
        <f t="shared" si="24"/>
        <v/>
      </c>
      <c r="O240" s="89"/>
      <c r="P240" s="94"/>
      <c r="Q240" s="98" t="str">
        <f t="shared" si="21"/>
        <v/>
      </c>
      <c r="R240" s="3"/>
    </row>
    <row r="241" spans="1:18" x14ac:dyDescent="0.4">
      <c r="A241" s="5"/>
      <c r="B241" s="18"/>
      <c r="C241" s="3" t="str">
        <f>IFERROR(VLOOKUP(TEXT(B241,"0000"), 証券コード!$A:$C, 2, FALSE), "")</f>
        <v/>
      </c>
      <c r="D241" s="4"/>
      <c r="E241" s="6"/>
      <c r="F241" s="6"/>
      <c r="G241" s="28"/>
      <c r="H241" s="3"/>
      <c r="I241" s="4"/>
      <c r="J241" s="20" t="str">
        <f t="shared" si="22"/>
        <v/>
      </c>
      <c r="K241" s="25" t="str">
        <f t="shared" si="20"/>
        <v/>
      </c>
      <c r="L241" s="24" t="str">
        <f t="shared" si="23"/>
        <v/>
      </c>
      <c r="M241" s="3"/>
      <c r="N241" s="21" t="str">
        <f t="shared" si="24"/>
        <v/>
      </c>
      <c r="O241" s="89"/>
      <c r="P241" s="94"/>
      <c r="Q241" s="98" t="str">
        <f t="shared" si="21"/>
        <v/>
      </c>
      <c r="R241" s="3"/>
    </row>
    <row r="242" spans="1:18" x14ac:dyDescent="0.4">
      <c r="A242" s="5"/>
      <c r="B242" s="18"/>
      <c r="C242" s="3" t="str">
        <f>IFERROR(VLOOKUP(TEXT(B242,"0000"), 証券コード!$A:$C, 2, FALSE), "")</f>
        <v/>
      </c>
      <c r="D242" s="4"/>
      <c r="E242" s="6"/>
      <c r="F242" s="6"/>
      <c r="G242" s="28"/>
      <c r="H242" s="3"/>
      <c r="I242" s="4"/>
      <c r="J242" s="20" t="str">
        <f t="shared" si="22"/>
        <v/>
      </c>
      <c r="K242" s="25" t="str">
        <f t="shared" si="20"/>
        <v/>
      </c>
      <c r="L242" s="24" t="str">
        <f t="shared" si="23"/>
        <v/>
      </c>
      <c r="M242" s="3"/>
      <c r="N242" s="21" t="str">
        <f t="shared" si="24"/>
        <v/>
      </c>
      <c r="O242" s="89"/>
      <c r="P242" s="94"/>
      <c r="Q242" s="98" t="str">
        <f t="shared" si="21"/>
        <v/>
      </c>
      <c r="R242" s="3"/>
    </row>
    <row r="243" spans="1:18" x14ac:dyDescent="0.4">
      <c r="A243" s="5"/>
      <c r="B243" s="18"/>
      <c r="C243" s="3" t="str">
        <f>IFERROR(VLOOKUP(TEXT(B243,"0000"), 証券コード!$A:$C, 2, FALSE), "")</f>
        <v/>
      </c>
      <c r="D243" s="4"/>
      <c r="E243" s="6"/>
      <c r="F243" s="6"/>
      <c r="G243" s="28"/>
      <c r="H243" s="3"/>
      <c r="I243" s="4"/>
      <c r="J243" s="20" t="str">
        <f t="shared" si="22"/>
        <v/>
      </c>
      <c r="K243" s="25" t="str">
        <f t="shared" si="20"/>
        <v/>
      </c>
      <c r="L243" s="24" t="str">
        <f t="shared" si="23"/>
        <v/>
      </c>
      <c r="M243" s="3"/>
      <c r="N243" s="21" t="str">
        <f t="shared" si="24"/>
        <v/>
      </c>
      <c r="O243" s="89"/>
      <c r="P243" s="94"/>
      <c r="Q243" s="98" t="str">
        <f t="shared" si="21"/>
        <v/>
      </c>
      <c r="R243" s="3"/>
    </row>
    <row r="244" spans="1:18" x14ac:dyDescent="0.4">
      <c r="A244" s="5"/>
      <c r="B244" s="18"/>
      <c r="C244" s="3" t="str">
        <f>IFERROR(VLOOKUP(TEXT(B244,"0000"), 証券コード!$A:$C, 2, FALSE), "")</f>
        <v/>
      </c>
      <c r="D244" s="4"/>
      <c r="E244" s="6"/>
      <c r="F244" s="6"/>
      <c r="G244" s="28"/>
      <c r="H244" s="3"/>
      <c r="I244" s="4"/>
      <c r="J244" s="20" t="str">
        <f t="shared" si="22"/>
        <v/>
      </c>
      <c r="K244" s="25" t="str">
        <f t="shared" si="20"/>
        <v/>
      </c>
      <c r="L244" s="24" t="str">
        <f t="shared" si="23"/>
        <v/>
      </c>
      <c r="M244" s="3"/>
      <c r="N244" s="21" t="str">
        <f t="shared" si="24"/>
        <v/>
      </c>
      <c r="O244" s="89"/>
      <c r="P244" s="94"/>
      <c r="Q244" s="98" t="str">
        <f t="shared" si="21"/>
        <v/>
      </c>
      <c r="R244" s="3"/>
    </row>
    <row r="245" spans="1:18" x14ac:dyDescent="0.4">
      <c r="A245" s="5"/>
      <c r="B245" s="18"/>
      <c r="C245" s="3" t="str">
        <f>IFERROR(VLOOKUP(TEXT(B245,"0000"), 証券コード!$A:$C, 2, FALSE), "")</f>
        <v/>
      </c>
      <c r="D245" s="4"/>
      <c r="E245" s="6"/>
      <c r="F245" s="6"/>
      <c r="G245" s="28"/>
      <c r="H245" s="3"/>
      <c r="I245" s="4"/>
      <c r="J245" s="20" t="str">
        <f t="shared" si="22"/>
        <v/>
      </c>
      <c r="K245" s="25" t="str">
        <f t="shared" si="20"/>
        <v/>
      </c>
      <c r="L245" s="24" t="str">
        <f t="shared" si="23"/>
        <v/>
      </c>
      <c r="M245" s="3"/>
      <c r="N245" s="21" t="str">
        <f t="shared" si="24"/>
        <v/>
      </c>
      <c r="O245" s="89"/>
      <c r="P245" s="94"/>
      <c r="Q245" s="98" t="str">
        <f t="shared" si="21"/>
        <v/>
      </c>
      <c r="R245" s="3"/>
    </row>
    <row r="246" spans="1:18" x14ac:dyDescent="0.4">
      <c r="A246" s="5"/>
      <c r="B246" s="18"/>
      <c r="C246" s="3" t="str">
        <f>IFERROR(VLOOKUP(TEXT(B246,"0000"), 証券コード!$A:$C, 2, FALSE), "")</f>
        <v/>
      </c>
      <c r="D246" s="4"/>
      <c r="E246" s="6"/>
      <c r="F246" s="6"/>
      <c r="G246" s="28"/>
      <c r="H246" s="3"/>
      <c r="I246" s="4"/>
      <c r="J246" s="20" t="str">
        <f t="shared" si="22"/>
        <v/>
      </c>
      <c r="K246" s="25" t="str">
        <f t="shared" si="20"/>
        <v/>
      </c>
      <c r="L246" s="24" t="str">
        <f t="shared" si="23"/>
        <v/>
      </c>
      <c r="M246" s="3"/>
      <c r="N246" s="21" t="str">
        <f t="shared" si="24"/>
        <v/>
      </c>
      <c r="O246" s="89"/>
      <c r="P246" s="94"/>
      <c r="Q246" s="98" t="str">
        <f t="shared" si="21"/>
        <v/>
      </c>
      <c r="R246" s="3"/>
    </row>
    <row r="247" spans="1:18" x14ac:dyDescent="0.4">
      <c r="A247" s="5"/>
      <c r="B247" s="18"/>
      <c r="C247" s="3" t="str">
        <f>IFERROR(VLOOKUP(TEXT(B247,"0000"), 証券コード!$A:$C, 2, FALSE), "")</f>
        <v/>
      </c>
      <c r="D247" s="4"/>
      <c r="E247" s="6"/>
      <c r="F247" s="6"/>
      <c r="G247" s="28"/>
      <c r="H247" s="3"/>
      <c r="I247" s="4"/>
      <c r="J247" s="20" t="str">
        <f t="shared" si="22"/>
        <v/>
      </c>
      <c r="K247" s="25" t="str">
        <f t="shared" si="20"/>
        <v/>
      </c>
      <c r="L247" s="24" t="str">
        <f t="shared" si="23"/>
        <v/>
      </c>
      <c r="M247" s="3"/>
      <c r="N247" s="21" t="str">
        <f t="shared" si="24"/>
        <v/>
      </c>
      <c r="O247" s="89"/>
      <c r="P247" s="94"/>
      <c r="Q247" s="98" t="str">
        <f t="shared" si="21"/>
        <v/>
      </c>
      <c r="R247" s="3"/>
    </row>
    <row r="248" spans="1:18" x14ac:dyDescent="0.4">
      <c r="A248" s="5"/>
      <c r="B248" s="18"/>
      <c r="C248" s="3" t="str">
        <f>IFERROR(VLOOKUP(TEXT(B248,"0000"), 証券コード!$A:$C, 2, FALSE), "")</f>
        <v/>
      </c>
      <c r="D248" s="4"/>
      <c r="E248" s="6"/>
      <c r="F248" s="6"/>
      <c r="G248" s="28"/>
      <c r="H248" s="3"/>
      <c r="I248" s="4"/>
      <c r="J248" s="20" t="str">
        <f t="shared" si="22"/>
        <v/>
      </c>
      <c r="K248" s="25" t="str">
        <f t="shared" si="20"/>
        <v/>
      </c>
      <c r="L248" s="24" t="str">
        <f t="shared" si="23"/>
        <v/>
      </c>
      <c r="M248" s="3"/>
      <c r="N248" s="21" t="str">
        <f t="shared" si="24"/>
        <v/>
      </c>
      <c r="O248" s="89"/>
      <c r="P248" s="94"/>
      <c r="Q248" s="98" t="str">
        <f t="shared" si="21"/>
        <v/>
      </c>
      <c r="R248" s="3"/>
    </row>
    <row r="249" spans="1:18" x14ac:dyDescent="0.4">
      <c r="A249" s="5"/>
      <c r="B249" s="18"/>
      <c r="C249" s="3" t="str">
        <f>IFERROR(VLOOKUP(TEXT(B249,"0000"), 証券コード!$A:$C, 2, FALSE), "")</f>
        <v/>
      </c>
      <c r="D249" s="4"/>
      <c r="E249" s="6"/>
      <c r="F249" s="6"/>
      <c r="G249" s="28"/>
      <c r="H249" s="3"/>
      <c r="I249" s="4"/>
      <c r="J249" s="20" t="str">
        <f t="shared" si="22"/>
        <v/>
      </c>
      <c r="K249" s="25" t="str">
        <f t="shared" si="20"/>
        <v/>
      </c>
      <c r="L249" s="24" t="str">
        <f t="shared" si="23"/>
        <v/>
      </c>
      <c r="M249" s="3"/>
      <c r="N249" s="21" t="str">
        <f t="shared" si="24"/>
        <v/>
      </c>
      <c r="O249" s="89"/>
      <c r="P249" s="94"/>
      <c r="Q249" s="98" t="str">
        <f t="shared" si="21"/>
        <v/>
      </c>
      <c r="R249" s="3"/>
    </row>
    <row r="250" spans="1:18" x14ac:dyDescent="0.4">
      <c r="A250" s="5"/>
      <c r="B250" s="18"/>
      <c r="C250" s="3" t="str">
        <f>IFERROR(VLOOKUP(TEXT(B250,"0000"), 証券コード!$A:$C, 2, FALSE), "")</f>
        <v/>
      </c>
      <c r="D250" s="4"/>
      <c r="E250" s="6"/>
      <c r="F250" s="6"/>
      <c r="G250" s="28"/>
      <c r="H250" s="3"/>
      <c r="I250" s="4"/>
      <c r="J250" s="20" t="str">
        <f t="shared" si="22"/>
        <v/>
      </c>
      <c r="K250" s="25" t="str">
        <f t="shared" si="20"/>
        <v/>
      </c>
      <c r="L250" s="24" t="str">
        <f t="shared" si="23"/>
        <v/>
      </c>
      <c r="M250" s="3"/>
      <c r="N250" s="21" t="str">
        <f t="shared" si="24"/>
        <v/>
      </c>
      <c r="O250" s="89"/>
      <c r="P250" s="94"/>
      <c r="Q250" s="98" t="str">
        <f t="shared" si="21"/>
        <v/>
      </c>
      <c r="R250" s="3"/>
    </row>
    <row r="251" spans="1:18" x14ac:dyDescent="0.4">
      <c r="A251" s="5"/>
      <c r="B251" s="18"/>
      <c r="C251" s="3" t="str">
        <f>IFERROR(VLOOKUP(TEXT(B251,"0000"), 証券コード!$A:$C, 2, FALSE), "")</f>
        <v/>
      </c>
      <c r="D251" s="4"/>
      <c r="E251" s="6"/>
      <c r="F251" s="6"/>
      <c r="G251" s="28"/>
      <c r="H251" s="3"/>
      <c r="I251" s="4"/>
      <c r="J251" s="20" t="str">
        <f t="shared" si="22"/>
        <v/>
      </c>
      <c r="K251" s="25" t="str">
        <f t="shared" si="20"/>
        <v/>
      </c>
      <c r="L251" s="24" t="str">
        <f t="shared" si="23"/>
        <v/>
      </c>
      <c r="M251" s="3"/>
      <c r="N251" s="21" t="str">
        <f t="shared" si="24"/>
        <v/>
      </c>
      <c r="O251" s="89"/>
      <c r="P251" s="94"/>
      <c r="Q251" s="98" t="str">
        <f t="shared" si="21"/>
        <v/>
      </c>
      <c r="R251" s="3"/>
    </row>
    <row r="252" spans="1:18" x14ac:dyDescent="0.4">
      <c r="A252" s="5"/>
      <c r="B252" s="18"/>
      <c r="C252" s="3" t="str">
        <f>IFERROR(VLOOKUP(TEXT(B252,"0000"), 証券コード!$A:$C, 2, FALSE), "")</f>
        <v/>
      </c>
      <c r="D252" s="4"/>
      <c r="E252" s="6"/>
      <c r="F252" s="6"/>
      <c r="G252" s="28"/>
      <c r="H252" s="3"/>
      <c r="I252" s="4"/>
      <c r="J252" s="20" t="str">
        <f t="shared" si="22"/>
        <v/>
      </c>
      <c r="K252" s="25" t="str">
        <f t="shared" si="20"/>
        <v/>
      </c>
      <c r="L252" s="24" t="str">
        <f t="shared" si="23"/>
        <v/>
      </c>
      <c r="M252" s="3"/>
      <c r="N252" s="21" t="str">
        <f t="shared" si="24"/>
        <v/>
      </c>
      <c r="O252" s="89"/>
      <c r="P252" s="94"/>
      <c r="Q252" s="98" t="str">
        <f t="shared" si="21"/>
        <v/>
      </c>
      <c r="R252" s="3"/>
    </row>
    <row r="253" spans="1:18" x14ac:dyDescent="0.4">
      <c r="A253" s="5"/>
      <c r="B253" s="18"/>
      <c r="C253" s="3" t="str">
        <f>IFERROR(VLOOKUP(TEXT(B253,"0000"), 証券コード!$A:$C, 2, FALSE), "")</f>
        <v/>
      </c>
      <c r="D253" s="4"/>
      <c r="E253" s="6"/>
      <c r="F253" s="6"/>
      <c r="G253" s="28"/>
      <c r="H253" s="3"/>
      <c r="I253" s="4"/>
      <c r="J253" s="20" t="str">
        <f t="shared" si="22"/>
        <v/>
      </c>
      <c r="K253" s="25" t="str">
        <f t="shared" si="20"/>
        <v/>
      </c>
      <c r="L253" s="24" t="str">
        <f t="shared" si="23"/>
        <v/>
      </c>
      <c r="M253" s="3"/>
      <c r="N253" s="21" t="str">
        <f t="shared" si="24"/>
        <v/>
      </c>
      <c r="O253" s="89"/>
      <c r="P253" s="94"/>
      <c r="Q253" s="98" t="str">
        <f t="shared" si="21"/>
        <v/>
      </c>
      <c r="R253" s="3"/>
    </row>
    <row r="254" spans="1:18" x14ac:dyDescent="0.4">
      <c r="A254" s="5"/>
      <c r="B254" s="18"/>
      <c r="C254" s="3" t="str">
        <f>IFERROR(VLOOKUP(TEXT(B254,"0000"), 証券コード!$A:$C, 2, FALSE), "")</f>
        <v/>
      </c>
      <c r="D254" s="4"/>
      <c r="E254" s="6"/>
      <c r="F254" s="6"/>
      <c r="G254" s="28"/>
      <c r="H254" s="3"/>
      <c r="I254" s="4"/>
      <c r="J254" s="20" t="str">
        <f t="shared" si="22"/>
        <v/>
      </c>
      <c r="K254" s="25" t="str">
        <f t="shared" si="20"/>
        <v/>
      </c>
      <c r="L254" s="24" t="str">
        <f t="shared" si="23"/>
        <v/>
      </c>
      <c r="M254" s="3"/>
      <c r="N254" s="21" t="str">
        <f t="shared" si="24"/>
        <v/>
      </c>
      <c r="O254" s="89"/>
      <c r="P254" s="94"/>
      <c r="Q254" s="98" t="str">
        <f t="shared" si="21"/>
        <v/>
      </c>
      <c r="R254" s="3"/>
    </row>
    <row r="255" spans="1:18" x14ac:dyDescent="0.4">
      <c r="A255" s="5"/>
      <c r="B255" s="18"/>
      <c r="C255" s="3" t="str">
        <f>IFERROR(VLOOKUP(TEXT(B255,"0000"), 証券コード!$A:$C, 2, FALSE), "")</f>
        <v/>
      </c>
      <c r="D255" s="4"/>
      <c r="E255" s="6"/>
      <c r="F255" s="6"/>
      <c r="G255" s="28"/>
      <c r="H255" s="3"/>
      <c r="I255" s="4"/>
      <c r="J255" s="20" t="str">
        <f t="shared" si="22"/>
        <v/>
      </c>
      <c r="K255" s="25" t="str">
        <f t="shared" si="20"/>
        <v/>
      </c>
      <c r="L255" s="24" t="str">
        <f t="shared" si="23"/>
        <v/>
      </c>
      <c r="M255" s="3"/>
      <c r="N255" s="21" t="str">
        <f t="shared" si="24"/>
        <v/>
      </c>
      <c r="O255" s="89"/>
      <c r="P255" s="94"/>
      <c r="Q255" s="98" t="str">
        <f t="shared" si="21"/>
        <v/>
      </c>
      <c r="R255" s="3"/>
    </row>
    <row r="256" spans="1:18" x14ac:dyDescent="0.4">
      <c r="A256" s="5"/>
      <c r="B256" s="18"/>
      <c r="C256" s="3" t="str">
        <f>IFERROR(VLOOKUP(TEXT(B256,"0000"), 証券コード!$A:$C, 2, FALSE), "")</f>
        <v/>
      </c>
      <c r="D256" s="4"/>
      <c r="E256" s="6"/>
      <c r="F256" s="6"/>
      <c r="G256" s="28"/>
      <c r="H256" s="3"/>
      <c r="I256" s="4"/>
      <c r="J256" s="20" t="str">
        <f t="shared" si="22"/>
        <v/>
      </c>
      <c r="K256" s="25" t="str">
        <f t="shared" si="20"/>
        <v/>
      </c>
      <c r="L256" s="24" t="str">
        <f t="shared" si="23"/>
        <v/>
      </c>
      <c r="M256" s="3"/>
      <c r="N256" s="21" t="str">
        <f t="shared" si="24"/>
        <v/>
      </c>
      <c r="O256" s="89"/>
      <c r="P256" s="94"/>
      <c r="Q256" s="98" t="str">
        <f t="shared" si="21"/>
        <v/>
      </c>
      <c r="R256" s="3"/>
    </row>
    <row r="257" spans="1:18" x14ac:dyDescent="0.4">
      <c r="A257" s="5"/>
      <c r="B257" s="18"/>
      <c r="C257" s="3" t="str">
        <f>IFERROR(VLOOKUP(TEXT(B257,"0000"), 証券コード!$A:$C, 2, FALSE), "")</f>
        <v/>
      </c>
      <c r="D257" s="4"/>
      <c r="E257" s="6"/>
      <c r="F257" s="6"/>
      <c r="G257" s="28"/>
      <c r="H257" s="3"/>
      <c r="I257" s="4"/>
      <c r="J257" s="20" t="str">
        <f t="shared" si="22"/>
        <v/>
      </c>
      <c r="K257" s="25" t="str">
        <f t="shared" si="20"/>
        <v/>
      </c>
      <c r="L257" s="24" t="str">
        <f t="shared" si="23"/>
        <v/>
      </c>
      <c r="M257" s="3"/>
      <c r="N257" s="21" t="str">
        <f t="shared" si="24"/>
        <v/>
      </c>
      <c r="O257" s="89"/>
      <c r="P257" s="94"/>
      <c r="Q257" s="98" t="str">
        <f t="shared" si="21"/>
        <v/>
      </c>
      <c r="R257" s="3"/>
    </row>
    <row r="258" spans="1:18" x14ac:dyDescent="0.4">
      <c r="A258" s="5"/>
      <c r="B258" s="18"/>
      <c r="C258" s="3" t="str">
        <f>IFERROR(VLOOKUP(TEXT(B258,"0000"), 証券コード!$A:$C, 2, FALSE), "")</f>
        <v/>
      </c>
      <c r="D258" s="4"/>
      <c r="E258" s="6"/>
      <c r="F258" s="6"/>
      <c r="G258" s="28"/>
      <c r="H258" s="3"/>
      <c r="I258" s="4"/>
      <c r="J258" s="20" t="str">
        <f t="shared" si="22"/>
        <v/>
      </c>
      <c r="K258" s="25" t="str">
        <f t="shared" ref="K258:K321" si="25">IF(I258="","",ROUNDDOWN((I258-D258)/D258,4))</f>
        <v/>
      </c>
      <c r="L258" s="24" t="str">
        <f t="shared" si="23"/>
        <v/>
      </c>
      <c r="M258" s="3"/>
      <c r="N258" s="21" t="str">
        <f t="shared" si="24"/>
        <v/>
      </c>
      <c r="O258" s="89"/>
      <c r="P258" s="94"/>
      <c r="Q258" s="98" t="str">
        <f t="shared" si="21"/>
        <v/>
      </c>
      <c r="R258" s="3"/>
    </row>
    <row r="259" spans="1:18" x14ac:dyDescent="0.4">
      <c r="A259" s="5"/>
      <c r="B259" s="18"/>
      <c r="C259" s="3" t="str">
        <f>IFERROR(VLOOKUP(TEXT(B259,"0000"), 証券コード!$A:$C, 2, FALSE), "")</f>
        <v/>
      </c>
      <c r="D259" s="4"/>
      <c r="E259" s="6"/>
      <c r="F259" s="6"/>
      <c r="G259" s="28"/>
      <c r="H259" s="3"/>
      <c r="I259" s="4"/>
      <c r="J259" s="20" t="str">
        <f t="shared" si="22"/>
        <v/>
      </c>
      <c r="K259" s="25" t="str">
        <f t="shared" si="25"/>
        <v/>
      </c>
      <c r="L259" s="24" t="str">
        <f t="shared" si="23"/>
        <v/>
      </c>
      <c r="M259" s="3"/>
      <c r="N259" s="21" t="str">
        <f t="shared" si="24"/>
        <v/>
      </c>
      <c r="O259" s="89"/>
      <c r="P259" s="94"/>
      <c r="Q259" s="98" t="str">
        <f t="shared" ref="Q259:Q322" si="26">IF(P259="","",TRUNC((P259-D259)/P259,4))</f>
        <v/>
      </c>
      <c r="R259" s="3"/>
    </row>
    <row r="260" spans="1:18" x14ac:dyDescent="0.4">
      <c r="A260" s="5"/>
      <c r="B260" s="18"/>
      <c r="C260" s="3" t="str">
        <f>IFERROR(VLOOKUP(TEXT(B260,"0000"), 証券コード!$A:$C, 2, FALSE), "")</f>
        <v/>
      </c>
      <c r="D260" s="4"/>
      <c r="E260" s="6"/>
      <c r="F260" s="6"/>
      <c r="G260" s="28"/>
      <c r="H260" s="3"/>
      <c r="I260" s="4"/>
      <c r="J260" s="20" t="str">
        <f t="shared" si="22"/>
        <v/>
      </c>
      <c r="K260" s="25" t="str">
        <f t="shared" si="25"/>
        <v/>
      </c>
      <c r="L260" s="24" t="str">
        <f t="shared" si="23"/>
        <v/>
      </c>
      <c r="M260" s="3"/>
      <c r="N260" s="21" t="str">
        <f t="shared" si="24"/>
        <v/>
      </c>
      <c r="O260" s="89"/>
      <c r="P260" s="94"/>
      <c r="Q260" s="98" t="str">
        <f t="shared" si="26"/>
        <v/>
      </c>
      <c r="R260" s="3"/>
    </row>
    <row r="261" spans="1:18" x14ac:dyDescent="0.4">
      <c r="A261" s="5"/>
      <c r="B261" s="18"/>
      <c r="C261" s="3" t="str">
        <f>IFERROR(VLOOKUP(TEXT(B261,"0000"), 証券コード!$A:$C, 2, FALSE), "")</f>
        <v/>
      </c>
      <c r="D261" s="4"/>
      <c r="E261" s="6"/>
      <c r="F261" s="6"/>
      <c r="G261" s="28"/>
      <c r="H261" s="3"/>
      <c r="I261" s="4"/>
      <c r="J261" s="20" t="str">
        <f t="shared" ref="J261:J324" si="27">IF(I261="","",(I261-D261)*E261)</f>
        <v/>
      </c>
      <c r="K261" s="25" t="str">
        <f t="shared" si="25"/>
        <v/>
      </c>
      <c r="L261" s="24" t="str">
        <f t="shared" ref="L261:L324" si="28">IF(I261="","",ROUNDDOWN(I261/D261,4))</f>
        <v/>
      </c>
      <c r="M261" s="3"/>
      <c r="N261" s="21" t="str">
        <f t="shared" ref="N261:N324" si="29">IF(ISERROR(J261-M261),"",J261-M261)</f>
        <v/>
      </c>
      <c r="O261" s="89"/>
      <c r="P261" s="94"/>
      <c r="Q261" s="98" t="str">
        <f t="shared" si="26"/>
        <v/>
      </c>
      <c r="R261" s="3"/>
    </row>
    <row r="262" spans="1:18" x14ac:dyDescent="0.4">
      <c r="A262" s="5"/>
      <c r="B262" s="18"/>
      <c r="C262" s="3" t="str">
        <f>IFERROR(VLOOKUP(TEXT(B262,"0000"), 証券コード!$A:$C, 2, FALSE), "")</f>
        <v/>
      </c>
      <c r="D262" s="4"/>
      <c r="E262" s="6"/>
      <c r="F262" s="6"/>
      <c r="G262" s="28"/>
      <c r="H262" s="3"/>
      <c r="I262" s="4"/>
      <c r="J262" s="20" t="str">
        <f t="shared" si="27"/>
        <v/>
      </c>
      <c r="K262" s="25" t="str">
        <f t="shared" si="25"/>
        <v/>
      </c>
      <c r="L262" s="24" t="str">
        <f t="shared" si="28"/>
        <v/>
      </c>
      <c r="M262" s="3"/>
      <c r="N262" s="21" t="str">
        <f t="shared" si="29"/>
        <v/>
      </c>
      <c r="O262" s="89"/>
      <c r="P262" s="94"/>
      <c r="Q262" s="98" t="str">
        <f t="shared" si="26"/>
        <v/>
      </c>
      <c r="R262" s="3"/>
    </row>
    <row r="263" spans="1:18" x14ac:dyDescent="0.4">
      <c r="A263" s="5"/>
      <c r="B263" s="18"/>
      <c r="C263" s="3" t="str">
        <f>IFERROR(VLOOKUP(TEXT(B263,"0000"), 証券コード!$A:$C, 2, FALSE), "")</f>
        <v/>
      </c>
      <c r="D263" s="4"/>
      <c r="E263" s="6"/>
      <c r="F263" s="6"/>
      <c r="G263" s="28"/>
      <c r="H263" s="3"/>
      <c r="I263" s="4"/>
      <c r="J263" s="20" t="str">
        <f t="shared" si="27"/>
        <v/>
      </c>
      <c r="K263" s="25" t="str">
        <f t="shared" si="25"/>
        <v/>
      </c>
      <c r="L263" s="24" t="str">
        <f t="shared" si="28"/>
        <v/>
      </c>
      <c r="M263" s="3"/>
      <c r="N263" s="21" t="str">
        <f t="shared" si="29"/>
        <v/>
      </c>
      <c r="O263" s="89"/>
      <c r="P263" s="94"/>
      <c r="Q263" s="98" t="str">
        <f t="shared" si="26"/>
        <v/>
      </c>
      <c r="R263" s="3"/>
    </row>
    <row r="264" spans="1:18" x14ac:dyDescent="0.4">
      <c r="A264" s="5"/>
      <c r="B264" s="18"/>
      <c r="C264" s="3" t="str">
        <f>IFERROR(VLOOKUP(TEXT(B264,"0000"), 証券コード!$A:$C, 2, FALSE), "")</f>
        <v/>
      </c>
      <c r="D264" s="4"/>
      <c r="E264" s="6"/>
      <c r="F264" s="6"/>
      <c r="G264" s="28"/>
      <c r="H264" s="3"/>
      <c r="I264" s="4"/>
      <c r="J264" s="20" t="str">
        <f t="shared" si="27"/>
        <v/>
      </c>
      <c r="K264" s="25" t="str">
        <f t="shared" si="25"/>
        <v/>
      </c>
      <c r="L264" s="24" t="str">
        <f t="shared" si="28"/>
        <v/>
      </c>
      <c r="M264" s="3"/>
      <c r="N264" s="21" t="str">
        <f t="shared" si="29"/>
        <v/>
      </c>
      <c r="O264" s="89"/>
      <c r="P264" s="94"/>
      <c r="Q264" s="98" t="str">
        <f t="shared" si="26"/>
        <v/>
      </c>
      <c r="R264" s="3"/>
    </row>
    <row r="265" spans="1:18" x14ac:dyDescent="0.4">
      <c r="A265" s="5"/>
      <c r="B265" s="18"/>
      <c r="C265" s="3" t="str">
        <f>IFERROR(VLOOKUP(TEXT(B265,"0000"), 証券コード!$A:$C, 2, FALSE), "")</f>
        <v/>
      </c>
      <c r="D265" s="4"/>
      <c r="E265" s="6"/>
      <c r="F265" s="6"/>
      <c r="G265" s="28"/>
      <c r="H265" s="3"/>
      <c r="I265" s="4"/>
      <c r="J265" s="20" t="str">
        <f t="shared" si="27"/>
        <v/>
      </c>
      <c r="K265" s="25" t="str">
        <f t="shared" si="25"/>
        <v/>
      </c>
      <c r="L265" s="24" t="str">
        <f t="shared" si="28"/>
        <v/>
      </c>
      <c r="M265" s="3"/>
      <c r="N265" s="21" t="str">
        <f t="shared" si="29"/>
        <v/>
      </c>
      <c r="O265" s="89"/>
      <c r="P265" s="94"/>
      <c r="Q265" s="98" t="str">
        <f t="shared" si="26"/>
        <v/>
      </c>
      <c r="R265" s="3"/>
    </row>
    <row r="266" spans="1:18" x14ac:dyDescent="0.4">
      <c r="A266" s="5"/>
      <c r="B266" s="18"/>
      <c r="C266" s="3" t="str">
        <f>IFERROR(VLOOKUP(TEXT(B266,"0000"), 証券コード!$A:$C, 2, FALSE), "")</f>
        <v/>
      </c>
      <c r="D266" s="4"/>
      <c r="E266" s="6"/>
      <c r="F266" s="6"/>
      <c r="G266" s="28"/>
      <c r="H266" s="3"/>
      <c r="I266" s="4"/>
      <c r="J266" s="20" t="str">
        <f t="shared" si="27"/>
        <v/>
      </c>
      <c r="K266" s="25" t="str">
        <f t="shared" si="25"/>
        <v/>
      </c>
      <c r="L266" s="24" t="str">
        <f t="shared" si="28"/>
        <v/>
      </c>
      <c r="M266" s="3"/>
      <c r="N266" s="21" t="str">
        <f t="shared" si="29"/>
        <v/>
      </c>
      <c r="O266" s="89"/>
      <c r="P266" s="94"/>
      <c r="Q266" s="98" t="str">
        <f t="shared" si="26"/>
        <v/>
      </c>
      <c r="R266" s="3"/>
    </row>
    <row r="267" spans="1:18" x14ac:dyDescent="0.4">
      <c r="A267" s="5"/>
      <c r="B267" s="18"/>
      <c r="C267" s="3" t="str">
        <f>IFERROR(VLOOKUP(TEXT(B267,"0000"), 証券コード!$A:$C, 2, FALSE), "")</f>
        <v/>
      </c>
      <c r="D267" s="4"/>
      <c r="E267" s="6"/>
      <c r="F267" s="6"/>
      <c r="G267" s="28"/>
      <c r="H267" s="3"/>
      <c r="I267" s="4"/>
      <c r="J267" s="20" t="str">
        <f t="shared" si="27"/>
        <v/>
      </c>
      <c r="K267" s="25" t="str">
        <f t="shared" si="25"/>
        <v/>
      </c>
      <c r="L267" s="24" t="str">
        <f t="shared" si="28"/>
        <v/>
      </c>
      <c r="M267" s="3"/>
      <c r="N267" s="21" t="str">
        <f t="shared" si="29"/>
        <v/>
      </c>
      <c r="O267" s="89"/>
      <c r="P267" s="94"/>
      <c r="Q267" s="98" t="str">
        <f t="shared" si="26"/>
        <v/>
      </c>
      <c r="R267" s="3"/>
    </row>
    <row r="268" spans="1:18" x14ac:dyDescent="0.4">
      <c r="A268" s="5"/>
      <c r="B268" s="18"/>
      <c r="C268" s="3" t="str">
        <f>IFERROR(VLOOKUP(TEXT(B268,"0000"), 証券コード!$A:$C, 2, FALSE), "")</f>
        <v/>
      </c>
      <c r="D268" s="4"/>
      <c r="E268" s="6"/>
      <c r="F268" s="6"/>
      <c r="G268" s="28"/>
      <c r="H268" s="3"/>
      <c r="I268" s="4"/>
      <c r="J268" s="20" t="str">
        <f t="shared" si="27"/>
        <v/>
      </c>
      <c r="K268" s="25" t="str">
        <f t="shared" si="25"/>
        <v/>
      </c>
      <c r="L268" s="24" t="str">
        <f t="shared" si="28"/>
        <v/>
      </c>
      <c r="M268" s="3"/>
      <c r="N268" s="21" t="str">
        <f t="shared" si="29"/>
        <v/>
      </c>
      <c r="O268" s="89"/>
      <c r="P268" s="94"/>
      <c r="Q268" s="98" t="str">
        <f t="shared" si="26"/>
        <v/>
      </c>
      <c r="R268" s="3"/>
    </row>
    <row r="269" spans="1:18" x14ac:dyDescent="0.4">
      <c r="A269" s="5"/>
      <c r="B269" s="18"/>
      <c r="C269" s="3" t="str">
        <f>IFERROR(VLOOKUP(TEXT(B269,"0000"), 証券コード!$A:$C, 2, FALSE), "")</f>
        <v/>
      </c>
      <c r="D269" s="4"/>
      <c r="E269" s="6"/>
      <c r="F269" s="6"/>
      <c r="G269" s="28"/>
      <c r="H269" s="3"/>
      <c r="I269" s="4"/>
      <c r="J269" s="20" t="str">
        <f t="shared" si="27"/>
        <v/>
      </c>
      <c r="K269" s="25" t="str">
        <f t="shared" si="25"/>
        <v/>
      </c>
      <c r="L269" s="24" t="str">
        <f t="shared" si="28"/>
        <v/>
      </c>
      <c r="M269" s="3"/>
      <c r="N269" s="21" t="str">
        <f t="shared" si="29"/>
        <v/>
      </c>
      <c r="O269" s="89"/>
      <c r="P269" s="94"/>
      <c r="Q269" s="98" t="str">
        <f t="shared" si="26"/>
        <v/>
      </c>
      <c r="R269" s="3"/>
    </row>
    <row r="270" spans="1:18" x14ac:dyDescent="0.4">
      <c r="A270" s="5"/>
      <c r="B270" s="18"/>
      <c r="C270" s="3" t="str">
        <f>IFERROR(VLOOKUP(TEXT(B270,"0000"), 証券コード!$A:$C, 2, FALSE), "")</f>
        <v/>
      </c>
      <c r="D270" s="4"/>
      <c r="E270" s="6"/>
      <c r="F270" s="6"/>
      <c r="G270" s="28"/>
      <c r="H270" s="3"/>
      <c r="I270" s="4"/>
      <c r="J270" s="20" t="str">
        <f t="shared" si="27"/>
        <v/>
      </c>
      <c r="K270" s="25" t="str">
        <f t="shared" si="25"/>
        <v/>
      </c>
      <c r="L270" s="24" t="str">
        <f t="shared" si="28"/>
        <v/>
      </c>
      <c r="M270" s="3"/>
      <c r="N270" s="21" t="str">
        <f t="shared" si="29"/>
        <v/>
      </c>
      <c r="O270" s="89"/>
      <c r="P270" s="94"/>
      <c r="Q270" s="98" t="str">
        <f t="shared" si="26"/>
        <v/>
      </c>
      <c r="R270" s="3"/>
    </row>
    <row r="271" spans="1:18" x14ac:dyDescent="0.4">
      <c r="A271" s="5"/>
      <c r="B271" s="18"/>
      <c r="C271" s="3" t="str">
        <f>IFERROR(VLOOKUP(TEXT(B271,"0000"), 証券コード!$A:$C, 2, FALSE), "")</f>
        <v/>
      </c>
      <c r="D271" s="4"/>
      <c r="E271" s="6"/>
      <c r="F271" s="6"/>
      <c r="G271" s="28"/>
      <c r="H271" s="3"/>
      <c r="I271" s="4"/>
      <c r="J271" s="20" t="str">
        <f t="shared" si="27"/>
        <v/>
      </c>
      <c r="K271" s="25" t="str">
        <f t="shared" si="25"/>
        <v/>
      </c>
      <c r="L271" s="24" t="str">
        <f t="shared" si="28"/>
        <v/>
      </c>
      <c r="M271" s="3"/>
      <c r="N271" s="21" t="str">
        <f t="shared" si="29"/>
        <v/>
      </c>
      <c r="O271" s="89"/>
      <c r="P271" s="94"/>
      <c r="Q271" s="98" t="str">
        <f t="shared" si="26"/>
        <v/>
      </c>
      <c r="R271" s="3"/>
    </row>
    <row r="272" spans="1:18" x14ac:dyDescent="0.4">
      <c r="A272" s="5"/>
      <c r="B272" s="18"/>
      <c r="C272" s="3" t="str">
        <f>IFERROR(VLOOKUP(TEXT(B272,"0000"), 証券コード!$A:$C, 2, FALSE), "")</f>
        <v/>
      </c>
      <c r="D272" s="4"/>
      <c r="E272" s="6"/>
      <c r="F272" s="6"/>
      <c r="G272" s="28"/>
      <c r="H272" s="3"/>
      <c r="I272" s="4"/>
      <c r="J272" s="20" t="str">
        <f t="shared" si="27"/>
        <v/>
      </c>
      <c r="K272" s="25" t="str">
        <f t="shared" si="25"/>
        <v/>
      </c>
      <c r="L272" s="24" t="str">
        <f t="shared" si="28"/>
        <v/>
      </c>
      <c r="M272" s="3"/>
      <c r="N272" s="21" t="str">
        <f t="shared" si="29"/>
        <v/>
      </c>
      <c r="O272" s="89"/>
      <c r="P272" s="94"/>
      <c r="Q272" s="98" t="str">
        <f t="shared" si="26"/>
        <v/>
      </c>
      <c r="R272" s="3"/>
    </row>
    <row r="273" spans="1:18" x14ac:dyDescent="0.4">
      <c r="A273" s="5"/>
      <c r="B273" s="18"/>
      <c r="C273" s="3" t="str">
        <f>IFERROR(VLOOKUP(TEXT(B273,"0000"), 証券コード!$A:$C, 2, FALSE), "")</f>
        <v/>
      </c>
      <c r="D273" s="4"/>
      <c r="E273" s="6"/>
      <c r="F273" s="6"/>
      <c r="G273" s="28"/>
      <c r="H273" s="3"/>
      <c r="I273" s="4"/>
      <c r="J273" s="20" t="str">
        <f t="shared" si="27"/>
        <v/>
      </c>
      <c r="K273" s="25" t="str">
        <f t="shared" si="25"/>
        <v/>
      </c>
      <c r="L273" s="24" t="str">
        <f t="shared" si="28"/>
        <v/>
      </c>
      <c r="M273" s="3"/>
      <c r="N273" s="21" t="str">
        <f t="shared" si="29"/>
        <v/>
      </c>
      <c r="O273" s="89"/>
      <c r="P273" s="94"/>
      <c r="Q273" s="98" t="str">
        <f t="shared" si="26"/>
        <v/>
      </c>
      <c r="R273" s="3"/>
    </row>
    <row r="274" spans="1:18" x14ac:dyDescent="0.4">
      <c r="A274" s="5"/>
      <c r="B274" s="18"/>
      <c r="C274" s="3" t="str">
        <f>IFERROR(VLOOKUP(TEXT(B274,"0000"), 証券コード!$A:$C, 2, FALSE), "")</f>
        <v/>
      </c>
      <c r="D274" s="4"/>
      <c r="E274" s="6"/>
      <c r="F274" s="6"/>
      <c r="G274" s="28"/>
      <c r="H274" s="3"/>
      <c r="I274" s="4"/>
      <c r="J274" s="20" t="str">
        <f t="shared" si="27"/>
        <v/>
      </c>
      <c r="K274" s="25" t="str">
        <f t="shared" si="25"/>
        <v/>
      </c>
      <c r="L274" s="24" t="str">
        <f t="shared" si="28"/>
        <v/>
      </c>
      <c r="M274" s="3"/>
      <c r="N274" s="21" t="str">
        <f t="shared" si="29"/>
        <v/>
      </c>
      <c r="O274" s="89"/>
      <c r="P274" s="94"/>
      <c r="Q274" s="98" t="str">
        <f t="shared" si="26"/>
        <v/>
      </c>
      <c r="R274" s="3"/>
    </row>
    <row r="275" spans="1:18" x14ac:dyDescent="0.4">
      <c r="A275" s="5"/>
      <c r="B275" s="18"/>
      <c r="C275" s="3" t="str">
        <f>IFERROR(VLOOKUP(TEXT(B275,"0000"), 証券コード!$A:$C, 2, FALSE), "")</f>
        <v/>
      </c>
      <c r="D275" s="4"/>
      <c r="E275" s="6"/>
      <c r="F275" s="6"/>
      <c r="G275" s="28"/>
      <c r="H275" s="3"/>
      <c r="I275" s="4"/>
      <c r="J275" s="20" t="str">
        <f t="shared" si="27"/>
        <v/>
      </c>
      <c r="K275" s="25" t="str">
        <f t="shared" si="25"/>
        <v/>
      </c>
      <c r="L275" s="24" t="str">
        <f t="shared" si="28"/>
        <v/>
      </c>
      <c r="M275" s="3"/>
      <c r="N275" s="21" t="str">
        <f t="shared" si="29"/>
        <v/>
      </c>
      <c r="O275" s="89"/>
      <c r="P275" s="94"/>
      <c r="Q275" s="98" t="str">
        <f t="shared" si="26"/>
        <v/>
      </c>
      <c r="R275" s="3"/>
    </row>
    <row r="276" spans="1:18" x14ac:dyDescent="0.4">
      <c r="A276" s="5"/>
      <c r="B276" s="18"/>
      <c r="C276" s="3" t="str">
        <f>IFERROR(VLOOKUP(TEXT(B276,"0000"), 証券コード!$A:$C, 2, FALSE), "")</f>
        <v/>
      </c>
      <c r="D276" s="4"/>
      <c r="E276" s="6"/>
      <c r="F276" s="6"/>
      <c r="G276" s="28"/>
      <c r="H276" s="3"/>
      <c r="I276" s="4"/>
      <c r="J276" s="20" t="str">
        <f t="shared" si="27"/>
        <v/>
      </c>
      <c r="K276" s="25" t="str">
        <f t="shared" si="25"/>
        <v/>
      </c>
      <c r="L276" s="24" t="str">
        <f t="shared" si="28"/>
        <v/>
      </c>
      <c r="M276" s="3"/>
      <c r="N276" s="21" t="str">
        <f t="shared" si="29"/>
        <v/>
      </c>
      <c r="O276" s="89"/>
      <c r="P276" s="94"/>
      <c r="Q276" s="98" t="str">
        <f t="shared" si="26"/>
        <v/>
      </c>
      <c r="R276" s="3"/>
    </row>
    <row r="277" spans="1:18" x14ac:dyDescent="0.4">
      <c r="A277" s="5"/>
      <c r="B277" s="18"/>
      <c r="C277" s="3" t="str">
        <f>IFERROR(VLOOKUP(TEXT(B277,"0000"), 証券コード!$A:$C, 2, FALSE), "")</f>
        <v/>
      </c>
      <c r="D277" s="4"/>
      <c r="E277" s="6"/>
      <c r="F277" s="6"/>
      <c r="G277" s="28"/>
      <c r="H277" s="3"/>
      <c r="I277" s="4"/>
      <c r="J277" s="20" t="str">
        <f t="shared" si="27"/>
        <v/>
      </c>
      <c r="K277" s="25" t="str">
        <f t="shared" si="25"/>
        <v/>
      </c>
      <c r="L277" s="24" t="str">
        <f t="shared" si="28"/>
        <v/>
      </c>
      <c r="M277" s="3"/>
      <c r="N277" s="21" t="str">
        <f t="shared" si="29"/>
        <v/>
      </c>
      <c r="O277" s="89"/>
      <c r="P277" s="94"/>
      <c r="Q277" s="98" t="str">
        <f t="shared" si="26"/>
        <v/>
      </c>
      <c r="R277" s="3"/>
    </row>
    <row r="278" spans="1:18" x14ac:dyDescent="0.4">
      <c r="A278" s="5"/>
      <c r="B278" s="18"/>
      <c r="C278" s="3" t="str">
        <f>IFERROR(VLOOKUP(TEXT(B278,"0000"), 証券コード!$A:$C, 2, FALSE), "")</f>
        <v/>
      </c>
      <c r="D278" s="4"/>
      <c r="E278" s="6"/>
      <c r="F278" s="6"/>
      <c r="G278" s="28"/>
      <c r="H278" s="3"/>
      <c r="I278" s="4"/>
      <c r="J278" s="20" t="str">
        <f t="shared" si="27"/>
        <v/>
      </c>
      <c r="K278" s="25" t="str">
        <f t="shared" si="25"/>
        <v/>
      </c>
      <c r="L278" s="24" t="str">
        <f t="shared" si="28"/>
        <v/>
      </c>
      <c r="M278" s="3"/>
      <c r="N278" s="21" t="str">
        <f t="shared" si="29"/>
        <v/>
      </c>
      <c r="O278" s="89"/>
      <c r="P278" s="94"/>
      <c r="Q278" s="98" t="str">
        <f t="shared" si="26"/>
        <v/>
      </c>
      <c r="R278" s="3"/>
    </row>
    <row r="279" spans="1:18" x14ac:dyDescent="0.4">
      <c r="A279" s="5"/>
      <c r="B279" s="18"/>
      <c r="C279" s="3" t="str">
        <f>IFERROR(VLOOKUP(TEXT(B279,"0000"), 証券コード!$A:$C, 2, FALSE), "")</f>
        <v/>
      </c>
      <c r="D279" s="4"/>
      <c r="E279" s="6"/>
      <c r="F279" s="6"/>
      <c r="G279" s="28"/>
      <c r="H279" s="3"/>
      <c r="I279" s="4"/>
      <c r="J279" s="20" t="str">
        <f t="shared" si="27"/>
        <v/>
      </c>
      <c r="K279" s="25" t="str">
        <f t="shared" si="25"/>
        <v/>
      </c>
      <c r="L279" s="24" t="str">
        <f t="shared" si="28"/>
        <v/>
      </c>
      <c r="M279" s="3"/>
      <c r="N279" s="21" t="str">
        <f t="shared" si="29"/>
        <v/>
      </c>
      <c r="O279" s="89"/>
      <c r="P279" s="94"/>
      <c r="Q279" s="98" t="str">
        <f t="shared" si="26"/>
        <v/>
      </c>
      <c r="R279" s="3"/>
    </row>
    <row r="280" spans="1:18" x14ac:dyDescent="0.4">
      <c r="A280" s="5"/>
      <c r="B280" s="18"/>
      <c r="C280" s="3" t="str">
        <f>IFERROR(VLOOKUP(TEXT(B280,"0000"), 証券コード!$A:$C, 2, FALSE), "")</f>
        <v/>
      </c>
      <c r="D280" s="4"/>
      <c r="E280" s="6"/>
      <c r="F280" s="6"/>
      <c r="G280" s="28"/>
      <c r="H280" s="3"/>
      <c r="I280" s="4"/>
      <c r="J280" s="20" t="str">
        <f t="shared" si="27"/>
        <v/>
      </c>
      <c r="K280" s="25" t="str">
        <f t="shared" si="25"/>
        <v/>
      </c>
      <c r="L280" s="24" t="str">
        <f t="shared" si="28"/>
        <v/>
      </c>
      <c r="M280" s="3"/>
      <c r="N280" s="21" t="str">
        <f t="shared" si="29"/>
        <v/>
      </c>
      <c r="O280" s="89"/>
      <c r="P280" s="94"/>
      <c r="Q280" s="98" t="str">
        <f t="shared" si="26"/>
        <v/>
      </c>
      <c r="R280" s="3"/>
    </row>
    <row r="281" spans="1:18" x14ac:dyDescent="0.4">
      <c r="A281" s="5"/>
      <c r="B281" s="18"/>
      <c r="C281" s="3" t="str">
        <f>IFERROR(VLOOKUP(TEXT(B281,"0000"), 証券コード!$A:$C, 2, FALSE), "")</f>
        <v/>
      </c>
      <c r="D281" s="4"/>
      <c r="E281" s="6"/>
      <c r="F281" s="6"/>
      <c r="G281" s="28"/>
      <c r="H281" s="3"/>
      <c r="I281" s="4"/>
      <c r="J281" s="20" t="str">
        <f t="shared" si="27"/>
        <v/>
      </c>
      <c r="K281" s="25" t="str">
        <f t="shared" si="25"/>
        <v/>
      </c>
      <c r="L281" s="24" t="str">
        <f t="shared" si="28"/>
        <v/>
      </c>
      <c r="M281" s="3"/>
      <c r="N281" s="21" t="str">
        <f t="shared" si="29"/>
        <v/>
      </c>
      <c r="O281" s="89"/>
      <c r="P281" s="94"/>
      <c r="Q281" s="98" t="str">
        <f t="shared" si="26"/>
        <v/>
      </c>
      <c r="R281" s="3"/>
    </row>
    <row r="282" spans="1:18" x14ac:dyDescent="0.4">
      <c r="A282" s="5"/>
      <c r="B282" s="18"/>
      <c r="C282" s="3" t="str">
        <f>IFERROR(VLOOKUP(TEXT(B282,"0000"), 証券コード!$A:$C, 2, FALSE), "")</f>
        <v/>
      </c>
      <c r="D282" s="4"/>
      <c r="E282" s="6"/>
      <c r="F282" s="6"/>
      <c r="G282" s="28"/>
      <c r="H282" s="3"/>
      <c r="I282" s="4"/>
      <c r="J282" s="20" t="str">
        <f t="shared" si="27"/>
        <v/>
      </c>
      <c r="K282" s="25" t="str">
        <f t="shared" si="25"/>
        <v/>
      </c>
      <c r="L282" s="24" t="str">
        <f t="shared" si="28"/>
        <v/>
      </c>
      <c r="M282" s="3"/>
      <c r="N282" s="21" t="str">
        <f t="shared" si="29"/>
        <v/>
      </c>
      <c r="O282" s="89"/>
      <c r="P282" s="94"/>
      <c r="Q282" s="98" t="str">
        <f t="shared" si="26"/>
        <v/>
      </c>
      <c r="R282" s="3"/>
    </row>
    <row r="283" spans="1:18" x14ac:dyDescent="0.4">
      <c r="A283" s="5"/>
      <c r="B283" s="18"/>
      <c r="C283" s="3" t="str">
        <f>IFERROR(VLOOKUP(TEXT(B283,"0000"), 証券コード!$A:$C, 2, FALSE), "")</f>
        <v/>
      </c>
      <c r="D283" s="4"/>
      <c r="E283" s="6"/>
      <c r="F283" s="6"/>
      <c r="G283" s="28"/>
      <c r="H283" s="3"/>
      <c r="I283" s="4"/>
      <c r="J283" s="20" t="str">
        <f t="shared" si="27"/>
        <v/>
      </c>
      <c r="K283" s="25" t="str">
        <f t="shared" si="25"/>
        <v/>
      </c>
      <c r="L283" s="24" t="str">
        <f t="shared" si="28"/>
        <v/>
      </c>
      <c r="M283" s="3"/>
      <c r="N283" s="21" t="str">
        <f t="shared" si="29"/>
        <v/>
      </c>
      <c r="O283" s="89"/>
      <c r="P283" s="94"/>
      <c r="Q283" s="98" t="str">
        <f t="shared" si="26"/>
        <v/>
      </c>
      <c r="R283" s="3"/>
    </row>
    <row r="284" spans="1:18" x14ac:dyDescent="0.4">
      <c r="A284" s="5"/>
      <c r="B284" s="18"/>
      <c r="C284" s="3" t="str">
        <f>IFERROR(VLOOKUP(TEXT(B284,"0000"), 証券コード!$A:$C, 2, FALSE), "")</f>
        <v/>
      </c>
      <c r="D284" s="4"/>
      <c r="E284" s="6"/>
      <c r="F284" s="6"/>
      <c r="G284" s="28"/>
      <c r="H284" s="3"/>
      <c r="I284" s="4"/>
      <c r="J284" s="20" t="str">
        <f t="shared" si="27"/>
        <v/>
      </c>
      <c r="K284" s="25" t="str">
        <f t="shared" si="25"/>
        <v/>
      </c>
      <c r="L284" s="24" t="str">
        <f t="shared" si="28"/>
        <v/>
      </c>
      <c r="M284" s="3"/>
      <c r="N284" s="21" t="str">
        <f t="shared" si="29"/>
        <v/>
      </c>
      <c r="O284" s="89"/>
      <c r="P284" s="94"/>
      <c r="Q284" s="98" t="str">
        <f t="shared" si="26"/>
        <v/>
      </c>
      <c r="R284" s="3"/>
    </row>
    <row r="285" spans="1:18" x14ac:dyDescent="0.4">
      <c r="A285" s="5"/>
      <c r="B285" s="18"/>
      <c r="C285" s="3" t="str">
        <f>IFERROR(VLOOKUP(TEXT(B285,"0000"), 証券コード!$A:$C, 2, FALSE), "")</f>
        <v/>
      </c>
      <c r="D285" s="4"/>
      <c r="E285" s="6"/>
      <c r="F285" s="6"/>
      <c r="G285" s="28"/>
      <c r="H285" s="3"/>
      <c r="I285" s="4"/>
      <c r="J285" s="20" t="str">
        <f t="shared" si="27"/>
        <v/>
      </c>
      <c r="K285" s="25" t="str">
        <f t="shared" si="25"/>
        <v/>
      </c>
      <c r="L285" s="24" t="str">
        <f t="shared" si="28"/>
        <v/>
      </c>
      <c r="M285" s="3"/>
      <c r="N285" s="21" t="str">
        <f t="shared" si="29"/>
        <v/>
      </c>
      <c r="O285" s="89"/>
      <c r="P285" s="94"/>
      <c r="Q285" s="98" t="str">
        <f t="shared" si="26"/>
        <v/>
      </c>
      <c r="R285" s="3"/>
    </row>
    <row r="286" spans="1:18" x14ac:dyDescent="0.4">
      <c r="A286" s="5"/>
      <c r="B286" s="18"/>
      <c r="C286" s="3" t="str">
        <f>IFERROR(VLOOKUP(TEXT(B286,"0000"), 証券コード!$A:$C, 2, FALSE), "")</f>
        <v/>
      </c>
      <c r="D286" s="4"/>
      <c r="E286" s="6"/>
      <c r="F286" s="6"/>
      <c r="G286" s="28"/>
      <c r="H286" s="3"/>
      <c r="I286" s="4"/>
      <c r="J286" s="20" t="str">
        <f t="shared" si="27"/>
        <v/>
      </c>
      <c r="K286" s="25" t="str">
        <f t="shared" si="25"/>
        <v/>
      </c>
      <c r="L286" s="24" t="str">
        <f t="shared" si="28"/>
        <v/>
      </c>
      <c r="M286" s="3"/>
      <c r="N286" s="21" t="str">
        <f t="shared" si="29"/>
        <v/>
      </c>
      <c r="O286" s="89"/>
      <c r="P286" s="94"/>
      <c r="Q286" s="98" t="str">
        <f t="shared" si="26"/>
        <v/>
      </c>
      <c r="R286" s="3"/>
    </row>
    <row r="287" spans="1:18" x14ac:dyDescent="0.4">
      <c r="A287" s="5"/>
      <c r="B287" s="18"/>
      <c r="C287" s="3" t="str">
        <f>IFERROR(VLOOKUP(TEXT(B287,"0000"), 証券コード!$A:$C, 2, FALSE), "")</f>
        <v/>
      </c>
      <c r="D287" s="4"/>
      <c r="E287" s="6"/>
      <c r="F287" s="6"/>
      <c r="G287" s="28"/>
      <c r="H287" s="3"/>
      <c r="I287" s="4"/>
      <c r="J287" s="20" t="str">
        <f t="shared" si="27"/>
        <v/>
      </c>
      <c r="K287" s="25" t="str">
        <f t="shared" si="25"/>
        <v/>
      </c>
      <c r="L287" s="24" t="str">
        <f t="shared" si="28"/>
        <v/>
      </c>
      <c r="M287" s="3"/>
      <c r="N287" s="21" t="str">
        <f t="shared" si="29"/>
        <v/>
      </c>
      <c r="O287" s="89"/>
      <c r="P287" s="94"/>
      <c r="Q287" s="98" t="str">
        <f t="shared" si="26"/>
        <v/>
      </c>
      <c r="R287" s="3"/>
    </row>
    <row r="288" spans="1:18" x14ac:dyDescent="0.4">
      <c r="A288" s="5"/>
      <c r="B288" s="18"/>
      <c r="C288" s="3" t="str">
        <f>IFERROR(VLOOKUP(TEXT(B288,"0000"), 証券コード!$A:$C, 2, FALSE), "")</f>
        <v/>
      </c>
      <c r="D288" s="4"/>
      <c r="E288" s="6"/>
      <c r="F288" s="6"/>
      <c r="G288" s="28"/>
      <c r="H288" s="3"/>
      <c r="I288" s="4"/>
      <c r="J288" s="20" t="str">
        <f t="shared" si="27"/>
        <v/>
      </c>
      <c r="K288" s="25" t="str">
        <f t="shared" si="25"/>
        <v/>
      </c>
      <c r="L288" s="24" t="str">
        <f t="shared" si="28"/>
        <v/>
      </c>
      <c r="M288" s="3"/>
      <c r="N288" s="21" t="str">
        <f t="shared" si="29"/>
        <v/>
      </c>
      <c r="O288" s="89"/>
      <c r="P288" s="94"/>
      <c r="Q288" s="98" t="str">
        <f t="shared" si="26"/>
        <v/>
      </c>
      <c r="R288" s="3"/>
    </row>
    <row r="289" spans="1:18" x14ac:dyDescent="0.4">
      <c r="A289" s="5"/>
      <c r="B289" s="18"/>
      <c r="C289" s="3" t="str">
        <f>IFERROR(VLOOKUP(TEXT(B289,"0000"), 証券コード!$A:$C, 2, FALSE), "")</f>
        <v/>
      </c>
      <c r="D289" s="4"/>
      <c r="E289" s="6"/>
      <c r="F289" s="6"/>
      <c r="G289" s="28"/>
      <c r="H289" s="3"/>
      <c r="I289" s="4"/>
      <c r="J289" s="20" t="str">
        <f t="shared" si="27"/>
        <v/>
      </c>
      <c r="K289" s="25" t="str">
        <f t="shared" si="25"/>
        <v/>
      </c>
      <c r="L289" s="24" t="str">
        <f t="shared" si="28"/>
        <v/>
      </c>
      <c r="M289" s="3"/>
      <c r="N289" s="21" t="str">
        <f t="shared" si="29"/>
        <v/>
      </c>
      <c r="O289" s="89"/>
      <c r="P289" s="94"/>
      <c r="Q289" s="98" t="str">
        <f t="shared" si="26"/>
        <v/>
      </c>
      <c r="R289" s="3"/>
    </row>
    <row r="290" spans="1:18" x14ac:dyDescent="0.4">
      <c r="A290" s="5"/>
      <c r="B290" s="18"/>
      <c r="C290" s="3" t="str">
        <f>IFERROR(VLOOKUP(TEXT(B290,"0000"), 証券コード!$A:$C, 2, FALSE), "")</f>
        <v/>
      </c>
      <c r="D290" s="4"/>
      <c r="E290" s="6"/>
      <c r="F290" s="6"/>
      <c r="G290" s="28"/>
      <c r="H290" s="3"/>
      <c r="I290" s="4"/>
      <c r="J290" s="20" t="str">
        <f t="shared" si="27"/>
        <v/>
      </c>
      <c r="K290" s="25" t="str">
        <f t="shared" si="25"/>
        <v/>
      </c>
      <c r="L290" s="24" t="str">
        <f t="shared" si="28"/>
        <v/>
      </c>
      <c r="M290" s="3"/>
      <c r="N290" s="21" t="str">
        <f t="shared" si="29"/>
        <v/>
      </c>
      <c r="O290" s="89"/>
      <c r="P290" s="94"/>
      <c r="Q290" s="98" t="str">
        <f t="shared" si="26"/>
        <v/>
      </c>
      <c r="R290" s="3"/>
    </row>
    <row r="291" spans="1:18" x14ac:dyDescent="0.4">
      <c r="A291" s="5"/>
      <c r="B291" s="18"/>
      <c r="C291" s="3" t="str">
        <f>IFERROR(VLOOKUP(TEXT(B291,"0000"), 証券コード!$A:$C, 2, FALSE), "")</f>
        <v/>
      </c>
      <c r="D291" s="4"/>
      <c r="E291" s="6"/>
      <c r="F291" s="6"/>
      <c r="G291" s="28"/>
      <c r="H291" s="3"/>
      <c r="I291" s="4"/>
      <c r="J291" s="20" t="str">
        <f t="shared" si="27"/>
        <v/>
      </c>
      <c r="K291" s="25" t="str">
        <f t="shared" si="25"/>
        <v/>
      </c>
      <c r="L291" s="24" t="str">
        <f t="shared" si="28"/>
        <v/>
      </c>
      <c r="M291" s="3"/>
      <c r="N291" s="21" t="str">
        <f t="shared" si="29"/>
        <v/>
      </c>
      <c r="O291" s="89"/>
      <c r="P291" s="94"/>
      <c r="Q291" s="98" t="str">
        <f t="shared" si="26"/>
        <v/>
      </c>
      <c r="R291" s="3"/>
    </row>
    <row r="292" spans="1:18" x14ac:dyDescent="0.4">
      <c r="A292" s="5"/>
      <c r="B292" s="18"/>
      <c r="C292" s="3" t="str">
        <f>IFERROR(VLOOKUP(TEXT(B292,"0000"), 証券コード!$A:$C, 2, FALSE), "")</f>
        <v/>
      </c>
      <c r="D292" s="4"/>
      <c r="E292" s="6"/>
      <c r="F292" s="6"/>
      <c r="G292" s="28"/>
      <c r="H292" s="3"/>
      <c r="I292" s="4"/>
      <c r="J292" s="20" t="str">
        <f t="shared" si="27"/>
        <v/>
      </c>
      <c r="K292" s="25" t="str">
        <f t="shared" si="25"/>
        <v/>
      </c>
      <c r="L292" s="24" t="str">
        <f t="shared" si="28"/>
        <v/>
      </c>
      <c r="M292" s="3"/>
      <c r="N292" s="21" t="str">
        <f t="shared" si="29"/>
        <v/>
      </c>
      <c r="O292" s="89"/>
      <c r="P292" s="94"/>
      <c r="Q292" s="98" t="str">
        <f t="shared" si="26"/>
        <v/>
      </c>
      <c r="R292" s="3"/>
    </row>
    <row r="293" spans="1:18" x14ac:dyDescent="0.4">
      <c r="A293" s="5"/>
      <c r="B293" s="18"/>
      <c r="C293" s="3" t="str">
        <f>IFERROR(VLOOKUP(TEXT(B293,"0000"), 証券コード!$A:$C, 2, FALSE), "")</f>
        <v/>
      </c>
      <c r="D293" s="4"/>
      <c r="E293" s="6"/>
      <c r="F293" s="6"/>
      <c r="G293" s="28"/>
      <c r="H293" s="3"/>
      <c r="I293" s="4"/>
      <c r="J293" s="20" t="str">
        <f t="shared" si="27"/>
        <v/>
      </c>
      <c r="K293" s="25" t="str">
        <f t="shared" si="25"/>
        <v/>
      </c>
      <c r="L293" s="24" t="str">
        <f t="shared" si="28"/>
        <v/>
      </c>
      <c r="M293" s="3"/>
      <c r="N293" s="21" t="str">
        <f t="shared" si="29"/>
        <v/>
      </c>
      <c r="O293" s="89"/>
      <c r="P293" s="94"/>
      <c r="Q293" s="98" t="str">
        <f t="shared" si="26"/>
        <v/>
      </c>
      <c r="R293" s="3"/>
    </row>
    <row r="294" spans="1:18" x14ac:dyDescent="0.4">
      <c r="A294" s="5"/>
      <c r="B294" s="18"/>
      <c r="C294" s="3" t="str">
        <f>IFERROR(VLOOKUP(TEXT(B294,"0000"), 証券コード!$A:$C, 2, FALSE), "")</f>
        <v/>
      </c>
      <c r="D294" s="4"/>
      <c r="E294" s="6"/>
      <c r="F294" s="6"/>
      <c r="G294" s="28"/>
      <c r="H294" s="3"/>
      <c r="I294" s="4"/>
      <c r="J294" s="20" t="str">
        <f t="shared" si="27"/>
        <v/>
      </c>
      <c r="K294" s="25" t="str">
        <f t="shared" si="25"/>
        <v/>
      </c>
      <c r="L294" s="24" t="str">
        <f t="shared" si="28"/>
        <v/>
      </c>
      <c r="M294" s="3"/>
      <c r="N294" s="21" t="str">
        <f t="shared" si="29"/>
        <v/>
      </c>
      <c r="O294" s="89"/>
      <c r="P294" s="94"/>
      <c r="Q294" s="98" t="str">
        <f t="shared" si="26"/>
        <v/>
      </c>
      <c r="R294" s="3"/>
    </row>
    <row r="295" spans="1:18" x14ac:dyDescent="0.4">
      <c r="A295" s="5"/>
      <c r="B295" s="18"/>
      <c r="C295" s="3" t="str">
        <f>IFERROR(VLOOKUP(TEXT(B295,"0000"), 証券コード!$A:$C, 2, FALSE), "")</f>
        <v/>
      </c>
      <c r="D295" s="4"/>
      <c r="E295" s="6"/>
      <c r="F295" s="6"/>
      <c r="G295" s="28"/>
      <c r="H295" s="3"/>
      <c r="I295" s="4"/>
      <c r="J295" s="20" t="str">
        <f t="shared" si="27"/>
        <v/>
      </c>
      <c r="K295" s="25" t="str">
        <f t="shared" si="25"/>
        <v/>
      </c>
      <c r="L295" s="24" t="str">
        <f t="shared" si="28"/>
        <v/>
      </c>
      <c r="M295" s="3"/>
      <c r="N295" s="21" t="str">
        <f t="shared" si="29"/>
        <v/>
      </c>
      <c r="O295" s="89"/>
      <c r="P295" s="94"/>
      <c r="Q295" s="98" t="str">
        <f t="shared" si="26"/>
        <v/>
      </c>
      <c r="R295" s="3"/>
    </row>
    <row r="296" spans="1:18" x14ac:dyDescent="0.4">
      <c r="A296" s="5"/>
      <c r="B296" s="18"/>
      <c r="C296" s="3" t="str">
        <f>IFERROR(VLOOKUP(TEXT(B296,"0000"), 証券コード!$A:$C, 2, FALSE), "")</f>
        <v/>
      </c>
      <c r="D296" s="4"/>
      <c r="E296" s="6"/>
      <c r="F296" s="6"/>
      <c r="G296" s="28"/>
      <c r="H296" s="3"/>
      <c r="I296" s="4"/>
      <c r="J296" s="20" t="str">
        <f t="shared" si="27"/>
        <v/>
      </c>
      <c r="K296" s="25" t="str">
        <f t="shared" si="25"/>
        <v/>
      </c>
      <c r="L296" s="24" t="str">
        <f t="shared" si="28"/>
        <v/>
      </c>
      <c r="M296" s="3"/>
      <c r="N296" s="21" t="str">
        <f t="shared" si="29"/>
        <v/>
      </c>
      <c r="O296" s="89"/>
      <c r="P296" s="94"/>
      <c r="Q296" s="98" t="str">
        <f t="shared" si="26"/>
        <v/>
      </c>
      <c r="R296" s="3"/>
    </row>
    <row r="297" spans="1:18" x14ac:dyDescent="0.4">
      <c r="A297" s="5"/>
      <c r="B297" s="18"/>
      <c r="C297" s="3" t="str">
        <f>IFERROR(VLOOKUP(TEXT(B297,"0000"), 証券コード!$A:$C, 2, FALSE), "")</f>
        <v/>
      </c>
      <c r="D297" s="4"/>
      <c r="E297" s="6"/>
      <c r="F297" s="6"/>
      <c r="G297" s="28"/>
      <c r="H297" s="3"/>
      <c r="I297" s="4"/>
      <c r="J297" s="20" t="str">
        <f t="shared" si="27"/>
        <v/>
      </c>
      <c r="K297" s="25" t="str">
        <f t="shared" si="25"/>
        <v/>
      </c>
      <c r="L297" s="24" t="str">
        <f t="shared" si="28"/>
        <v/>
      </c>
      <c r="M297" s="3"/>
      <c r="N297" s="21" t="str">
        <f t="shared" si="29"/>
        <v/>
      </c>
      <c r="O297" s="89"/>
      <c r="P297" s="94"/>
      <c r="Q297" s="98" t="str">
        <f t="shared" si="26"/>
        <v/>
      </c>
      <c r="R297" s="3"/>
    </row>
    <row r="298" spans="1:18" x14ac:dyDescent="0.4">
      <c r="A298" s="5"/>
      <c r="B298" s="18"/>
      <c r="C298" s="3" t="str">
        <f>IFERROR(VLOOKUP(TEXT(B298,"0000"), 証券コード!$A:$C, 2, FALSE), "")</f>
        <v/>
      </c>
      <c r="D298" s="4"/>
      <c r="E298" s="6"/>
      <c r="F298" s="6"/>
      <c r="G298" s="28"/>
      <c r="H298" s="3"/>
      <c r="I298" s="4"/>
      <c r="J298" s="20" t="str">
        <f t="shared" si="27"/>
        <v/>
      </c>
      <c r="K298" s="25" t="str">
        <f t="shared" si="25"/>
        <v/>
      </c>
      <c r="L298" s="24" t="str">
        <f t="shared" si="28"/>
        <v/>
      </c>
      <c r="M298" s="3"/>
      <c r="N298" s="21" t="str">
        <f t="shared" si="29"/>
        <v/>
      </c>
      <c r="O298" s="89"/>
      <c r="P298" s="94"/>
      <c r="Q298" s="98" t="str">
        <f t="shared" si="26"/>
        <v/>
      </c>
      <c r="R298" s="3"/>
    </row>
    <row r="299" spans="1:18" x14ac:dyDescent="0.4">
      <c r="A299" s="5"/>
      <c r="B299" s="18"/>
      <c r="C299" s="3" t="str">
        <f>IFERROR(VLOOKUP(TEXT(B299,"0000"), 証券コード!$A:$C, 2, FALSE), "")</f>
        <v/>
      </c>
      <c r="D299" s="4"/>
      <c r="E299" s="6"/>
      <c r="F299" s="6"/>
      <c r="G299" s="28"/>
      <c r="H299" s="3"/>
      <c r="I299" s="4"/>
      <c r="J299" s="20" t="str">
        <f t="shared" si="27"/>
        <v/>
      </c>
      <c r="K299" s="25" t="str">
        <f t="shared" si="25"/>
        <v/>
      </c>
      <c r="L299" s="24" t="str">
        <f t="shared" si="28"/>
        <v/>
      </c>
      <c r="M299" s="3"/>
      <c r="N299" s="21" t="str">
        <f t="shared" si="29"/>
        <v/>
      </c>
      <c r="O299" s="89"/>
      <c r="P299" s="94"/>
      <c r="Q299" s="98" t="str">
        <f t="shared" si="26"/>
        <v/>
      </c>
      <c r="R299" s="3"/>
    </row>
    <row r="300" spans="1:18" x14ac:dyDescent="0.4">
      <c r="A300" s="5"/>
      <c r="B300" s="18"/>
      <c r="C300" s="3" t="str">
        <f>IFERROR(VLOOKUP(TEXT(B300,"0000"), 証券コード!$A:$C, 2, FALSE), "")</f>
        <v/>
      </c>
      <c r="D300" s="4"/>
      <c r="E300" s="6"/>
      <c r="F300" s="6"/>
      <c r="G300" s="28"/>
      <c r="H300" s="3"/>
      <c r="I300" s="4"/>
      <c r="J300" s="20" t="str">
        <f t="shared" si="27"/>
        <v/>
      </c>
      <c r="K300" s="25" t="str">
        <f t="shared" si="25"/>
        <v/>
      </c>
      <c r="L300" s="24" t="str">
        <f t="shared" si="28"/>
        <v/>
      </c>
      <c r="M300" s="3"/>
      <c r="N300" s="21" t="str">
        <f t="shared" si="29"/>
        <v/>
      </c>
      <c r="O300" s="89"/>
      <c r="P300" s="94"/>
      <c r="Q300" s="98" t="str">
        <f t="shared" si="26"/>
        <v/>
      </c>
      <c r="R300" s="3"/>
    </row>
    <row r="301" spans="1:18" x14ac:dyDescent="0.4">
      <c r="A301" s="5"/>
      <c r="B301" s="18"/>
      <c r="C301" s="3" t="str">
        <f>IFERROR(VLOOKUP(TEXT(B301,"0000"), 証券コード!$A:$C, 2, FALSE), "")</f>
        <v/>
      </c>
      <c r="D301" s="4"/>
      <c r="E301" s="6"/>
      <c r="F301" s="6"/>
      <c r="G301" s="28"/>
      <c r="H301" s="3"/>
      <c r="I301" s="4"/>
      <c r="J301" s="20" t="str">
        <f t="shared" si="27"/>
        <v/>
      </c>
      <c r="K301" s="25" t="str">
        <f t="shared" si="25"/>
        <v/>
      </c>
      <c r="L301" s="24" t="str">
        <f t="shared" si="28"/>
        <v/>
      </c>
      <c r="M301" s="3"/>
      <c r="N301" s="21" t="str">
        <f t="shared" si="29"/>
        <v/>
      </c>
      <c r="O301" s="89"/>
      <c r="P301" s="94"/>
      <c r="Q301" s="98" t="str">
        <f t="shared" si="26"/>
        <v/>
      </c>
      <c r="R301" s="3"/>
    </row>
    <row r="302" spans="1:18" x14ac:dyDescent="0.4">
      <c r="A302" s="5"/>
      <c r="B302" s="18"/>
      <c r="C302" s="3" t="str">
        <f>IFERROR(VLOOKUP(TEXT(B302,"0000"), 証券コード!$A:$C, 2, FALSE), "")</f>
        <v/>
      </c>
      <c r="D302" s="4"/>
      <c r="E302" s="6"/>
      <c r="F302" s="6"/>
      <c r="G302" s="28"/>
      <c r="H302" s="3"/>
      <c r="I302" s="4"/>
      <c r="J302" s="20" t="str">
        <f t="shared" si="27"/>
        <v/>
      </c>
      <c r="K302" s="25" t="str">
        <f t="shared" si="25"/>
        <v/>
      </c>
      <c r="L302" s="24" t="str">
        <f t="shared" si="28"/>
        <v/>
      </c>
      <c r="M302" s="3"/>
      <c r="N302" s="21" t="str">
        <f t="shared" si="29"/>
        <v/>
      </c>
      <c r="O302" s="89"/>
      <c r="P302" s="94"/>
      <c r="Q302" s="98" t="str">
        <f t="shared" si="26"/>
        <v/>
      </c>
      <c r="R302" s="3"/>
    </row>
    <row r="303" spans="1:18" x14ac:dyDescent="0.4">
      <c r="A303" s="5"/>
      <c r="B303" s="18"/>
      <c r="C303" s="3" t="str">
        <f>IFERROR(VLOOKUP(TEXT(B303,"0000"), 証券コード!$A:$C, 2, FALSE), "")</f>
        <v/>
      </c>
      <c r="D303" s="4"/>
      <c r="E303" s="6"/>
      <c r="F303" s="6"/>
      <c r="G303" s="28"/>
      <c r="H303" s="3"/>
      <c r="I303" s="4"/>
      <c r="J303" s="20" t="str">
        <f t="shared" si="27"/>
        <v/>
      </c>
      <c r="K303" s="25" t="str">
        <f t="shared" si="25"/>
        <v/>
      </c>
      <c r="L303" s="24" t="str">
        <f t="shared" si="28"/>
        <v/>
      </c>
      <c r="M303" s="3"/>
      <c r="N303" s="21" t="str">
        <f t="shared" si="29"/>
        <v/>
      </c>
      <c r="O303" s="89"/>
      <c r="P303" s="94"/>
      <c r="Q303" s="98" t="str">
        <f t="shared" si="26"/>
        <v/>
      </c>
      <c r="R303" s="3"/>
    </row>
    <row r="304" spans="1:18" x14ac:dyDescent="0.4">
      <c r="A304" s="5"/>
      <c r="B304" s="18"/>
      <c r="C304" s="3" t="str">
        <f>IFERROR(VLOOKUP(TEXT(B304,"0000"), 証券コード!$A:$C, 2, FALSE), "")</f>
        <v/>
      </c>
      <c r="D304" s="4"/>
      <c r="E304" s="6"/>
      <c r="F304" s="6"/>
      <c r="G304" s="28"/>
      <c r="H304" s="3"/>
      <c r="I304" s="4"/>
      <c r="J304" s="20" t="str">
        <f t="shared" si="27"/>
        <v/>
      </c>
      <c r="K304" s="25" t="str">
        <f t="shared" si="25"/>
        <v/>
      </c>
      <c r="L304" s="24" t="str">
        <f t="shared" si="28"/>
        <v/>
      </c>
      <c r="M304" s="3"/>
      <c r="N304" s="21" t="str">
        <f t="shared" si="29"/>
        <v/>
      </c>
      <c r="O304" s="89"/>
      <c r="P304" s="94"/>
      <c r="Q304" s="98" t="str">
        <f t="shared" si="26"/>
        <v/>
      </c>
      <c r="R304" s="3"/>
    </row>
    <row r="305" spans="1:18" x14ac:dyDescent="0.4">
      <c r="A305" s="5"/>
      <c r="B305" s="18"/>
      <c r="C305" s="3" t="str">
        <f>IFERROR(VLOOKUP(TEXT(B305,"0000"), 証券コード!$A:$C, 2, FALSE), "")</f>
        <v/>
      </c>
      <c r="D305" s="4"/>
      <c r="E305" s="6"/>
      <c r="F305" s="6"/>
      <c r="G305" s="28"/>
      <c r="H305" s="3"/>
      <c r="I305" s="4"/>
      <c r="J305" s="20" t="str">
        <f t="shared" si="27"/>
        <v/>
      </c>
      <c r="K305" s="25" t="str">
        <f t="shared" si="25"/>
        <v/>
      </c>
      <c r="L305" s="24" t="str">
        <f t="shared" si="28"/>
        <v/>
      </c>
      <c r="M305" s="3"/>
      <c r="N305" s="21" t="str">
        <f t="shared" si="29"/>
        <v/>
      </c>
      <c r="O305" s="89"/>
      <c r="P305" s="94"/>
      <c r="Q305" s="98" t="str">
        <f t="shared" si="26"/>
        <v/>
      </c>
      <c r="R305" s="3"/>
    </row>
    <row r="306" spans="1:18" x14ac:dyDescent="0.4">
      <c r="A306" s="5"/>
      <c r="B306" s="18"/>
      <c r="C306" s="3" t="str">
        <f>IFERROR(VLOOKUP(TEXT(B306,"0000"), 証券コード!$A:$C, 2, FALSE), "")</f>
        <v/>
      </c>
      <c r="D306" s="4"/>
      <c r="E306" s="6"/>
      <c r="F306" s="6"/>
      <c r="G306" s="28"/>
      <c r="H306" s="3"/>
      <c r="I306" s="4"/>
      <c r="J306" s="20" t="str">
        <f t="shared" si="27"/>
        <v/>
      </c>
      <c r="K306" s="25" t="str">
        <f t="shared" si="25"/>
        <v/>
      </c>
      <c r="L306" s="24" t="str">
        <f t="shared" si="28"/>
        <v/>
      </c>
      <c r="M306" s="3"/>
      <c r="N306" s="21" t="str">
        <f t="shared" si="29"/>
        <v/>
      </c>
      <c r="O306" s="89"/>
      <c r="P306" s="94"/>
      <c r="Q306" s="98" t="str">
        <f t="shared" si="26"/>
        <v/>
      </c>
      <c r="R306" s="3"/>
    </row>
    <row r="307" spans="1:18" x14ac:dyDescent="0.4">
      <c r="A307" s="5"/>
      <c r="B307" s="18"/>
      <c r="C307" s="3" t="str">
        <f>IFERROR(VLOOKUP(TEXT(B307,"0000"), 証券コード!$A:$C, 2, FALSE), "")</f>
        <v/>
      </c>
      <c r="D307" s="4"/>
      <c r="E307" s="6"/>
      <c r="F307" s="6"/>
      <c r="G307" s="28"/>
      <c r="H307" s="3"/>
      <c r="I307" s="4"/>
      <c r="J307" s="20" t="str">
        <f t="shared" si="27"/>
        <v/>
      </c>
      <c r="K307" s="25" t="str">
        <f t="shared" si="25"/>
        <v/>
      </c>
      <c r="L307" s="24" t="str">
        <f t="shared" si="28"/>
        <v/>
      </c>
      <c r="M307" s="3"/>
      <c r="N307" s="21" t="str">
        <f t="shared" si="29"/>
        <v/>
      </c>
      <c r="O307" s="89"/>
      <c r="P307" s="94"/>
      <c r="Q307" s="98" t="str">
        <f t="shared" si="26"/>
        <v/>
      </c>
      <c r="R307" s="3"/>
    </row>
    <row r="308" spans="1:18" x14ac:dyDescent="0.4">
      <c r="A308" s="5"/>
      <c r="B308" s="18"/>
      <c r="C308" s="3" t="str">
        <f>IFERROR(VLOOKUP(TEXT(B308,"0000"), 証券コード!$A:$C, 2, FALSE), "")</f>
        <v/>
      </c>
      <c r="D308" s="4"/>
      <c r="E308" s="6"/>
      <c r="F308" s="6"/>
      <c r="G308" s="28"/>
      <c r="H308" s="3"/>
      <c r="I308" s="4"/>
      <c r="J308" s="20" t="str">
        <f t="shared" si="27"/>
        <v/>
      </c>
      <c r="K308" s="25" t="str">
        <f t="shared" si="25"/>
        <v/>
      </c>
      <c r="L308" s="24" t="str">
        <f t="shared" si="28"/>
        <v/>
      </c>
      <c r="M308" s="3"/>
      <c r="N308" s="21" t="str">
        <f t="shared" si="29"/>
        <v/>
      </c>
      <c r="O308" s="89"/>
      <c r="P308" s="94"/>
      <c r="Q308" s="98" t="str">
        <f t="shared" si="26"/>
        <v/>
      </c>
      <c r="R308" s="3"/>
    </row>
    <row r="309" spans="1:18" x14ac:dyDescent="0.4">
      <c r="A309" s="5"/>
      <c r="B309" s="18"/>
      <c r="C309" s="3" t="str">
        <f>IFERROR(VLOOKUP(TEXT(B309,"0000"), 証券コード!$A:$C, 2, FALSE), "")</f>
        <v/>
      </c>
      <c r="D309" s="4"/>
      <c r="E309" s="6"/>
      <c r="F309" s="6"/>
      <c r="G309" s="28"/>
      <c r="H309" s="3"/>
      <c r="I309" s="4"/>
      <c r="J309" s="20" t="str">
        <f t="shared" si="27"/>
        <v/>
      </c>
      <c r="K309" s="25" t="str">
        <f t="shared" si="25"/>
        <v/>
      </c>
      <c r="L309" s="24" t="str">
        <f t="shared" si="28"/>
        <v/>
      </c>
      <c r="M309" s="3"/>
      <c r="N309" s="21" t="str">
        <f t="shared" si="29"/>
        <v/>
      </c>
      <c r="O309" s="89"/>
      <c r="P309" s="94"/>
      <c r="Q309" s="98" t="str">
        <f t="shared" si="26"/>
        <v/>
      </c>
      <c r="R309" s="3"/>
    </row>
    <row r="310" spans="1:18" x14ac:dyDescent="0.4">
      <c r="A310" s="5"/>
      <c r="B310" s="18"/>
      <c r="C310" s="3" t="str">
        <f>IFERROR(VLOOKUP(TEXT(B310,"0000"), 証券コード!$A:$C, 2, FALSE), "")</f>
        <v/>
      </c>
      <c r="D310" s="4"/>
      <c r="E310" s="6"/>
      <c r="F310" s="6"/>
      <c r="G310" s="28"/>
      <c r="H310" s="3"/>
      <c r="I310" s="4"/>
      <c r="J310" s="20" t="str">
        <f t="shared" si="27"/>
        <v/>
      </c>
      <c r="K310" s="25" t="str">
        <f t="shared" si="25"/>
        <v/>
      </c>
      <c r="L310" s="24" t="str">
        <f t="shared" si="28"/>
        <v/>
      </c>
      <c r="M310" s="3"/>
      <c r="N310" s="21" t="str">
        <f t="shared" si="29"/>
        <v/>
      </c>
      <c r="O310" s="89"/>
      <c r="P310" s="94"/>
      <c r="Q310" s="98" t="str">
        <f t="shared" si="26"/>
        <v/>
      </c>
      <c r="R310" s="3"/>
    </row>
    <row r="311" spans="1:18" x14ac:dyDescent="0.4">
      <c r="A311" s="5"/>
      <c r="B311" s="18"/>
      <c r="C311" s="3" t="str">
        <f>IFERROR(VLOOKUP(TEXT(B311,"0000"), 証券コード!$A:$C, 2, FALSE), "")</f>
        <v/>
      </c>
      <c r="D311" s="4"/>
      <c r="E311" s="6"/>
      <c r="F311" s="6"/>
      <c r="G311" s="28"/>
      <c r="H311" s="3"/>
      <c r="I311" s="4"/>
      <c r="J311" s="20" t="str">
        <f t="shared" si="27"/>
        <v/>
      </c>
      <c r="K311" s="25" t="str">
        <f t="shared" si="25"/>
        <v/>
      </c>
      <c r="L311" s="24" t="str">
        <f t="shared" si="28"/>
        <v/>
      </c>
      <c r="M311" s="3"/>
      <c r="N311" s="21" t="str">
        <f t="shared" si="29"/>
        <v/>
      </c>
      <c r="O311" s="89"/>
      <c r="P311" s="94"/>
      <c r="Q311" s="98" t="str">
        <f t="shared" si="26"/>
        <v/>
      </c>
      <c r="R311" s="3"/>
    </row>
    <row r="312" spans="1:18" x14ac:dyDescent="0.4">
      <c r="A312" s="5"/>
      <c r="B312" s="18"/>
      <c r="C312" s="3" t="str">
        <f>IFERROR(VLOOKUP(TEXT(B312,"0000"), 証券コード!$A:$C, 2, FALSE), "")</f>
        <v/>
      </c>
      <c r="D312" s="4"/>
      <c r="E312" s="6"/>
      <c r="F312" s="6"/>
      <c r="G312" s="28"/>
      <c r="H312" s="3"/>
      <c r="I312" s="4"/>
      <c r="J312" s="20" t="str">
        <f t="shared" si="27"/>
        <v/>
      </c>
      <c r="K312" s="25" t="str">
        <f t="shared" si="25"/>
        <v/>
      </c>
      <c r="L312" s="24" t="str">
        <f t="shared" si="28"/>
        <v/>
      </c>
      <c r="M312" s="3"/>
      <c r="N312" s="21" t="str">
        <f t="shared" si="29"/>
        <v/>
      </c>
      <c r="O312" s="89"/>
      <c r="P312" s="94"/>
      <c r="Q312" s="98" t="str">
        <f t="shared" si="26"/>
        <v/>
      </c>
      <c r="R312" s="3"/>
    </row>
    <row r="313" spans="1:18" x14ac:dyDescent="0.4">
      <c r="A313" s="5"/>
      <c r="B313" s="18"/>
      <c r="C313" s="3" t="str">
        <f>IFERROR(VLOOKUP(TEXT(B313,"0000"), 証券コード!$A:$C, 2, FALSE), "")</f>
        <v/>
      </c>
      <c r="D313" s="4"/>
      <c r="E313" s="6"/>
      <c r="F313" s="6"/>
      <c r="G313" s="28"/>
      <c r="H313" s="3"/>
      <c r="I313" s="4"/>
      <c r="J313" s="20" t="str">
        <f t="shared" si="27"/>
        <v/>
      </c>
      <c r="K313" s="25" t="str">
        <f t="shared" si="25"/>
        <v/>
      </c>
      <c r="L313" s="24" t="str">
        <f t="shared" si="28"/>
        <v/>
      </c>
      <c r="M313" s="3"/>
      <c r="N313" s="21" t="str">
        <f t="shared" si="29"/>
        <v/>
      </c>
      <c r="O313" s="89"/>
      <c r="P313" s="94"/>
      <c r="Q313" s="98" t="str">
        <f t="shared" si="26"/>
        <v/>
      </c>
      <c r="R313" s="3"/>
    </row>
    <row r="314" spans="1:18" x14ac:dyDescent="0.4">
      <c r="A314" s="5"/>
      <c r="B314" s="18"/>
      <c r="C314" s="3" t="str">
        <f>IFERROR(VLOOKUP(TEXT(B314,"0000"), 証券コード!$A:$C, 2, FALSE), "")</f>
        <v/>
      </c>
      <c r="D314" s="4"/>
      <c r="E314" s="6"/>
      <c r="F314" s="6"/>
      <c r="G314" s="28"/>
      <c r="H314" s="3"/>
      <c r="I314" s="4"/>
      <c r="J314" s="20" t="str">
        <f t="shared" si="27"/>
        <v/>
      </c>
      <c r="K314" s="25" t="str">
        <f t="shared" si="25"/>
        <v/>
      </c>
      <c r="L314" s="24" t="str">
        <f t="shared" si="28"/>
        <v/>
      </c>
      <c r="M314" s="3"/>
      <c r="N314" s="21" t="str">
        <f t="shared" si="29"/>
        <v/>
      </c>
      <c r="O314" s="89"/>
      <c r="P314" s="94"/>
      <c r="Q314" s="98" t="str">
        <f t="shared" si="26"/>
        <v/>
      </c>
      <c r="R314" s="3"/>
    </row>
    <row r="315" spans="1:18" x14ac:dyDescent="0.4">
      <c r="A315" s="5"/>
      <c r="B315" s="18"/>
      <c r="C315" s="3" t="str">
        <f>IFERROR(VLOOKUP(TEXT(B315,"0000"), 証券コード!$A:$C, 2, FALSE), "")</f>
        <v/>
      </c>
      <c r="D315" s="4"/>
      <c r="E315" s="6"/>
      <c r="F315" s="6"/>
      <c r="G315" s="28"/>
      <c r="H315" s="3"/>
      <c r="I315" s="4"/>
      <c r="J315" s="20" t="str">
        <f t="shared" si="27"/>
        <v/>
      </c>
      <c r="K315" s="25" t="str">
        <f t="shared" si="25"/>
        <v/>
      </c>
      <c r="L315" s="24" t="str">
        <f t="shared" si="28"/>
        <v/>
      </c>
      <c r="M315" s="3"/>
      <c r="N315" s="21" t="str">
        <f t="shared" si="29"/>
        <v/>
      </c>
      <c r="O315" s="89"/>
      <c r="P315" s="94"/>
      <c r="Q315" s="98" t="str">
        <f t="shared" si="26"/>
        <v/>
      </c>
      <c r="R315" s="3"/>
    </row>
    <row r="316" spans="1:18" x14ac:dyDescent="0.4">
      <c r="A316" s="5"/>
      <c r="B316" s="18"/>
      <c r="C316" s="3" t="str">
        <f>IFERROR(VLOOKUP(TEXT(B316,"0000"), 証券コード!$A:$C, 2, FALSE), "")</f>
        <v/>
      </c>
      <c r="D316" s="4"/>
      <c r="E316" s="6"/>
      <c r="F316" s="6"/>
      <c r="G316" s="28"/>
      <c r="H316" s="3"/>
      <c r="I316" s="4"/>
      <c r="J316" s="20" t="str">
        <f t="shared" si="27"/>
        <v/>
      </c>
      <c r="K316" s="25" t="str">
        <f t="shared" si="25"/>
        <v/>
      </c>
      <c r="L316" s="24" t="str">
        <f t="shared" si="28"/>
        <v/>
      </c>
      <c r="M316" s="3"/>
      <c r="N316" s="21" t="str">
        <f t="shared" si="29"/>
        <v/>
      </c>
      <c r="O316" s="89"/>
      <c r="P316" s="94"/>
      <c r="Q316" s="98" t="str">
        <f t="shared" si="26"/>
        <v/>
      </c>
      <c r="R316" s="3"/>
    </row>
    <row r="317" spans="1:18" x14ac:dyDescent="0.4">
      <c r="A317" s="5"/>
      <c r="B317" s="18"/>
      <c r="C317" s="3" t="str">
        <f>IFERROR(VLOOKUP(TEXT(B317,"0000"), 証券コード!$A:$C, 2, FALSE), "")</f>
        <v/>
      </c>
      <c r="D317" s="4"/>
      <c r="E317" s="6"/>
      <c r="F317" s="6"/>
      <c r="G317" s="28"/>
      <c r="H317" s="3"/>
      <c r="I317" s="4"/>
      <c r="J317" s="20" t="str">
        <f t="shared" si="27"/>
        <v/>
      </c>
      <c r="K317" s="25" t="str">
        <f t="shared" si="25"/>
        <v/>
      </c>
      <c r="L317" s="24" t="str">
        <f t="shared" si="28"/>
        <v/>
      </c>
      <c r="M317" s="3"/>
      <c r="N317" s="21" t="str">
        <f t="shared" si="29"/>
        <v/>
      </c>
      <c r="O317" s="89"/>
      <c r="P317" s="94"/>
      <c r="Q317" s="98" t="str">
        <f t="shared" si="26"/>
        <v/>
      </c>
      <c r="R317" s="3"/>
    </row>
    <row r="318" spans="1:18" x14ac:dyDescent="0.4">
      <c r="A318" s="5"/>
      <c r="B318" s="18"/>
      <c r="C318" s="3" t="str">
        <f>IFERROR(VLOOKUP(TEXT(B318,"0000"), 証券コード!$A:$C, 2, FALSE), "")</f>
        <v/>
      </c>
      <c r="D318" s="4"/>
      <c r="E318" s="6"/>
      <c r="F318" s="6"/>
      <c r="G318" s="28"/>
      <c r="H318" s="3"/>
      <c r="I318" s="4"/>
      <c r="J318" s="20" t="str">
        <f t="shared" si="27"/>
        <v/>
      </c>
      <c r="K318" s="25" t="str">
        <f t="shared" si="25"/>
        <v/>
      </c>
      <c r="L318" s="24" t="str">
        <f t="shared" si="28"/>
        <v/>
      </c>
      <c r="M318" s="3"/>
      <c r="N318" s="21" t="str">
        <f t="shared" si="29"/>
        <v/>
      </c>
      <c r="O318" s="89"/>
      <c r="P318" s="94"/>
      <c r="Q318" s="98" t="str">
        <f t="shared" si="26"/>
        <v/>
      </c>
      <c r="R318" s="3"/>
    </row>
    <row r="319" spans="1:18" x14ac:dyDescent="0.4">
      <c r="A319" s="5"/>
      <c r="B319" s="18"/>
      <c r="C319" s="3" t="str">
        <f>IFERROR(VLOOKUP(TEXT(B319,"0000"), 証券コード!$A:$C, 2, FALSE), "")</f>
        <v/>
      </c>
      <c r="D319" s="4"/>
      <c r="E319" s="6"/>
      <c r="F319" s="6"/>
      <c r="G319" s="28"/>
      <c r="H319" s="3"/>
      <c r="I319" s="4"/>
      <c r="J319" s="20" t="str">
        <f t="shared" si="27"/>
        <v/>
      </c>
      <c r="K319" s="25" t="str">
        <f t="shared" si="25"/>
        <v/>
      </c>
      <c r="L319" s="24" t="str">
        <f t="shared" si="28"/>
        <v/>
      </c>
      <c r="M319" s="3"/>
      <c r="N319" s="21" t="str">
        <f t="shared" si="29"/>
        <v/>
      </c>
      <c r="O319" s="89"/>
      <c r="P319" s="94"/>
      <c r="Q319" s="98" t="str">
        <f t="shared" si="26"/>
        <v/>
      </c>
      <c r="R319" s="3"/>
    </row>
    <row r="320" spans="1:18" x14ac:dyDescent="0.4">
      <c r="A320" s="5"/>
      <c r="B320" s="18"/>
      <c r="C320" s="3" t="str">
        <f>IFERROR(VLOOKUP(TEXT(B320,"0000"), 証券コード!$A:$C, 2, FALSE), "")</f>
        <v/>
      </c>
      <c r="D320" s="4"/>
      <c r="E320" s="6"/>
      <c r="F320" s="6"/>
      <c r="G320" s="28"/>
      <c r="H320" s="3"/>
      <c r="I320" s="4"/>
      <c r="J320" s="20" t="str">
        <f t="shared" si="27"/>
        <v/>
      </c>
      <c r="K320" s="25" t="str">
        <f t="shared" si="25"/>
        <v/>
      </c>
      <c r="L320" s="24" t="str">
        <f t="shared" si="28"/>
        <v/>
      </c>
      <c r="M320" s="3"/>
      <c r="N320" s="21" t="str">
        <f t="shared" si="29"/>
        <v/>
      </c>
      <c r="O320" s="89"/>
      <c r="P320" s="94"/>
      <c r="Q320" s="98" t="str">
        <f t="shared" si="26"/>
        <v/>
      </c>
      <c r="R320" s="3"/>
    </row>
    <row r="321" spans="1:18" x14ac:dyDescent="0.4">
      <c r="A321" s="5"/>
      <c r="B321" s="18"/>
      <c r="C321" s="3" t="str">
        <f>IFERROR(VLOOKUP(TEXT(B321,"0000"), 証券コード!$A:$C, 2, FALSE), "")</f>
        <v/>
      </c>
      <c r="D321" s="4"/>
      <c r="E321" s="6"/>
      <c r="F321" s="6"/>
      <c r="G321" s="28"/>
      <c r="H321" s="3"/>
      <c r="I321" s="4"/>
      <c r="J321" s="20" t="str">
        <f t="shared" si="27"/>
        <v/>
      </c>
      <c r="K321" s="25" t="str">
        <f t="shared" si="25"/>
        <v/>
      </c>
      <c r="L321" s="24" t="str">
        <f t="shared" si="28"/>
        <v/>
      </c>
      <c r="M321" s="3"/>
      <c r="N321" s="21" t="str">
        <f t="shared" si="29"/>
        <v/>
      </c>
      <c r="O321" s="89"/>
      <c r="P321" s="94"/>
      <c r="Q321" s="98" t="str">
        <f t="shared" si="26"/>
        <v/>
      </c>
      <c r="R321" s="3"/>
    </row>
    <row r="322" spans="1:18" x14ac:dyDescent="0.4">
      <c r="A322" s="5"/>
      <c r="B322" s="18"/>
      <c r="C322" s="3" t="str">
        <f>IFERROR(VLOOKUP(TEXT(B322,"0000"), 証券コード!$A:$C, 2, FALSE), "")</f>
        <v/>
      </c>
      <c r="D322" s="4"/>
      <c r="E322" s="6"/>
      <c r="F322" s="6"/>
      <c r="G322" s="28"/>
      <c r="H322" s="3"/>
      <c r="I322" s="4"/>
      <c r="J322" s="20" t="str">
        <f t="shared" si="27"/>
        <v/>
      </c>
      <c r="K322" s="25" t="str">
        <f t="shared" ref="K322:K385" si="30">IF(I322="","",ROUNDDOWN((I322-D322)/D322,4))</f>
        <v/>
      </c>
      <c r="L322" s="24" t="str">
        <f t="shared" si="28"/>
        <v/>
      </c>
      <c r="M322" s="3"/>
      <c r="N322" s="21" t="str">
        <f t="shared" si="29"/>
        <v/>
      </c>
      <c r="O322" s="89"/>
      <c r="P322" s="94"/>
      <c r="Q322" s="98" t="str">
        <f t="shared" si="26"/>
        <v/>
      </c>
      <c r="R322" s="3"/>
    </row>
    <row r="323" spans="1:18" x14ac:dyDescent="0.4">
      <c r="A323" s="5"/>
      <c r="B323" s="18"/>
      <c r="C323" s="3" t="str">
        <f>IFERROR(VLOOKUP(TEXT(B323,"0000"), 証券コード!$A:$C, 2, FALSE), "")</f>
        <v/>
      </c>
      <c r="D323" s="4"/>
      <c r="E323" s="6"/>
      <c r="F323" s="6"/>
      <c r="G323" s="28"/>
      <c r="H323" s="3"/>
      <c r="I323" s="4"/>
      <c r="J323" s="20" t="str">
        <f t="shared" si="27"/>
        <v/>
      </c>
      <c r="K323" s="25" t="str">
        <f t="shared" si="30"/>
        <v/>
      </c>
      <c r="L323" s="24" t="str">
        <f t="shared" si="28"/>
        <v/>
      </c>
      <c r="M323" s="3"/>
      <c r="N323" s="21" t="str">
        <f t="shared" si="29"/>
        <v/>
      </c>
      <c r="O323" s="89"/>
      <c r="P323" s="94"/>
      <c r="Q323" s="98" t="str">
        <f t="shared" ref="Q323:Q386" si="31">IF(P323="","",TRUNC((P323-D323)/P323,4))</f>
        <v/>
      </c>
      <c r="R323" s="3"/>
    </row>
    <row r="324" spans="1:18" x14ac:dyDescent="0.4">
      <c r="A324" s="5"/>
      <c r="B324" s="18"/>
      <c r="C324" s="3" t="str">
        <f>IFERROR(VLOOKUP(TEXT(B324,"0000"), 証券コード!$A:$C, 2, FALSE), "")</f>
        <v/>
      </c>
      <c r="D324" s="4"/>
      <c r="E324" s="6"/>
      <c r="F324" s="6"/>
      <c r="G324" s="28"/>
      <c r="H324" s="3"/>
      <c r="I324" s="4"/>
      <c r="J324" s="20" t="str">
        <f t="shared" si="27"/>
        <v/>
      </c>
      <c r="K324" s="25" t="str">
        <f t="shared" si="30"/>
        <v/>
      </c>
      <c r="L324" s="24" t="str">
        <f t="shared" si="28"/>
        <v/>
      </c>
      <c r="M324" s="3"/>
      <c r="N324" s="21" t="str">
        <f t="shared" si="29"/>
        <v/>
      </c>
      <c r="O324" s="89"/>
      <c r="P324" s="94"/>
      <c r="Q324" s="98" t="str">
        <f t="shared" si="31"/>
        <v/>
      </c>
      <c r="R324" s="3"/>
    </row>
    <row r="325" spans="1:18" x14ac:dyDescent="0.4">
      <c r="A325" s="5"/>
      <c r="B325" s="18"/>
      <c r="C325" s="3" t="str">
        <f>IFERROR(VLOOKUP(TEXT(B325,"0000"), 証券コード!$A:$C, 2, FALSE), "")</f>
        <v/>
      </c>
      <c r="D325" s="4"/>
      <c r="E325" s="6"/>
      <c r="F325" s="6"/>
      <c r="G325" s="28"/>
      <c r="H325" s="3"/>
      <c r="I325" s="4"/>
      <c r="J325" s="20" t="str">
        <f t="shared" ref="J325:J388" si="32">IF(I325="","",(I325-D325)*E325)</f>
        <v/>
      </c>
      <c r="K325" s="25" t="str">
        <f t="shared" si="30"/>
        <v/>
      </c>
      <c r="L325" s="24" t="str">
        <f t="shared" ref="L325:L388" si="33">IF(I325="","",ROUNDDOWN(I325/D325,4))</f>
        <v/>
      </c>
      <c r="M325" s="3"/>
      <c r="N325" s="21" t="str">
        <f t="shared" ref="N325:N388" si="34">IF(ISERROR(J325-M325),"",J325-M325)</f>
        <v/>
      </c>
      <c r="O325" s="89"/>
      <c r="P325" s="94"/>
      <c r="Q325" s="98" t="str">
        <f t="shared" si="31"/>
        <v/>
      </c>
      <c r="R325" s="3"/>
    </row>
    <row r="326" spans="1:18" x14ac:dyDescent="0.4">
      <c r="A326" s="5"/>
      <c r="B326" s="18"/>
      <c r="C326" s="3" t="str">
        <f>IFERROR(VLOOKUP(TEXT(B326,"0000"), 証券コード!$A:$C, 2, FALSE), "")</f>
        <v/>
      </c>
      <c r="D326" s="4"/>
      <c r="E326" s="6"/>
      <c r="F326" s="6"/>
      <c r="G326" s="28"/>
      <c r="H326" s="3"/>
      <c r="I326" s="4"/>
      <c r="J326" s="20" t="str">
        <f t="shared" si="32"/>
        <v/>
      </c>
      <c r="K326" s="25" t="str">
        <f t="shared" si="30"/>
        <v/>
      </c>
      <c r="L326" s="24" t="str">
        <f t="shared" si="33"/>
        <v/>
      </c>
      <c r="M326" s="3"/>
      <c r="N326" s="21" t="str">
        <f t="shared" si="34"/>
        <v/>
      </c>
      <c r="O326" s="89"/>
      <c r="P326" s="94"/>
      <c r="Q326" s="98" t="str">
        <f t="shared" si="31"/>
        <v/>
      </c>
      <c r="R326" s="3"/>
    </row>
    <row r="327" spans="1:18" x14ac:dyDescent="0.4">
      <c r="A327" s="5"/>
      <c r="B327" s="18"/>
      <c r="C327" s="3" t="str">
        <f>IFERROR(VLOOKUP(TEXT(B327,"0000"), 証券コード!$A:$C, 2, FALSE), "")</f>
        <v/>
      </c>
      <c r="D327" s="4"/>
      <c r="E327" s="6"/>
      <c r="F327" s="6"/>
      <c r="G327" s="28"/>
      <c r="H327" s="3"/>
      <c r="I327" s="4"/>
      <c r="J327" s="20" t="str">
        <f t="shared" si="32"/>
        <v/>
      </c>
      <c r="K327" s="25" t="str">
        <f t="shared" si="30"/>
        <v/>
      </c>
      <c r="L327" s="24" t="str">
        <f t="shared" si="33"/>
        <v/>
      </c>
      <c r="M327" s="3"/>
      <c r="N327" s="21" t="str">
        <f t="shared" si="34"/>
        <v/>
      </c>
      <c r="O327" s="89"/>
      <c r="P327" s="94"/>
      <c r="Q327" s="98" t="str">
        <f t="shared" si="31"/>
        <v/>
      </c>
      <c r="R327" s="3"/>
    </row>
    <row r="328" spans="1:18" x14ac:dyDescent="0.4">
      <c r="A328" s="5"/>
      <c r="B328" s="18"/>
      <c r="C328" s="3" t="str">
        <f>IFERROR(VLOOKUP(TEXT(B328,"0000"), 証券コード!$A:$C, 2, FALSE), "")</f>
        <v/>
      </c>
      <c r="D328" s="4"/>
      <c r="E328" s="6"/>
      <c r="F328" s="6"/>
      <c r="G328" s="28"/>
      <c r="H328" s="3"/>
      <c r="I328" s="4"/>
      <c r="J328" s="20" t="str">
        <f t="shared" si="32"/>
        <v/>
      </c>
      <c r="K328" s="25" t="str">
        <f t="shared" si="30"/>
        <v/>
      </c>
      <c r="L328" s="24" t="str">
        <f t="shared" si="33"/>
        <v/>
      </c>
      <c r="M328" s="3"/>
      <c r="N328" s="21" t="str">
        <f t="shared" si="34"/>
        <v/>
      </c>
      <c r="O328" s="89"/>
      <c r="P328" s="94"/>
      <c r="Q328" s="98" t="str">
        <f t="shared" si="31"/>
        <v/>
      </c>
      <c r="R328" s="3"/>
    </row>
    <row r="329" spans="1:18" x14ac:dyDescent="0.4">
      <c r="A329" s="5"/>
      <c r="B329" s="18"/>
      <c r="C329" s="3" t="str">
        <f>IFERROR(VLOOKUP(TEXT(B329,"0000"), 証券コード!$A:$C, 2, FALSE), "")</f>
        <v/>
      </c>
      <c r="D329" s="4"/>
      <c r="E329" s="6"/>
      <c r="F329" s="6"/>
      <c r="G329" s="28"/>
      <c r="H329" s="3"/>
      <c r="I329" s="4"/>
      <c r="J329" s="20" t="str">
        <f t="shared" si="32"/>
        <v/>
      </c>
      <c r="K329" s="25" t="str">
        <f t="shared" si="30"/>
        <v/>
      </c>
      <c r="L329" s="24" t="str">
        <f t="shared" si="33"/>
        <v/>
      </c>
      <c r="M329" s="3"/>
      <c r="N329" s="21" t="str">
        <f t="shared" si="34"/>
        <v/>
      </c>
      <c r="O329" s="89"/>
      <c r="P329" s="94"/>
      <c r="Q329" s="98" t="str">
        <f t="shared" si="31"/>
        <v/>
      </c>
      <c r="R329" s="3"/>
    </row>
    <row r="330" spans="1:18" x14ac:dyDescent="0.4">
      <c r="A330" s="5"/>
      <c r="B330" s="18"/>
      <c r="C330" s="3" t="str">
        <f>IFERROR(VLOOKUP(TEXT(B330,"0000"), 証券コード!$A:$C, 2, FALSE), "")</f>
        <v/>
      </c>
      <c r="D330" s="4"/>
      <c r="E330" s="6"/>
      <c r="F330" s="6"/>
      <c r="G330" s="28"/>
      <c r="H330" s="3"/>
      <c r="I330" s="4"/>
      <c r="J330" s="20" t="str">
        <f t="shared" si="32"/>
        <v/>
      </c>
      <c r="K330" s="25" t="str">
        <f t="shared" si="30"/>
        <v/>
      </c>
      <c r="L330" s="24" t="str">
        <f t="shared" si="33"/>
        <v/>
      </c>
      <c r="M330" s="3"/>
      <c r="N330" s="21" t="str">
        <f t="shared" si="34"/>
        <v/>
      </c>
      <c r="O330" s="89"/>
      <c r="P330" s="94"/>
      <c r="Q330" s="98" t="str">
        <f t="shared" si="31"/>
        <v/>
      </c>
      <c r="R330" s="3"/>
    </row>
    <row r="331" spans="1:18" x14ac:dyDescent="0.4">
      <c r="A331" s="5"/>
      <c r="B331" s="18"/>
      <c r="C331" s="3" t="str">
        <f>IFERROR(VLOOKUP(TEXT(B331,"0000"), 証券コード!$A:$C, 2, FALSE), "")</f>
        <v/>
      </c>
      <c r="D331" s="4"/>
      <c r="E331" s="6"/>
      <c r="F331" s="6"/>
      <c r="G331" s="28"/>
      <c r="H331" s="3"/>
      <c r="I331" s="4"/>
      <c r="J331" s="20" t="str">
        <f t="shared" si="32"/>
        <v/>
      </c>
      <c r="K331" s="25" t="str">
        <f t="shared" si="30"/>
        <v/>
      </c>
      <c r="L331" s="24" t="str">
        <f t="shared" si="33"/>
        <v/>
      </c>
      <c r="M331" s="3"/>
      <c r="N331" s="21" t="str">
        <f t="shared" si="34"/>
        <v/>
      </c>
      <c r="O331" s="89"/>
      <c r="P331" s="94"/>
      <c r="Q331" s="98" t="str">
        <f t="shared" si="31"/>
        <v/>
      </c>
      <c r="R331" s="3"/>
    </row>
    <row r="332" spans="1:18" x14ac:dyDescent="0.4">
      <c r="A332" s="5"/>
      <c r="B332" s="18"/>
      <c r="C332" s="3" t="str">
        <f>IFERROR(VLOOKUP(TEXT(B332,"0000"), 証券コード!$A:$C, 2, FALSE), "")</f>
        <v/>
      </c>
      <c r="D332" s="4"/>
      <c r="E332" s="6"/>
      <c r="F332" s="6"/>
      <c r="G332" s="28"/>
      <c r="H332" s="3"/>
      <c r="I332" s="4"/>
      <c r="J332" s="20" t="str">
        <f t="shared" si="32"/>
        <v/>
      </c>
      <c r="K332" s="25" t="str">
        <f t="shared" si="30"/>
        <v/>
      </c>
      <c r="L332" s="24" t="str">
        <f t="shared" si="33"/>
        <v/>
      </c>
      <c r="M332" s="3"/>
      <c r="N332" s="21" t="str">
        <f t="shared" si="34"/>
        <v/>
      </c>
      <c r="O332" s="89"/>
      <c r="P332" s="94"/>
      <c r="Q332" s="98" t="str">
        <f t="shared" si="31"/>
        <v/>
      </c>
      <c r="R332" s="3"/>
    </row>
    <row r="333" spans="1:18" x14ac:dyDescent="0.4">
      <c r="A333" s="5"/>
      <c r="B333" s="18"/>
      <c r="C333" s="3" t="str">
        <f>IFERROR(VLOOKUP(TEXT(B333,"0000"), 証券コード!$A:$C, 2, FALSE), "")</f>
        <v/>
      </c>
      <c r="D333" s="4"/>
      <c r="E333" s="6"/>
      <c r="F333" s="6"/>
      <c r="G333" s="28"/>
      <c r="H333" s="3"/>
      <c r="I333" s="4"/>
      <c r="J333" s="20" t="str">
        <f t="shared" si="32"/>
        <v/>
      </c>
      <c r="K333" s="25" t="str">
        <f t="shared" si="30"/>
        <v/>
      </c>
      <c r="L333" s="24" t="str">
        <f t="shared" si="33"/>
        <v/>
      </c>
      <c r="M333" s="3"/>
      <c r="N333" s="21" t="str">
        <f t="shared" si="34"/>
        <v/>
      </c>
      <c r="O333" s="89"/>
      <c r="P333" s="94"/>
      <c r="Q333" s="98" t="str">
        <f t="shared" si="31"/>
        <v/>
      </c>
      <c r="R333" s="3"/>
    </row>
    <row r="334" spans="1:18" x14ac:dyDescent="0.4">
      <c r="A334" s="5"/>
      <c r="B334" s="18"/>
      <c r="C334" s="3" t="str">
        <f>IFERROR(VLOOKUP(TEXT(B334,"0000"), 証券コード!$A:$C, 2, FALSE), "")</f>
        <v/>
      </c>
      <c r="D334" s="4"/>
      <c r="E334" s="6"/>
      <c r="F334" s="6"/>
      <c r="G334" s="28"/>
      <c r="H334" s="3"/>
      <c r="I334" s="4"/>
      <c r="J334" s="20" t="str">
        <f t="shared" si="32"/>
        <v/>
      </c>
      <c r="K334" s="25" t="str">
        <f t="shared" si="30"/>
        <v/>
      </c>
      <c r="L334" s="24" t="str">
        <f t="shared" si="33"/>
        <v/>
      </c>
      <c r="M334" s="3"/>
      <c r="N334" s="21" t="str">
        <f t="shared" si="34"/>
        <v/>
      </c>
      <c r="O334" s="89"/>
      <c r="P334" s="94"/>
      <c r="Q334" s="98" t="str">
        <f t="shared" si="31"/>
        <v/>
      </c>
      <c r="R334" s="3"/>
    </row>
    <row r="335" spans="1:18" x14ac:dyDescent="0.4">
      <c r="A335" s="5"/>
      <c r="B335" s="18"/>
      <c r="C335" s="3" t="str">
        <f>IFERROR(VLOOKUP(TEXT(B335,"0000"), 証券コード!$A:$C, 2, FALSE), "")</f>
        <v/>
      </c>
      <c r="D335" s="4"/>
      <c r="E335" s="6"/>
      <c r="F335" s="6"/>
      <c r="G335" s="28"/>
      <c r="H335" s="3"/>
      <c r="I335" s="4"/>
      <c r="J335" s="20" t="str">
        <f t="shared" si="32"/>
        <v/>
      </c>
      <c r="K335" s="25" t="str">
        <f t="shared" si="30"/>
        <v/>
      </c>
      <c r="L335" s="24" t="str">
        <f t="shared" si="33"/>
        <v/>
      </c>
      <c r="M335" s="3"/>
      <c r="N335" s="21" t="str">
        <f t="shared" si="34"/>
        <v/>
      </c>
      <c r="O335" s="89"/>
      <c r="P335" s="94"/>
      <c r="Q335" s="98" t="str">
        <f t="shared" si="31"/>
        <v/>
      </c>
      <c r="R335" s="3"/>
    </row>
    <row r="336" spans="1:18" x14ac:dyDescent="0.4">
      <c r="A336" s="5"/>
      <c r="B336" s="18"/>
      <c r="C336" s="3" t="str">
        <f>IFERROR(VLOOKUP(TEXT(B336,"0000"), 証券コード!$A:$C, 2, FALSE), "")</f>
        <v/>
      </c>
      <c r="D336" s="4"/>
      <c r="E336" s="6"/>
      <c r="F336" s="6"/>
      <c r="G336" s="28"/>
      <c r="H336" s="3"/>
      <c r="I336" s="4"/>
      <c r="J336" s="20" t="str">
        <f t="shared" si="32"/>
        <v/>
      </c>
      <c r="K336" s="25" t="str">
        <f t="shared" si="30"/>
        <v/>
      </c>
      <c r="L336" s="24" t="str">
        <f t="shared" si="33"/>
        <v/>
      </c>
      <c r="M336" s="3"/>
      <c r="N336" s="21" t="str">
        <f t="shared" si="34"/>
        <v/>
      </c>
      <c r="O336" s="89"/>
      <c r="P336" s="94"/>
      <c r="Q336" s="98" t="str">
        <f t="shared" si="31"/>
        <v/>
      </c>
      <c r="R336" s="3"/>
    </row>
    <row r="337" spans="1:18" x14ac:dyDescent="0.4">
      <c r="A337" s="5"/>
      <c r="B337" s="18"/>
      <c r="C337" s="3" t="str">
        <f>IFERROR(VLOOKUP(TEXT(B337,"0000"), 証券コード!$A:$C, 2, FALSE), "")</f>
        <v/>
      </c>
      <c r="D337" s="4"/>
      <c r="E337" s="6"/>
      <c r="F337" s="6"/>
      <c r="G337" s="28"/>
      <c r="H337" s="3"/>
      <c r="I337" s="4"/>
      <c r="J337" s="20" t="str">
        <f t="shared" si="32"/>
        <v/>
      </c>
      <c r="K337" s="25" t="str">
        <f t="shared" si="30"/>
        <v/>
      </c>
      <c r="L337" s="24" t="str">
        <f t="shared" si="33"/>
        <v/>
      </c>
      <c r="M337" s="3"/>
      <c r="N337" s="21" t="str">
        <f t="shared" si="34"/>
        <v/>
      </c>
      <c r="O337" s="89"/>
      <c r="P337" s="94"/>
      <c r="Q337" s="98" t="str">
        <f t="shared" si="31"/>
        <v/>
      </c>
      <c r="R337" s="3"/>
    </row>
    <row r="338" spans="1:18" x14ac:dyDescent="0.4">
      <c r="A338" s="5"/>
      <c r="B338" s="18"/>
      <c r="C338" s="3" t="str">
        <f>IFERROR(VLOOKUP(TEXT(B338,"0000"), 証券コード!$A:$C, 2, FALSE), "")</f>
        <v/>
      </c>
      <c r="D338" s="4"/>
      <c r="E338" s="6"/>
      <c r="F338" s="6"/>
      <c r="G338" s="28"/>
      <c r="H338" s="3"/>
      <c r="I338" s="4"/>
      <c r="J338" s="20" t="str">
        <f t="shared" si="32"/>
        <v/>
      </c>
      <c r="K338" s="25" t="str">
        <f t="shared" si="30"/>
        <v/>
      </c>
      <c r="L338" s="24" t="str">
        <f t="shared" si="33"/>
        <v/>
      </c>
      <c r="M338" s="3"/>
      <c r="N338" s="21" t="str">
        <f t="shared" si="34"/>
        <v/>
      </c>
      <c r="O338" s="89"/>
      <c r="P338" s="94"/>
      <c r="Q338" s="98" t="str">
        <f t="shared" si="31"/>
        <v/>
      </c>
      <c r="R338" s="3"/>
    </row>
    <row r="339" spans="1:18" x14ac:dyDescent="0.4">
      <c r="A339" s="5"/>
      <c r="B339" s="18"/>
      <c r="C339" s="3" t="str">
        <f>IFERROR(VLOOKUP(TEXT(B339,"0000"), 証券コード!$A:$C, 2, FALSE), "")</f>
        <v/>
      </c>
      <c r="D339" s="4"/>
      <c r="E339" s="6"/>
      <c r="F339" s="6"/>
      <c r="G339" s="28"/>
      <c r="H339" s="3"/>
      <c r="I339" s="4"/>
      <c r="J339" s="20" t="str">
        <f t="shared" si="32"/>
        <v/>
      </c>
      <c r="K339" s="25" t="str">
        <f t="shared" si="30"/>
        <v/>
      </c>
      <c r="L339" s="24" t="str">
        <f t="shared" si="33"/>
        <v/>
      </c>
      <c r="M339" s="3"/>
      <c r="N339" s="21" t="str">
        <f t="shared" si="34"/>
        <v/>
      </c>
      <c r="O339" s="89"/>
      <c r="P339" s="94"/>
      <c r="Q339" s="98" t="str">
        <f t="shared" si="31"/>
        <v/>
      </c>
      <c r="R339" s="3"/>
    </row>
    <row r="340" spans="1:18" x14ac:dyDescent="0.4">
      <c r="A340" s="5"/>
      <c r="B340" s="18"/>
      <c r="C340" s="3" t="str">
        <f>IFERROR(VLOOKUP(TEXT(B340,"0000"), 証券コード!$A:$C, 2, FALSE), "")</f>
        <v/>
      </c>
      <c r="D340" s="4"/>
      <c r="E340" s="6"/>
      <c r="F340" s="6"/>
      <c r="G340" s="28"/>
      <c r="H340" s="3"/>
      <c r="I340" s="4"/>
      <c r="J340" s="20" t="str">
        <f t="shared" si="32"/>
        <v/>
      </c>
      <c r="K340" s="25" t="str">
        <f t="shared" si="30"/>
        <v/>
      </c>
      <c r="L340" s="24" t="str">
        <f t="shared" si="33"/>
        <v/>
      </c>
      <c r="M340" s="3"/>
      <c r="N340" s="21" t="str">
        <f t="shared" si="34"/>
        <v/>
      </c>
      <c r="O340" s="89"/>
      <c r="P340" s="94"/>
      <c r="Q340" s="98" t="str">
        <f t="shared" si="31"/>
        <v/>
      </c>
      <c r="R340" s="3"/>
    </row>
    <row r="341" spans="1:18" x14ac:dyDescent="0.4">
      <c r="A341" s="5"/>
      <c r="B341" s="18"/>
      <c r="C341" s="3" t="str">
        <f>IFERROR(VLOOKUP(TEXT(B341,"0000"), 証券コード!$A:$C, 2, FALSE), "")</f>
        <v/>
      </c>
      <c r="D341" s="4"/>
      <c r="E341" s="6"/>
      <c r="F341" s="6"/>
      <c r="G341" s="28"/>
      <c r="H341" s="3"/>
      <c r="I341" s="4"/>
      <c r="J341" s="20" t="str">
        <f t="shared" si="32"/>
        <v/>
      </c>
      <c r="K341" s="25" t="str">
        <f t="shared" si="30"/>
        <v/>
      </c>
      <c r="L341" s="24" t="str">
        <f t="shared" si="33"/>
        <v/>
      </c>
      <c r="M341" s="3"/>
      <c r="N341" s="21" t="str">
        <f t="shared" si="34"/>
        <v/>
      </c>
      <c r="O341" s="89"/>
      <c r="P341" s="94"/>
      <c r="Q341" s="98" t="str">
        <f t="shared" si="31"/>
        <v/>
      </c>
      <c r="R341" s="3"/>
    </row>
    <row r="342" spans="1:18" x14ac:dyDescent="0.4">
      <c r="A342" s="5"/>
      <c r="B342" s="18"/>
      <c r="C342" s="3" t="str">
        <f>IFERROR(VLOOKUP(TEXT(B342,"0000"), 証券コード!$A:$C, 2, FALSE), "")</f>
        <v/>
      </c>
      <c r="D342" s="4"/>
      <c r="E342" s="6"/>
      <c r="F342" s="6"/>
      <c r="G342" s="28"/>
      <c r="H342" s="3"/>
      <c r="I342" s="4"/>
      <c r="J342" s="20" t="str">
        <f t="shared" si="32"/>
        <v/>
      </c>
      <c r="K342" s="25" t="str">
        <f t="shared" si="30"/>
        <v/>
      </c>
      <c r="L342" s="24" t="str">
        <f t="shared" si="33"/>
        <v/>
      </c>
      <c r="M342" s="3"/>
      <c r="N342" s="21" t="str">
        <f t="shared" si="34"/>
        <v/>
      </c>
      <c r="O342" s="89"/>
      <c r="P342" s="94"/>
      <c r="Q342" s="98" t="str">
        <f t="shared" si="31"/>
        <v/>
      </c>
      <c r="R342" s="3"/>
    </row>
    <row r="343" spans="1:18" x14ac:dyDescent="0.4">
      <c r="A343" s="5"/>
      <c r="B343" s="18"/>
      <c r="C343" s="3" t="str">
        <f>IFERROR(VLOOKUP(TEXT(B343,"0000"), 証券コード!$A:$C, 2, FALSE), "")</f>
        <v/>
      </c>
      <c r="D343" s="4"/>
      <c r="E343" s="6"/>
      <c r="F343" s="6"/>
      <c r="G343" s="28"/>
      <c r="H343" s="3"/>
      <c r="I343" s="4"/>
      <c r="J343" s="20" t="str">
        <f t="shared" si="32"/>
        <v/>
      </c>
      <c r="K343" s="25" t="str">
        <f t="shared" si="30"/>
        <v/>
      </c>
      <c r="L343" s="24" t="str">
        <f t="shared" si="33"/>
        <v/>
      </c>
      <c r="M343" s="3"/>
      <c r="N343" s="21" t="str">
        <f t="shared" si="34"/>
        <v/>
      </c>
      <c r="O343" s="89"/>
      <c r="P343" s="94"/>
      <c r="Q343" s="98" t="str">
        <f t="shared" si="31"/>
        <v/>
      </c>
      <c r="R343" s="3"/>
    </row>
    <row r="344" spans="1:18" x14ac:dyDescent="0.4">
      <c r="A344" s="5"/>
      <c r="B344" s="18"/>
      <c r="C344" s="3" t="str">
        <f>IFERROR(VLOOKUP(TEXT(B344,"0000"), 証券コード!$A:$C, 2, FALSE), "")</f>
        <v/>
      </c>
      <c r="D344" s="4"/>
      <c r="E344" s="6"/>
      <c r="F344" s="6"/>
      <c r="G344" s="28"/>
      <c r="H344" s="3"/>
      <c r="I344" s="4"/>
      <c r="J344" s="20" t="str">
        <f t="shared" si="32"/>
        <v/>
      </c>
      <c r="K344" s="25" t="str">
        <f t="shared" si="30"/>
        <v/>
      </c>
      <c r="L344" s="24" t="str">
        <f t="shared" si="33"/>
        <v/>
      </c>
      <c r="M344" s="3"/>
      <c r="N344" s="21" t="str">
        <f t="shared" si="34"/>
        <v/>
      </c>
      <c r="O344" s="89"/>
      <c r="P344" s="94"/>
      <c r="Q344" s="98" t="str">
        <f t="shared" si="31"/>
        <v/>
      </c>
      <c r="R344" s="3"/>
    </row>
    <row r="345" spans="1:18" x14ac:dyDescent="0.4">
      <c r="A345" s="5"/>
      <c r="B345" s="18"/>
      <c r="C345" s="3" t="str">
        <f>IFERROR(VLOOKUP(TEXT(B345,"0000"), 証券コード!$A:$C, 2, FALSE), "")</f>
        <v/>
      </c>
      <c r="D345" s="4"/>
      <c r="E345" s="6"/>
      <c r="F345" s="6"/>
      <c r="G345" s="28"/>
      <c r="H345" s="3"/>
      <c r="I345" s="4"/>
      <c r="J345" s="20" t="str">
        <f t="shared" si="32"/>
        <v/>
      </c>
      <c r="K345" s="25" t="str">
        <f t="shared" si="30"/>
        <v/>
      </c>
      <c r="L345" s="24" t="str">
        <f t="shared" si="33"/>
        <v/>
      </c>
      <c r="M345" s="3"/>
      <c r="N345" s="21" t="str">
        <f t="shared" si="34"/>
        <v/>
      </c>
      <c r="O345" s="89"/>
      <c r="P345" s="94"/>
      <c r="Q345" s="98" t="str">
        <f t="shared" si="31"/>
        <v/>
      </c>
      <c r="R345" s="3"/>
    </row>
    <row r="346" spans="1:18" x14ac:dyDescent="0.4">
      <c r="A346" s="5"/>
      <c r="B346" s="18"/>
      <c r="C346" s="3" t="str">
        <f>IFERROR(VLOOKUP(TEXT(B346,"0000"), 証券コード!$A:$C, 2, FALSE), "")</f>
        <v/>
      </c>
      <c r="D346" s="4"/>
      <c r="E346" s="6"/>
      <c r="F346" s="6"/>
      <c r="G346" s="28"/>
      <c r="H346" s="3"/>
      <c r="I346" s="4"/>
      <c r="J346" s="20" t="str">
        <f t="shared" si="32"/>
        <v/>
      </c>
      <c r="K346" s="25" t="str">
        <f t="shared" si="30"/>
        <v/>
      </c>
      <c r="L346" s="24" t="str">
        <f t="shared" si="33"/>
        <v/>
      </c>
      <c r="M346" s="3"/>
      <c r="N346" s="21" t="str">
        <f t="shared" si="34"/>
        <v/>
      </c>
      <c r="O346" s="89"/>
      <c r="P346" s="94"/>
      <c r="Q346" s="98" t="str">
        <f t="shared" si="31"/>
        <v/>
      </c>
      <c r="R346" s="3"/>
    </row>
    <row r="347" spans="1:18" x14ac:dyDescent="0.4">
      <c r="A347" s="5"/>
      <c r="B347" s="18"/>
      <c r="C347" s="3" t="str">
        <f>IFERROR(VLOOKUP(TEXT(B347,"0000"), 証券コード!$A:$C, 2, FALSE), "")</f>
        <v/>
      </c>
      <c r="D347" s="4"/>
      <c r="E347" s="6"/>
      <c r="F347" s="6"/>
      <c r="G347" s="28"/>
      <c r="H347" s="3"/>
      <c r="I347" s="4"/>
      <c r="J347" s="20" t="str">
        <f t="shared" si="32"/>
        <v/>
      </c>
      <c r="K347" s="25" t="str">
        <f t="shared" si="30"/>
        <v/>
      </c>
      <c r="L347" s="24" t="str">
        <f t="shared" si="33"/>
        <v/>
      </c>
      <c r="M347" s="3"/>
      <c r="N347" s="21" t="str">
        <f t="shared" si="34"/>
        <v/>
      </c>
      <c r="O347" s="89"/>
      <c r="P347" s="94"/>
      <c r="Q347" s="98" t="str">
        <f t="shared" si="31"/>
        <v/>
      </c>
      <c r="R347" s="3"/>
    </row>
    <row r="348" spans="1:18" x14ac:dyDescent="0.4">
      <c r="A348" s="5"/>
      <c r="B348" s="18"/>
      <c r="C348" s="3" t="str">
        <f>IFERROR(VLOOKUP(TEXT(B348,"0000"), 証券コード!$A:$C, 2, FALSE), "")</f>
        <v/>
      </c>
      <c r="D348" s="4"/>
      <c r="E348" s="6"/>
      <c r="F348" s="6"/>
      <c r="G348" s="28"/>
      <c r="H348" s="3"/>
      <c r="I348" s="4"/>
      <c r="J348" s="20" t="str">
        <f t="shared" si="32"/>
        <v/>
      </c>
      <c r="K348" s="25" t="str">
        <f t="shared" si="30"/>
        <v/>
      </c>
      <c r="L348" s="24" t="str">
        <f t="shared" si="33"/>
        <v/>
      </c>
      <c r="M348" s="3"/>
      <c r="N348" s="21" t="str">
        <f t="shared" si="34"/>
        <v/>
      </c>
      <c r="O348" s="89"/>
      <c r="P348" s="94"/>
      <c r="Q348" s="98" t="str">
        <f t="shared" si="31"/>
        <v/>
      </c>
      <c r="R348" s="3"/>
    </row>
    <row r="349" spans="1:18" x14ac:dyDescent="0.4">
      <c r="A349" s="5"/>
      <c r="B349" s="18"/>
      <c r="C349" s="3" t="str">
        <f>IFERROR(VLOOKUP(TEXT(B349,"0000"), 証券コード!$A:$C, 2, FALSE), "")</f>
        <v/>
      </c>
      <c r="D349" s="4"/>
      <c r="E349" s="6"/>
      <c r="F349" s="6"/>
      <c r="G349" s="28"/>
      <c r="H349" s="3"/>
      <c r="I349" s="4"/>
      <c r="J349" s="20" t="str">
        <f t="shared" si="32"/>
        <v/>
      </c>
      <c r="K349" s="25" t="str">
        <f t="shared" si="30"/>
        <v/>
      </c>
      <c r="L349" s="24" t="str">
        <f t="shared" si="33"/>
        <v/>
      </c>
      <c r="M349" s="3"/>
      <c r="N349" s="21" t="str">
        <f t="shared" si="34"/>
        <v/>
      </c>
      <c r="O349" s="89"/>
      <c r="P349" s="94"/>
      <c r="Q349" s="98" t="str">
        <f t="shared" si="31"/>
        <v/>
      </c>
      <c r="R349" s="3"/>
    </row>
    <row r="350" spans="1:18" x14ac:dyDescent="0.4">
      <c r="A350" s="5"/>
      <c r="B350" s="18"/>
      <c r="C350" s="3" t="str">
        <f>IFERROR(VLOOKUP(TEXT(B350,"0000"), 証券コード!$A:$C, 2, FALSE), "")</f>
        <v/>
      </c>
      <c r="D350" s="4"/>
      <c r="E350" s="6"/>
      <c r="F350" s="6"/>
      <c r="G350" s="28"/>
      <c r="H350" s="3"/>
      <c r="I350" s="4"/>
      <c r="J350" s="20" t="str">
        <f t="shared" si="32"/>
        <v/>
      </c>
      <c r="K350" s="25" t="str">
        <f t="shared" si="30"/>
        <v/>
      </c>
      <c r="L350" s="24" t="str">
        <f t="shared" si="33"/>
        <v/>
      </c>
      <c r="M350" s="3"/>
      <c r="N350" s="21" t="str">
        <f t="shared" si="34"/>
        <v/>
      </c>
      <c r="O350" s="89"/>
      <c r="P350" s="94"/>
      <c r="Q350" s="98" t="str">
        <f t="shared" si="31"/>
        <v/>
      </c>
      <c r="R350" s="3"/>
    </row>
    <row r="351" spans="1:18" x14ac:dyDescent="0.4">
      <c r="A351" s="5"/>
      <c r="B351" s="18"/>
      <c r="C351" s="3" t="str">
        <f>IFERROR(VLOOKUP(TEXT(B351,"0000"), 証券コード!$A:$C, 2, FALSE), "")</f>
        <v/>
      </c>
      <c r="D351" s="4"/>
      <c r="E351" s="6"/>
      <c r="F351" s="6"/>
      <c r="G351" s="28"/>
      <c r="H351" s="3"/>
      <c r="I351" s="4"/>
      <c r="J351" s="20" t="str">
        <f t="shared" si="32"/>
        <v/>
      </c>
      <c r="K351" s="25" t="str">
        <f t="shared" si="30"/>
        <v/>
      </c>
      <c r="L351" s="24" t="str">
        <f t="shared" si="33"/>
        <v/>
      </c>
      <c r="M351" s="3"/>
      <c r="N351" s="21" t="str">
        <f t="shared" si="34"/>
        <v/>
      </c>
      <c r="O351" s="89"/>
      <c r="P351" s="94"/>
      <c r="Q351" s="98" t="str">
        <f t="shared" si="31"/>
        <v/>
      </c>
      <c r="R351" s="3"/>
    </row>
    <row r="352" spans="1:18" x14ac:dyDescent="0.4">
      <c r="A352" s="5"/>
      <c r="B352" s="18"/>
      <c r="C352" s="3" t="str">
        <f>IFERROR(VLOOKUP(TEXT(B352,"0000"), 証券コード!$A:$C, 2, FALSE), "")</f>
        <v/>
      </c>
      <c r="D352" s="4"/>
      <c r="E352" s="6"/>
      <c r="F352" s="6"/>
      <c r="G352" s="28"/>
      <c r="H352" s="3"/>
      <c r="I352" s="4"/>
      <c r="J352" s="20" t="str">
        <f t="shared" si="32"/>
        <v/>
      </c>
      <c r="K352" s="25" t="str">
        <f t="shared" si="30"/>
        <v/>
      </c>
      <c r="L352" s="24" t="str">
        <f t="shared" si="33"/>
        <v/>
      </c>
      <c r="M352" s="3"/>
      <c r="N352" s="21" t="str">
        <f t="shared" si="34"/>
        <v/>
      </c>
      <c r="O352" s="89"/>
      <c r="P352" s="94"/>
      <c r="Q352" s="98" t="str">
        <f t="shared" si="31"/>
        <v/>
      </c>
      <c r="R352" s="3"/>
    </row>
    <row r="353" spans="1:18" x14ac:dyDescent="0.4">
      <c r="A353" s="5"/>
      <c r="B353" s="18"/>
      <c r="C353" s="3" t="str">
        <f>IFERROR(VLOOKUP(TEXT(B353,"0000"), 証券コード!$A:$C, 2, FALSE), "")</f>
        <v/>
      </c>
      <c r="D353" s="4"/>
      <c r="E353" s="6"/>
      <c r="F353" s="6"/>
      <c r="G353" s="28"/>
      <c r="H353" s="3"/>
      <c r="I353" s="4"/>
      <c r="J353" s="20" t="str">
        <f t="shared" si="32"/>
        <v/>
      </c>
      <c r="K353" s="25" t="str">
        <f t="shared" si="30"/>
        <v/>
      </c>
      <c r="L353" s="24" t="str">
        <f t="shared" si="33"/>
        <v/>
      </c>
      <c r="M353" s="3"/>
      <c r="N353" s="21" t="str">
        <f t="shared" si="34"/>
        <v/>
      </c>
      <c r="O353" s="89"/>
      <c r="P353" s="94"/>
      <c r="Q353" s="98" t="str">
        <f t="shared" si="31"/>
        <v/>
      </c>
      <c r="R353" s="3"/>
    </row>
    <row r="354" spans="1:18" x14ac:dyDescent="0.4">
      <c r="A354" s="5"/>
      <c r="B354" s="18"/>
      <c r="C354" s="3" t="str">
        <f>IFERROR(VLOOKUP(TEXT(B354,"0000"), 証券コード!$A:$C, 2, FALSE), "")</f>
        <v/>
      </c>
      <c r="D354" s="4"/>
      <c r="E354" s="6"/>
      <c r="F354" s="6"/>
      <c r="G354" s="28"/>
      <c r="H354" s="3"/>
      <c r="I354" s="4"/>
      <c r="J354" s="20" t="str">
        <f t="shared" si="32"/>
        <v/>
      </c>
      <c r="K354" s="25" t="str">
        <f t="shared" si="30"/>
        <v/>
      </c>
      <c r="L354" s="24" t="str">
        <f t="shared" si="33"/>
        <v/>
      </c>
      <c r="M354" s="3"/>
      <c r="N354" s="21" t="str">
        <f t="shared" si="34"/>
        <v/>
      </c>
      <c r="O354" s="89"/>
      <c r="P354" s="94"/>
      <c r="Q354" s="98" t="str">
        <f t="shared" si="31"/>
        <v/>
      </c>
      <c r="R354" s="3"/>
    </row>
    <row r="355" spans="1:18" x14ac:dyDescent="0.4">
      <c r="A355" s="5"/>
      <c r="B355" s="18"/>
      <c r="C355" s="3" t="str">
        <f>IFERROR(VLOOKUP(TEXT(B355,"0000"), 証券コード!$A:$C, 2, FALSE), "")</f>
        <v/>
      </c>
      <c r="D355" s="4"/>
      <c r="E355" s="6"/>
      <c r="F355" s="6"/>
      <c r="G355" s="28"/>
      <c r="H355" s="3"/>
      <c r="I355" s="4"/>
      <c r="J355" s="20" t="str">
        <f t="shared" si="32"/>
        <v/>
      </c>
      <c r="K355" s="25" t="str">
        <f t="shared" si="30"/>
        <v/>
      </c>
      <c r="L355" s="24" t="str">
        <f t="shared" si="33"/>
        <v/>
      </c>
      <c r="M355" s="3"/>
      <c r="N355" s="21" t="str">
        <f t="shared" si="34"/>
        <v/>
      </c>
      <c r="O355" s="89"/>
      <c r="P355" s="94"/>
      <c r="Q355" s="98" t="str">
        <f t="shared" si="31"/>
        <v/>
      </c>
      <c r="R355" s="3"/>
    </row>
    <row r="356" spans="1:18" x14ac:dyDescent="0.4">
      <c r="A356" s="5"/>
      <c r="B356" s="18"/>
      <c r="C356" s="3" t="str">
        <f>IFERROR(VLOOKUP(TEXT(B356,"0000"), 証券コード!$A:$C, 2, FALSE), "")</f>
        <v/>
      </c>
      <c r="D356" s="4"/>
      <c r="E356" s="6"/>
      <c r="F356" s="6"/>
      <c r="G356" s="28"/>
      <c r="H356" s="3"/>
      <c r="I356" s="4"/>
      <c r="J356" s="20" t="str">
        <f t="shared" si="32"/>
        <v/>
      </c>
      <c r="K356" s="25" t="str">
        <f t="shared" si="30"/>
        <v/>
      </c>
      <c r="L356" s="24" t="str">
        <f t="shared" si="33"/>
        <v/>
      </c>
      <c r="M356" s="3"/>
      <c r="N356" s="21" t="str">
        <f t="shared" si="34"/>
        <v/>
      </c>
      <c r="O356" s="89"/>
      <c r="P356" s="94"/>
      <c r="Q356" s="98" t="str">
        <f t="shared" si="31"/>
        <v/>
      </c>
      <c r="R356" s="3"/>
    </row>
    <row r="357" spans="1:18" x14ac:dyDescent="0.4">
      <c r="A357" s="5"/>
      <c r="B357" s="18"/>
      <c r="C357" s="3" t="str">
        <f>IFERROR(VLOOKUP(TEXT(B357,"0000"), 証券コード!$A:$C, 2, FALSE), "")</f>
        <v/>
      </c>
      <c r="D357" s="4"/>
      <c r="E357" s="6"/>
      <c r="F357" s="6"/>
      <c r="G357" s="28"/>
      <c r="H357" s="3"/>
      <c r="I357" s="4"/>
      <c r="J357" s="20" t="str">
        <f t="shared" si="32"/>
        <v/>
      </c>
      <c r="K357" s="25" t="str">
        <f t="shared" si="30"/>
        <v/>
      </c>
      <c r="L357" s="24" t="str">
        <f t="shared" si="33"/>
        <v/>
      </c>
      <c r="M357" s="3"/>
      <c r="N357" s="21" t="str">
        <f t="shared" si="34"/>
        <v/>
      </c>
      <c r="O357" s="89"/>
      <c r="P357" s="94"/>
      <c r="Q357" s="98" t="str">
        <f t="shared" si="31"/>
        <v/>
      </c>
      <c r="R357" s="3"/>
    </row>
    <row r="358" spans="1:18" x14ac:dyDescent="0.4">
      <c r="A358" s="5"/>
      <c r="B358" s="18"/>
      <c r="C358" s="3" t="str">
        <f>IFERROR(VLOOKUP(TEXT(B358,"0000"), 証券コード!$A:$C, 2, FALSE), "")</f>
        <v/>
      </c>
      <c r="D358" s="4"/>
      <c r="E358" s="6"/>
      <c r="F358" s="6"/>
      <c r="G358" s="28"/>
      <c r="H358" s="3"/>
      <c r="I358" s="4"/>
      <c r="J358" s="20" t="str">
        <f t="shared" si="32"/>
        <v/>
      </c>
      <c r="K358" s="25" t="str">
        <f t="shared" si="30"/>
        <v/>
      </c>
      <c r="L358" s="24" t="str">
        <f t="shared" si="33"/>
        <v/>
      </c>
      <c r="M358" s="3"/>
      <c r="N358" s="21" t="str">
        <f t="shared" si="34"/>
        <v/>
      </c>
      <c r="O358" s="89"/>
      <c r="P358" s="94"/>
      <c r="Q358" s="98" t="str">
        <f t="shared" si="31"/>
        <v/>
      </c>
      <c r="R358" s="3"/>
    </row>
    <row r="359" spans="1:18" x14ac:dyDescent="0.4">
      <c r="A359" s="5"/>
      <c r="B359" s="18"/>
      <c r="C359" s="3" t="str">
        <f>IFERROR(VLOOKUP(TEXT(B359,"0000"), 証券コード!$A:$C, 2, FALSE), "")</f>
        <v/>
      </c>
      <c r="D359" s="4"/>
      <c r="E359" s="6"/>
      <c r="F359" s="6"/>
      <c r="G359" s="28"/>
      <c r="H359" s="3"/>
      <c r="I359" s="4"/>
      <c r="J359" s="20" t="str">
        <f t="shared" si="32"/>
        <v/>
      </c>
      <c r="K359" s="25" t="str">
        <f t="shared" si="30"/>
        <v/>
      </c>
      <c r="L359" s="24" t="str">
        <f t="shared" si="33"/>
        <v/>
      </c>
      <c r="M359" s="3"/>
      <c r="N359" s="21" t="str">
        <f t="shared" si="34"/>
        <v/>
      </c>
      <c r="O359" s="89"/>
      <c r="P359" s="94"/>
      <c r="Q359" s="98" t="str">
        <f t="shared" si="31"/>
        <v/>
      </c>
      <c r="R359" s="3"/>
    </row>
    <row r="360" spans="1:18" x14ac:dyDescent="0.4">
      <c r="A360" s="5"/>
      <c r="B360" s="18"/>
      <c r="C360" s="3" t="str">
        <f>IFERROR(VLOOKUP(TEXT(B360,"0000"), 証券コード!$A:$C, 2, FALSE), "")</f>
        <v/>
      </c>
      <c r="D360" s="4"/>
      <c r="E360" s="6"/>
      <c r="F360" s="6"/>
      <c r="G360" s="28"/>
      <c r="H360" s="3"/>
      <c r="I360" s="4"/>
      <c r="J360" s="20" t="str">
        <f t="shared" si="32"/>
        <v/>
      </c>
      <c r="K360" s="25" t="str">
        <f t="shared" si="30"/>
        <v/>
      </c>
      <c r="L360" s="24" t="str">
        <f t="shared" si="33"/>
        <v/>
      </c>
      <c r="M360" s="3"/>
      <c r="N360" s="21" t="str">
        <f t="shared" si="34"/>
        <v/>
      </c>
      <c r="O360" s="89"/>
      <c r="P360" s="94"/>
      <c r="Q360" s="98" t="str">
        <f t="shared" si="31"/>
        <v/>
      </c>
      <c r="R360" s="3"/>
    </row>
    <row r="361" spans="1:18" x14ac:dyDescent="0.4">
      <c r="A361" s="5"/>
      <c r="B361" s="18"/>
      <c r="C361" s="3" t="str">
        <f>IFERROR(VLOOKUP(TEXT(B361,"0000"), 証券コード!$A:$C, 2, FALSE), "")</f>
        <v/>
      </c>
      <c r="D361" s="4"/>
      <c r="E361" s="6"/>
      <c r="F361" s="6"/>
      <c r="G361" s="28"/>
      <c r="H361" s="3"/>
      <c r="I361" s="4"/>
      <c r="J361" s="20" t="str">
        <f t="shared" si="32"/>
        <v/>
      </c>
      <c r="K361" s="25" t="str">
        <f t="shared" si="30"/>
        <v/>
      </c>
      <c r="L361" s="24" t="str">
        <f t="shared" si="33"/>
        <v/>
      </c>
      <c r="M361" s="3"/>
      <c r="N361" s="21" t="str">
        <f t="shared" si="34"/>
        <v/>
      </c>
      <c r="O361" s="89"/>
      <c r="P361" s="94"/>
      <c r="Q361" s="98" t="str">
        <f t="shared" si="31"/>
        <v/>
      </c>
      <c r="R361" s="3"/>
    </row>
    <row r="362" spans="1:18" x14ac:dyDescent="0.4">
      <c r="A362" s="5"/>
      <c r="B362" s="18"/>
      <c r="C362" s="3" t="str">
        <f>IFERROR(VLOOKUP(TEXT(B362,"0000"), 証券コード!$A:$C, 2, FALSE), "")</f>
        <v/>
      </c>
      <c r="D362" s="4"/>
      <c r="E362" s="6"/>
      <c r="F362" s="6"/>
      <c r="G362" s="28"/>
      <c r="H362" s="3"/>
      <c r="I362" s="4"/>
      <c r="J362" s="20" t="str">
        <f t="shared" si="32"/>
        <v/>
      </c>
      <c r="K362" s="25" t="str">
        <f t="shared" si="30"/>
        <v/>
      </c>
      <c r="L362" s="24" t="str">
        <f t="shared" si="33"/>
        <v/>
      </c>
      <c r="M362" s="3"/>
      <c r="N362" s="21" t="str">
        <f t="shared" si="34"/>
        <v/>
      </c>
      <c r="O362" s="89"/>
      <c r="P362" s="94"/>
      <c r="Q362" s="98" t="str">
        <f t="shared" si="31"/>
        <v/>
      </c>
      <c r="R362" s="3"/>
    </row>
    <row r="363" spans="1:18" x14ac:dyDescent="0.4">
      <c r="A363" s="5"/>
      <c r="B363" s="18"/>
      <c r="C363" s="3" t="str">
        <f>IFERROR(VLOOKUP(TEXT(B363,"0000"), 証券コード!$A:$C, 2, FALSE), "")</f>
        <v/>
      </c>
      <c r="D363" s="4"/>
      <c r="E363" s="6"/>
      <c r="F363" s="6"/>
      <c r="G363" s="28"/>
      <c r="H363" s="3"/>
      <c r="I363" s="4"/>
      <c r="J363" s="20" t="str">
        <f t="shared" si="32"/>
        <v/>
      </c>
      <c r="K363" s="25" t="str">
        <f t="shared" si="30"/>
        <v/>
      </c>
      <c r="L363" s="24" t="str">
        <f t="shared" si="33"/>
        <v/>
      </c>
      <c r="M363" s="3"/>
      <c r="N363" s="21" t="str">
        <f t="shared" si="34"/>
        <v/>
      </c>
      <c r="O363" s="89"/>
      <c r="P363" s="94"/>
      <c r="Q363" s="98" t="str">
        <f t="shared" si="31"/>
        <v/>
      </c>
      <c r="R363" s="3"/>
    </row>
    <row r="364" spans="1:18" x14ac:dyDescent="0.4">
      <c r="A364" s="5"/>
      <c r="B364" s="18"/>
      <c r="C364" s="3" t="str">
        <f>IFERROR(VLOOKUP(TEXT(B364,"0000"), 証券コード!$A:$C, 2, FALSE), "")</f>
        <v/>
      </c>
      <c r="D364" s="4"/>
      <c r="E364" s="6"/>
      <c r="F364" s="6"/>
      <c r="G364" s="28"/>
      <c r="H364" s="3"/>
      <c r="I364" s="4"/>
      <c r="J364" s="20" t="str">
        <f t="shared" si="32"/>
        <v/>
      </c>
      <c r="K364" s="25" t="str">
        <f t="shared" si="30"/>
        <v/>
      </c>
      <c r="L364" s="24" t="str">
        <f t="shared" si="33"/>
        <v/>
      </c>
      <c r="M364" s="3"/>
      <c r="N364" s="21" t="str">
        <f t="shared" si="34"/>
        <v/>
      </c>
      <c r="O364" s="89"/>
      <c r="P364" s="94"/>
      <c r="Q364" s="98" t="str">
        <f t="shared" si="31"/>
        <v/>
      </c>
      <c r="R364" s="3"/>
    </row>
    <row r="365" spans="1:18" x14ac:dyDescent="0.4">
      <c r="A365" s="5"/>
      <c r="B365" s="18"/>
      <c r="C365" s="3" t="str">
        <f>IFERROR(VLOOKUP(TEXT(B365,"0000"), 証券コード!$A:$C, 2, FALSE), "")</f>
        <v/>
      </c>
      <c r="D365" s="4"/>
      <c r="E365" s="6"/>
      <c r="F365" s="6"/>
      <c r="G365" s="28"/>
      <c r="H365" s="3"/>
      <c r="I365" s="4"/>
      <c r="J365" s="20" t="str">
        <f t="shared" si="32"/>
        <v/>
      </c>
      <c r="K365" s="25" t="str">
        <f t="shared" si="30"/>
        <v/>
      </c>
      <c r="L365" s="24" t="str">
        <f t="shared" si="33"/>
        <v/>
      </c>
      <c r="M365" s="3"/>
      <c r="N365" s="21" t="str">
        <f t="shared" si="34"/>
        <v/>
      </c>
      <c r="O365" s="89"/>
      <c r="P365" s="94"/>
      <c r="Q365" s="98" t="str">
        <f t="shared" si="31"/>
        <v/>
      </c>
      <c r="R365" s="3"/>
    </row>
    <row r="366" spans="1:18" x14ac:dyDescent="0.4">
      <c r="A366" s="5"/>
      <c r="B366" s="18"/>
      <c r="C366" s="3" t="str">
        <f>IFERROR(VLOOKUP(TEXT(B366,"0000"), 証券コード!$A:$C, 2, FALSE), "")</f>
        <v/>
      </c>
      <c r="D366" s="4"/>
      <c r="E366" s="6"/>
      <c r="F366" s="6"/>
      <c r="G366" s="28"/>
      <c r="H366" s="3"/>
      <c r="I366" s="4"/>
      <c r="J366" s="20" t="str">
        <f t="shared" si="32"/>
        <v/>
      </c>
      <c r="K366" s="25" t="str">
        <f t="shared" si="30"/>
        <v/>
      </c>
      <c r="L366" s="24" t="str">
        <f t="shared" si="33"/>
        <v/>
      </c>
      <c r="M366" s="3"/>
      <c r="N366" s="21" t="str">
        <f t="shared" si="34"/>
        <v/>
      </c>
      <c r="O366" s="89"/>
      <c r="P366" s="94"/>
      <c r="Q366" s="98" t="str">
        <f t="shared" si="31"/>
        <v/>
      </c>
      <c r="R366" s="3"/>
    </row>
    <row r="367" spans="1:18" x14ac:dyDescent="0.4">
      <c r="A367" s="5"/>
      <c r="B367" s="18"/>
      <c r="C367" s="3" t="str">
        <f>IFERROR(VLOOKUP(TEXT(B367,"0000"), 証券コード!$A:$C, 2, FALSE), "")</f>
        <v/>
      </c>
      <c r="D367" s="4"/>
      <c r="E367" s="6"/>
      <c r="F367" s="6"/>
      <c r="G367" s="28"/>
      <c r="H367" s="3"/>
      <c r="I367" s="4"/>
      <c r="J367" s="20" t="str">
        <f t="shared" si="32"/>
        <v/>
      </c>
      <c r="K367" s="25" t="str">
        <f t="shared" si="30"/>
        <v/>
      </c>
      <c r="L367" s="24" t="str">
        <f t="shared" si="33"/>
        <v/>
      </c>
      <c r="M367" s="3"/>
      <c r="N367" s="21" t="str">
        <f t="shared" si="34"/>
        <v/>
      </c>
      <c r="O367" s="89"/>
      <c r="P367" s="94"/>
      <c r="Q367" s="98" t="str">
        <f t="shared" si="31"/>
        <v/>
      </c>
      <c r="R367" s="3"/>
    </row>
    <row r="368" spans="1:18" x14ac:dyDescent="0.4">
      <c r="A368" s="5"/>
      <c r="B368" s="18"/>
      <c r="C368" s="3" t="str">
        <f>IFERROR(VLOOKUP(TEXT(B368,"0000"), 証券コード!$A:$C, 2, FALSE), "")</f>
        <v/>
      </c>
      <c r="D368" s="4"/>
      <c r="E368" s="6"/>
      <c r="F368" s="6"/>
      <c r="G368" s="28"/>
      <c r="H368" s="3"/>
      <c r="I368" s="4"/>
      <c r="J368" s="20" t="str">
        <f t="shared" si="32"/>
        <v/>
      </c>
      <c r="K368" s="25" t="str">
        <f t="shared" si="30"/>
        <v/>
      </c>
      <c r="L368" s="24" t="str">
        <f t="shared" si="33"/>
        <v/>
      </c>
      <c r="M368" s="3"/>
      <c r="N368" s="21" t="str">
        <f t="shared" si="34"/>
        <v/>
      </c>
      <c r="O368" s="89"/>
      <c r="P368" s="94"/>
      <c r="Q368" s="98" t="str">
        <f t="shared" si="31"/>
        <v/>
      </c>
      <c r="R368" s="3"/>
    </row>
    <row r="369" spans="1:18" x14ac:dyDescent="0.4">
      <c r="A369" s="5"/>
      <c r="B369" s="18"/>
      <c r="C369" s="3" t="str">
        <f>IFERROR(VLOOKUP(TEXT(B369,"0000"), 証券コード!$A:$C, 2, FALSE), "")</f>
        <v/>
      </c>
      <c r="D369" s="4"/>
      <c r="E369" s="6"/>
      <c r="F369" s="6"/>
      <c r="G369" s="28"/>
      <c r="H369" s="3"/>
      <c r="I369" s="4"/>
      <c r="J369" s="20" t="str">
        <f t="shared" si="32"/>
        <v/>
      </c>
      <c r="K369" s="25" t="str">
        <f t="shared" si="30"/>
        <v/>
      </c>
      <c r="L369" s="24" t="str">
        <f t="shared" si="33"/>
        <v/>
      </c>
      <c r="M369" s="3"/>
      <c r="N369" s="21" t="str">
        <f t="shared" si="34"/>
        <v/>
      </c>
      <c r="O369" s="89"/>
      <c r="P369" s="94"/>
      <c r="Q369" s="98" t="str">
        <f t="shared" si="31"/>
        <v/>
      </c>
      <c r="R369" s="3"/>
    </row>
    <row r="370" spans="1:18" x14ac:dyDescent="0.4">
      <c r="A370" s="5"/>
      <c r="B370" s="18"/>
      <c r="C370" s="3" t="str">
        <f>IFERROR(VLOOKUP(TEXT(B370,"0000"), 証券コード!$A:$C, 2, FALSE), "")</f>
        <v/>
      </c>
      <c r="D370" s="4"/>
      <c r="E370" s="6"/>
      <c r="F370" s="6"/>
      <c r="G370" s="28"/>
      <c r="H370" s="3"/>
      <c r="I370" s="4"/>
      <c r="J370" s="20" t="str">
        <f t="shared" si="32"/>
        <v/>
      </c>
      <c r="K370" s="25" t="str">
        <f t="shared" si="30"/>
        <v/>
      </c>
      <c r="L370" s="24" t="str">
        <f t="shared" si="33"/>
        <v/>
      </c>
      <c r="M370" s="3"/>
      <c r="N370" s="21" t="str">
        <f t="shared" si="34"/>
        <v/>
      </c>
      <c r="O370" s="89"/>
      <c r="P370" s="94"/>
      <c r="Q370" s="98" t="str">
        <f t="shared" si="31"/>
        <v/>
      </c>
      <c r="R370" s="3"/>
    </row>
    <row r="371" spans="1:18" x14ac:dyDescent="0.4">
      <c r="A371" s="5"/>
      <c r="B371" s="18"/>
      <c r="C371" s="3" t="str">
        <f>IFERROR(VLOOKUP(TEXT(B371,"0000"), 証券コード!$A:$C, 2, FALSE), "")</f>
        <v/>
      </c>
      <c r="D371" s="4"/>
      <c r="E371" s="6"/>
      <c r="F371" s="6"/>
      <c r="G371" s="28"/>
      <c r="H371" s="3"/>
      <c r="I371" s="4"/>
      <c r="J371" s="20" t="str">
        <f t="shared" si="32"/>
        <v/>
      </c>
      <c r="K371" s="25" t="str">
        <f t="shared" si="30"/>
        <v/>
      </c>
      <c r="L371" s="24" t="str">
        <f t="shared" si="33"/>
        <v/>
      </c>
      <c r="M371" s="3"/>
      <c r="N371" s="21" t="str">
        <f t="shared" si="34"/>
        <v/>
      </c>
      <c r="O371" s="89"/>
      <c r="P371" s="94"/>
      <c r="Q371" s="98" t="str">
        <f t="shared" si="31"/>
        <v/>
      </c>
      <c r="R371" s="3"/>
    </row>
    <row r="372" spans="1:18" x14ac:dyDescent="0.4">
      <c r="A372" s="5"/>
      <c r="B372" s="18"/>
      <c r="C372" s="3" t="str">
        <f>IFERROR(VLOOKUP(TEXT(B372,"0000"), 証券コード!$A:$C, 2, FALSE), "")</f>
        <v/>
      </c>
      <c r="D372" s="4"/>
      <c r="E372" s="6"/>
      <c r="F372" s="6"/>
      <c r="G372" s="28"/>
      <c r="H372" s="3"/>
      <c r="I372" s="4"/>
      <c r="J372" s="20" t="str">
        <f t="shared" si="32"/>
        <v/>
      </c>
      <c r="K372" s="25" t="str">
        <f t="shared" si="30"/>
        <v/>
      </c>
      <c r="L372" s="24" t="str">
        <f t="shared" si="33"/>
        <v/>
      </c>
      <c r="M372" s="3"/>
      <c r="N372" s="21" t="str">
        <f t="shared" si="34"/>
        <v/>
      </c>
      <c r="O372" s="89"/>
      <c r="P372" s="94"/>
      <c r="Q372" s="98" t="str">
        <f t="shared" si="31"/>
        <v/>
      </c>
      <c r="R372" s="3"/>
    </row>
    <row r="373" spans="1:18" x14ac:dyDescent="0.4">
      <c r="A373" s="5"/>
      <c r="B373" s="18"/>
      <c r="C373" s="3" t="str">
        <f>IFERROR(VLOOKUP(TEXT(B373,"0000"), 証券コード!$A:$C, 2, FALSE), "")</f>
        <v/>
      </c>
      <c r="D373" s="4"/>
      <c r="E373" s="6"/>
      <c r="F373" s="6"/>
      <c r="G373" s="28"/>
      <c r="H373" s="3"/>
      <c r="I373" s="4"/>
      <c r="J373" s="20" t="str">
        <f t="shared" si="32"/>
        <v/>
      </c>
      <c r="K373" s="25" t="str">
        <f t="shared" si="30"/>
        <v/>
      </c>
      <c r="L373" s="24" t="str">
        <f t="shared" si="33"/>
        <v/>
      </c>
      <c r="M373" s="3"/>
      <c r="N373" s="21" t="str">
        <f t="shared" si="34"/>
        <v/>
      </c>
      <c r="O373" s="89"/>
      <c r="P373" s="94"/>
      <c r="Q373" s="98" t="str">
        <f t="shared" si="31"/>
        <v/>
      </c>
      <c r="R373" s="3"/>
    </row>
    <row r="374" spans="1:18" x14ac:dyDescent="0.4">
      <c r="A374" s="5"/>
      <c r="B374" s="18"/>
      <c r="C374" s="3" t="str">
        <f>IFERROR(VLOOKUP(TEXT(B374,"0000"), 証券コード!$A:$C, 2, FALSE), "")</f>
        <v/>
      </c>
      <c r="D374" s="4"/>
      <c r="E374" s="6"/>
      <c r="F374" s="6"/>
      <c r="G374" s="28"/>
      <c r="H374" s="3"/>
      <c r="I374" s="4"/>
      <c r="J374" s="20" t="str">
        <f t="shared" si="32"/>
        <v/>
      </c>
      <c r="K374" s="25" t="str">
        <f t="shared" si="30"/>
        <v/>
      </c>
      <c r="L374" s="24" t="str">
        <f t="shared" si="33"/>
        <v/>
      </c>
      <c r="M374" s="3"/>
      <c r="N374" s="21" t="str">
        <f t="shared" si="34"/>
        <v/>
      </c>
      <c r="O374" s="89"/>
      <c r="P374" s="94"/>
      <c r="Q374" s="98" t="str">
        <f t="shared" si="31"/>
        <v/>
      </c>
      <c r="R374" s="3"/>
    </row>
    <row r="375" spans="1:18" x14ac:dyDescent="0.4">
      <c r="A375" s="5"/>
      <c r="B375" s="18"/>
      <c r="C375" s="3" t="str">
        <f>IFERROR(VLOOKUP(TEXT(B375,"0000"), 証券コード!$A:$C, 2, FALSE), "")</f>
        <v/>
      </c>
      <c r="D375" s="4"/>
      <c r="E375" s="6"/>
      <c r="F375" s="6"/>
      <c r="G375" s="28"/>
      <c r="H375" s="3"/>
      <c r="I375" s="4"/>
      <c r="J375" s="20" t="str">
        <f t="shared" si="32"/>
        <v/>
      </c>
      <c r="K375" s="25" t="str">
        <f t="shared" si="30"/>
        <v/>
      </c>
      <c r="L375" s="24" t="str">
        <f t="shared" si="33"/>
        <v/>
      </c>
      <c r="M375" s="3"/>
      <c r="N375" s="21" t="str">
        <f t="shared" si="34"/>
        <v/>
      </c>
      <c r="O375" s="89"/>
      <c r="P375" s="94"/>
      <c r="Q375" s="98" t="str">
        <f t="shared" si="31"/>
        <v/>
      </c>
      <c r="R375" s="3"/>
    </row>
    <row r="376" spans="1:18" x14ac:dyDescent="0.4">
      <c r="A376" s="5"/>
      <c r="B376" s="18"/>
      <c r="C376" s="3" t="str">
        <f>IFERROR(VLOOKUP(TEXT(B376,"0000"), 証券コード!$A:$C, 2, FALSE), "")</f>
        <v/>
      </c>
      <c r="D376" s="4"/>
      <c r="E376" s="6"/>
      <c r="F376" s="6"/>
      <c r="G376" s="28"/>
      <c r="H376" s="3"/>
      <c r="I376" s="4"/>
      <c r="J376" s="20" t="str">
        <f t="shared" si="32"/>
        <v/>
      </c>
      <c r="K376" s="25" t="str">
        <f t="shared" si="30"/>
        <v/>
      </c>
      <c r="L376" s="24" t="str">
        <f t="shared" si="33"/>
        <v/>
      </c>
      <c r="M376" s="3"/>
      <c r="N376" s="21" t="str">
        <f t="shared" si="34"/>
        <v/>
      </c>
      <c r="O376" s="89"/>
      <c r="P376" s="94"/>
      <c r="Q376" s="98" t="str">
        <f t="shared" si="31"/>
        <v/>
      </c>
      <c r="R376" s="3"/>
    </row>
    <row r="377" spans="1:18" x14ac:dyDescent="0.4">
      <c r="A377" s="5"/>
      <c r="B377" s="18"/>
      <c r="C377" s="3" t="str">
        <f>IFERROR(VLOOKUP(TEXT(B377,"0000"), 証券コード!$A:$C, 2, FALSE), "")</f>
        <v/>
      </c>
      <c r="D377" s="4"/>
      <c r="E377" s="6"/>
      <c r="F377" s="6"/>
      <c r="G377" s="28"/>
      <c r="H377" s="3"/>
      <c r="I377" s="4"/>
      <c r="J377" s="20" t="str">
        <f t="shared" si="32"/>
        <v/>
      </c>
      <c r="K377" s="25" t="str">
        <f t="shared" si="30"/>
        <v/>
      </c>
      <c r="L377" s="24" t="str">
        <f t="shared" si="33"/>
        <v/>
      </c>
      <c r="M377" s="3"/>
      <c r="N377" s="21" t="str">
        <f t="shared" si="34"/>
        <v/>
      </c>
      <c r="O377" s="89"/>
      <c r="P377" s="94"/>
      <c r="Q377" s="98" t="str">
        <f t="shared" si="31"/>
        <v/>
      </c>
      <c r="R377" s="3"/>
    </row>
    <row r="378" spans="1:18" x14ac:dyDescent="0.4">
      <c r="A378" s="5"/>
      <c r="B378" s="18"/>
      <c r="C378" s="3" t="str">
        <f>IFERROR(VLOOKUP(TEXT(B378,"0000"), 証券コード!$A:$C, 2, FALSE), "")</f>
        <v/>
      </c>
      <c r="D378" s="4"/>
      <c r="E378" s="6"/>
      <c r="F378" s="6"/>
      <c r="G378" s="28"/>
      <c r="H378" s="3"/>
      <c r="I378" s="4"/>
      <c r="J378" s="20" t="str">
        <f t="shared" si="32"/>
        <v/>
      </c>
      <c r="K378" s="25" t="str">
        <f t="shared" si="30"/>
        <v/>
      </c>
      <c r="L378" s="24" t="str">
        <f t="shared" si="33"/>
        <v/>
      </c>
      <c r="M378" s="3"/>
      <c r="N378" s="21" t="str">
        <f t="shared" si="34"/>
        <v/>
      </c>
      <c r="O378" s="89"/>
      <c r="P378" s="94"/>
      <c r="Q378" s="98" t="str">
        <f t="shared" si="31"/>
        <v/>
      </c>
      <c r="R378" s="3"/>
    </row>
    <row r="379" spans="1:18" x14ac:dyDescent="0.4">
      <c r="A379" s="5"/>
      <c r="B379" s="18"/>
      <c r="C379" s="3" t="str">
        <f>IFERROR(VLOOKUP(TEXT(B379,"0000"), 証券コード!$A:$C, 2, FALSE), "")</f>
        <v/>
      </c>
      <c r="D379" s="4"/>
      <c r="E379" s="6"/>
      <c r="F379" s="6"/>
      <c r="G379" s="28"/>
      <c r="H379" s="3"/>
      <c r="I379" s="4"/>
      <c r="J379" s="20" t="str">
        <f t="shared" si="32"/>
        <v/>
      </c>
      <c r="K379" s="25" t="str">
        <f t="shared" si="30"/>
        <v/>
      </c>
      <c r="L379" s="24" t="str">
        <f t="shared" si="33"/>
        <v/>
      </c>
      <c r="M379" s="3"/>
      <c r="N379" s="21" t="str">
        <f t="shared" si="34"/>
        <v/>
      </c>
      <c r="O379" s="89"/>
      <c r="P379" s="94"/>
      <c r="Q379" s="98" t="str">
        <f t="shared" si="31"/>
        <v/>
      </c>
      <c r="R379" s="3"/>
    </row>
    <row r="380" spans="1:18" x14ac:dyDescent="0.4">
      <c r="A380" s="5"/>
      <c r="B380" s="18"/>
      <c r="C380" s="3" t="str">
        <f>IFERROR(VLOOKUP(TEXT(B380,"0000"), 証券コード!$A:$C, 2, FALSE), "")</f>
        <v/>
      </c>
      <c r="D380" s="4"/>
      <c r="E380" s="6"/>
      <c r="F380" s="6"/>
      <c r="G380" s="28"/>
      <c r="H380" s="3"/>
      <c r="I380" s="4"/>
      <c r="J380" s="20" t="str">
        <f t="shared" si="32"/>
        <v/>
      </c>
      <c r="K380" s="25" t="str">
        <f t="shared" si="30"/>
        <v/>
      </c>
      <c r="L380" s="24" t="str">
        <f t="shared" si="33"/>
        <v/>
      </c>
      <c r="M380" s="3"/>
      <c r="N380" s="21" t="str">
        <f t="shared" si="34"/>
        <v/>
      </c>
      <c r="O380" s="89"/>
      <c r="P380" s="94"/>
      <c r="Q380" s="98" t="str">
        <f t="shared" si="31"/>
        <v/>
      </c>
      <c r="R380" s="3"/>
    </row>
    <row r="381" spans="1:18" x14ac:dyDescent="0.4">
      <c r="A381" s="5"/>
      <c r="B381" s="18"/>
      <c r="C381" s="3" t="str">
        <f>IFERROR(VLOOKUP(TEXT(B381,"0000"), 証券コード!$A:$C, 2, FALSE), "")</f>
        <v/>
      </c>
      <c r="D381" s="4"/>
      <c r="E381" s="6"/>
      <c r="F381" s="6"/>
      <c r="G381" s="28"/>
      <c r="H381" s="3"/>
      <c r="I381" s="4"/>
      <c r="J381" s="20" t="str">
        <f t="shared" si="32"/>
        <v/>
      </c>
      <c r="K381" s="25" t="str">
        <f t="shared" si="30"/>
        <v/>
      </c>
      <c r="L381" s="24" t="str">
        <f t="shared" si="33"/>
        <v/>
      </c>
      <c r="M381" s="3"/>
      <c r="N381" s="21" t="str">
        <f t="shared" si="34"/>
        <v/>
      </c>
      <c r="O381" s="89"/>
      <c r="P381" s="94"/>
      <c r="Q381" s="98" t="str">
        <f t="shared" si="31"/>
        <v/>
      </c>
      <c r="R381" s="3"/>
    </row>
    <row r="382" spans="1:18" x14ac:dyDescent="0.4">
      <c r="A382" s="5"/>
      <c r="B382" s="18"/>
      <c r="C382" s="3" t="str">
        <f>IFERROR(VLOOKUP(TEXT(B382,"0000"), 証券コード!$A:$C, 2, FALSE), "")</f>
        <v/>
      </c>
      <c r="D382" s="4"/>
      <c r="E382" s="6"/>
      <c r="F382" s="6"/>
      <c r="G382" s="28"/>
      <c r="H382" s="3"/>
      <c r="I382" s="4"/>
      <c r="J382" s="20" t="str">
        <f t="shared" si="32"/>
        <v/>
      </c>
      <c r="K382" s="25" t="str">
        <f t="shared" si="30"/>
        <v/>
      </c>
      <c r="L382" s="24" t="str">
        <f t="shared" si="33"/>
        <v/>
      </c>
      <c r="M382" s="3"/>
      <c r="N382" s="21" t="str">
        <f t="shared" si="34"/>
        <v/>
      </c>
      <c r="O382" s="89"/>
      <c r="P382" s="94"/>
      <c r="Q382" s="98" t="str">
        <f t="shared" si="31"/>
        <v/>
      </c>
      <c r="R382" s="3"/>
    </row>
    <row r="383" spans="1:18" x14ac:dyDescent="0.4">
      <c r="A383" s="5"/>
      <c r="B383" s="18"/>
      <c r="C383" s="3" t="str">
        <f>IFERROR(VLOOKUP(TEXT(B383,"0000"), 証券コード!$A:$C, 2, FALSE), "")</f>
        <v/>
      </c>
      <c r="D383" s="4"/>
      <c r="E383" s="6"/>
      <c r="F383" s="6"/>
      <c r="G383" s="28"/>
      <c r="H383" s="3"/>
      <c r="I383" s="4"/>
      <c r="J383" s="20" t="str">
        <f t="shared" si="32"/>
        <v/>
      </c>
      <c r="K383" s="25" t="str">
        <f t="shared" si="30"/>
        <v/>
      </c>
      <c r="L383" s="24" t="str">
        <f t="shared" si="33"/>
        <v/>
      </c>
      <c r="M383" s="3"/>
      <c r="N383" s="21" t="str">
        <f t="shared" si="34"/>
        <v/>
      </c>
      <c r="O383" s="89"/>
      <c r="P383" s="94"/>
      <c r="Q383" s="98" t="str">
        <f t="shared" si="31"/>
        <v/>
      </c>
      <c r="R383" s="3"/>
    </row>
    <row r="384" spans="1:18" x14ac:dyDescent="0.4">
      <c r="A384" s="5"/>
      <c r="B384" s="18"/>
      <c r="C384" s="3" t="str">
        <f>IFERROR(VLOOKUP(TEXT(B384,"0000"), 証券コード!$A:$C, 2, FALSE), "")</f>
        <v/>
      </c>
      <c r="D384" s="4"/>
      <c r="E384" s="6"/>
      <c r="F384" s="6"/>
      <c r="G384" s="28"/>
      <c r="H384" s="3"/>
      <c r="I384" s="4"/>
      <c r="J384" s="20" t="str">
        <f t="shared" si="32"/>
        <v/>
      </c>
      <c r="K384" s="25" t="str">
        <f t="shared" si="30"/>
        <v/>
      </c>
      <c r="L384" s="24" t="str">
        <f t="shared" si="33"/>
        <v/>
      </c>
      <c r="M384" s="3"/>
      <c r="N384" s="21" t="str">
        <f t="shared" si="34"/>
        <v/>
      </c>
      <c r="O384" s="89"/>
      <c r="P384" s="94"/>
      <c r="Q384" s="98" t="str">
        <f t="shared" si="31"/>
        <v/>
      </c>
      <c r="R384" s="3"/>
    </row>
    <row r="385" spans="1:18" x14ac:dyDescent="0.4">
      <c r="A385" s="5"/>
      <c r="B385" s="18"/>
      <c r="C385" s="3" t="str">
        <f>IFERROR(VLOOKUP(TEXT(B385,"0000"), 証券コード!$A:$C, 2, FALSE), "")</f>
        <v/>
      </c>
      <c r="D385" s="4"/>
      <c r="E385" s="6"/>
      <c r="F385" s="6"/>
      <c r="G385" s="28"/>
      <c r="H385" s="3"/>
      <c r="I385" s="4"/>
      <c r="J385" s="20" t="str">
        <f t="shared" si="32"/>
        <v/>
      </c>
      <c r="K385" s="25" t="str">
        <f t="shared" si="30"/>
        <v/>
      </c>
      <c r="L385" s="24" t="str">
        <f t="shared" si="33"/>
        <v/>
      </c>
      <c r="M385" s="3"/>
      <c r="N385" s="21" t="str">
        <f t="shared" si="34"/>
        <v/>
      </c>
      <c r="O385" s="89"/>
      <c r="P385" s="94"/>
      <c r="Q385" s="98" t="str">
        <f t="shared" si="31"/>
        <v/>
      </c>
      <c r="R385" s="3"/>
    </row>
    <row r="386" spans="1:18" x14ac:dyDescent="0.4">
      <c r="A386" s="5"/>
      <c r="B386" s="18"/>
      <c r="C386" s="3" t="str">
        <f>IFERROR(VLOOKUP(TEXT(B386,"0000"), 証券コード!$A:$C, 2, FALSE), "")</f>
        <v/>
      </c>
      <c r="D386" s="4"/>
      <c r="E386" s="6"/>
      <c r="F386" s="6"/>
      <c r="G386" s="28"/>
      <c r="H386" s="3"/>
      <c r="I386" s="4"/>
      <c r="J386" s="20" t="str">
        <f t="shared" si="32"/>
        <v/>
      </c>
      <c r="K386" s="25" t="str">
        <f t="shared" ref="K386:K449" si="35">IF(I386="","",ROUNDDOWN((I386-D386)/D386,4))</f>
        <v/>
      </c>
      <c r="L386" s="24" t="str">
        <f t="shared" si="33"/>
        <v/>
      </c>
      <c r="M386" s="3"/>
      <c r="N386" s="21" t="str">
        <f t="shared" si="34"/>
        <v/>
      </c>
      <c r="O386" s="89"/>
      <c r="P386" s="94"/>
      <c r="Q386" s="98" t="str">
        <f t="shared" si="31"/>
        <v/>
      </c>
      <c r="R386" s="3"/>
    </row>
    <row r="387" spans="1:18" x14ac:dyDescent="0.4">
      <c r="A387" s="5"/>
      <c r="B387" s="18"/>
      <c r="C387" s="3" t="str">
        <f>IFERROR(VLOOKUP(TEXT(B387,"0000"), 証券コード!$A:$C, 2, FALSE), "")</f>
        <v/>
      </c>
      <c r="D387" s="4"/>
      <c r="E387" s="6"/>
      <c r="F387" s="6"/>
      <c r="G387" s="28"/>
      <c r="H387" s="3"/>
      <c r="I387" s="4"/>
      <c r="J387" s="20" t="str">
        <f t="shared" si="32"/>
        <v/>
      </c>
      <c r="K387" s="25" t="str">
        <f t="shared" si="35"/>
        <v/>
      </c>
      <c r="L387" s="24" t="str">
        <f t="shared" si="33"/>
        <v/>
      </c>
      <c r="M387" s="3"/>
      <c r="N387" s="21" t="str">
        <f t="shared" si="34"/>
        <v/>
      </c>
      <c r="O387" s="89"/>
      <c r="P387" s="94"/>
      <c r="Q387" s="98" t="str">
        <f t="shared" ref="Q387:Q450" si="36">IF(P387="","",TRUNC((P387-D387)/P387,4))</f>
        <v/>
      </c>
      <c r="R387" s="3"/>
    </row>
    <row r="388" spans="1:18" x14ac:dyDescent="0.4">
      <c r="A388" s="5"/>
      <c r="B388" s="18"/>
      <c r="C388" s="3" t="str">
        <f>IFERROR(VLOOKUP(TEXT(B388,"0000"), 証券コード!$A:$C, 2, FALSE), "")</f>
        <v/>
      </c>
      <c r="D388" s="4"/>
      <c r="E388" s="6"/>
      <c r="F388" s="6"/>
      <c r="G388" s="28"/>
      <c r="H388" s="3"/>
      <c r="I388" s="4"/>
      <c r="J388" s="20" t="str">
        <f t="shared" si="32"/>
        <v/>
      </c>
      <c r="K388" s="25" t="str">
        <f t="shared" si="35"/>
        <v/>
      </c>
      <c r="L388" s="24" t="str">
        <f t="shared" si="33"/>
        <v/>
      </c>
      <c r="M388" s="3"/>
      <c r="N388" s="21" t="str">
        <f t="shared" si="34"/>
        <v/>
      </c>
      <c r="O388" s="89"/>
      <c r="P388" s="94"/>
      <c r="Q388" s="98" t="str">
        <f t="shared" si="36"/>
        <v/>
      </c>
      <c r="R388" s="3"/>
    </row>
    <row r="389" spans="1:18" x14ac:dyDescent="0.4">
      <c r="A389" s="5"/>
      <c r="B389" s="18"/>
      <c r="C389" s="3" t="str">
        <f>IFERROR(VLOOKUP(TEXT(B389,"0000"), 証券コード!$A:$C, 2, FALSE), "")</f>
        <v/>
      </c>
      <c r="D389" s="4"/>
      <c r="E389" s="6"/>
      <c r="F389" s="6"/>
      <c r="G389" s="28"/>
      <c r="H389" s="3"/>
      <c r="I389" s="4"/>
      <c r="J389" s="20" t="str">
        <f t="shared" ref="J389:J452" si="37">IF(I389="","",(I389-D389)*E389)</f>
        <v/>
      </c>
      <c r="K389" s="25" t="str">
        <f t="shared" si="35"/>
        <v/>
      </c>
      <c r="L389" s="24" t="str">
        <f t="shared" ref="L389:L452" si="38">IF(I389="","",ROUNDDOWN(I389/D389,4))</f>
        <v/>
      </c>
      <c r="M389" s="3"/>
      <c r="N389" s="21" t="str">
        <f t="shared" ref="N389:N452" si="39">IF(ISERROR(J389-M389),"",J389-M389)</f>
        <v/>
      </c>
      <c r="O389" s="89"/>
      <c r="P389" s="94"/>
      <c r="Q389" s="98" t="str">
        <f t="shared" si="36"/>
        <v/>
      </c>
      <c r="R389" s="3"/>
    </row>
    <row r="390" spans="1:18" x14ac:dyDescent="0.4">
      <c r="A390" s="5"/>
      <c r="B390" s="18"/>
      <c r="C390" s="3" t="str">
        <f>IFERROR(VLOOKUP(TEXT(B390,"0000"), 証券コード!$A:$C, 2, FALSE), "")</f>
        <v/>
      </c>
      <c r="D390" s="4"/>
      <c r="E390" s="6"/>
      <c r="F390" s="6"/>
      <c r="G390" s="28"/>
      <c r="H390" s="3"/>
      <c r="I390" s="4"/>
      <c r="J390" s="20" t="str">
        <f t="shared" si="37"/>
        <v/>
      </c>
      <c r="K390" s="25" t="str">
        <f t="shared" si="35"/>
        <v/>
      </c>
      <c r="L390" s="24" t="str">
        <f t="shared" si="38"/>
        <v/>
      </c>
      <c r="M390" s="3"/>
      <c r="N390" s="21" t="str">
        <f t="shared" si="39"/>
        <v/>
      </c>
      <c r="O390" s="89"/>
      <c r="P390" s="94"/>
      <c r="Q390" s="98" t="str">
        <f t="shared" si="36"/>
        <v/>
      </c>
      <c r="R390" s="3"/>
    </row>
    <row r="391" spans="1:18" x14ac:dyDescent="0.4">
      <c r="A391" s="5"/>
      <c r="B391" s="18"/>
      <c r="C391" s="3" t="str">
        <f>IFERROR(VLOOKUP(TEXT(B391,"0000"), 証券コード!$A:$C, 2, FALSE), "")</f>
        <v/>
      </c>
      <c r="D391" s="4"/>
      <c r="E391" s="6"/>
      <c r="F391" s="6"/>
      <c r="G391" s="28"/>
      <c r="H391" s="3"/>
      <c r="I391" s="4"/>
      <c r="J391" s="20" t="str">
        <f t="shared" si="37"/>
        <v/>
      </c>
      <c r="K391" s="25" t="str">
        <f t="shared" si="35"/>
        <v/>
      </c>
      <c r="L391" s="24" t="str">
        <f t="shared" si="38"/>
        <v/>
      </c>
      <c r="M391" s="3"/>
      <c r="N391" s="21" t="str">
        <f t="shared" si="39"/>
        <v/>
      </c>
      <c r="O391" s="89"/>
      <c r="P391" s="94"/>
      <c r="Q391" s="98" t="str">
        <f t="shared" si="36"/>
        <v/>
      </c>
      <c r="R391" s="3"/>
    </row>
    <row r="392" spans="1:18" x14ac:dyDescent="0.4">
      <c r="A392" s="5"/>
      <c r="B392" s="18"/>
      <c r="C392" s="3" t="str">
        <f>IFERROR(VLOOKUP(TEXT(B392,"0000"), 証券コード!$A:$C, 2, FALSE), "")</f>
        <v/>
      </c>
      <c r="D392" s="4"/>
      <c r="E392" s="6"/>
      <c r="F392" s="6"/>
      <c r="G392" s="28"/>
      <c r="H392" s="3"/>
      <c r="I392" s="4"/>
      <c r="J392" s="20" t="str">
        <f t="shared" si="37"/>
        <v/>
      </c>
      <c r="K392" s="25" t="str">
        <f t="shared" si="35"/>
        <v/>
      </c>
      <c r="L392" s="24" t="str">
        <f t="shared" si="38"/>
        <v/>
      </c>
      <c r="M392" s="3"/>
      <c r="N392" s="21" t="str">
        <f t="shared" si="39"/>
        <v/>
      </c>
      <c r="O392" s="89"/>
      <c r="P392" s="94"/>
      <c r="Q392" s="98" t="str">
        <f t="shared" si="36"/>
        <v/>
      </c>
      <c r="R392" s="3"/>
    </row>
    <row r="393" spans="1:18" x14ac:dyDescent="0.4">
      <c r="A393" s="5"/>
      <c r="B393" s="18"/>
      <c r="C393" s="3" t="str">
        <f>IFERROR(VLOOKUP(TEXT(B393,"0000"), 証券コード!$A:$C, 2, FALSE), "")</f>
        <v/>
      </c>
      <c r="D393" s="4"/>
      <c r="E393" s="6"/>
      <c r="F393" s="6"/>
      <c r="G393" s="28"/>
      <c r="H393" s="3"/>
      <c r="I393" s="4"/>
      <c r="J393" s="20" t="str">
        <f t="shared" si="37"/>
        <v/>
      </c>
      <c r="K393" s="25" t="str">
        <f t="shared" si="35"/>
        <v/>
      </c>
      <c r="L393" s="24" t="str">
        <f t="shared" si="38"/>
        <v/>
      </c>
      <c r="M393" s="3"/>
      <c r="N393" s="21" t="str">
        <f t="shared" si="39"/>
        <v/>
      </c>
      <c r="O393" s="89"/>
      <c r="P393" s="94"/>
      <c r="Q393" s="98" t="str">
        <f t="shared" si="36"/>
        <v/>
      </c>
      <c r="R393" s="3"/>
    </row>
    <row r="394" spans="1:18" x14ac:dyDescent="0.4">
      <c r="A394" s="5"/>
      <c r="B394" s="18"/>
      <c r="C394" s="3" t="str">
        <f>IFERROR(VLOOKUP(TEXT(B394,"0000"), 証券コード!$A:$C, 2, FALSE), "")</f>
        <v/>
      </c>
      <c r="D394" s="4"/>
      <c r="E394" s="6"/>
      <c r="F394" s="6"/>
      <c r="G394" s="28"/>
      <c r="H394" s="3"/>
      <c r="I394" s="4"/>
      <c r="J394" s="20" t="str">
        <f t="shared" si="37"/>
        <v/>
      </c>
      <c r="K394" s="25" t="str">
        <f t="shared" si="35"/>
        <v/>
      </c>
      <c r="L394" s="24" t="str">
        <f t="shared" si="38"/>
        <v/>
      </c>
      <c r="M394" s="3"/>
      <c r="N394" s="21" t="str">
        <f t="shared" si="39"/>
        <v/>
      </c>
      <c r="O394" s="89"/>
      <c r="P394" s="94"/>
      <c r="Q394" s="98" t="str">
        <f t="shared" si="36"/>
        <v/>
      </c>
      <c r="R394" s="3"/>
    </row>
    <row r="395" spans="1:18" x14ac:dyDescent="0.4">
      <c r="A395" s="5"/>
      <c r="B395" s="18"/>
      <c r="C395" s="3" t="str">
        <f>IFERROR(VLOOKUP(TEXT(B395,"0000"), 証券コード!$A:$C, 2, FALSE), "")</f>
        <v/>
      </c>
      <c r="D395" s="4"/>
      <c r="E395" s="6"/>
      <c r="F395" s="6"/>
      <c r="G395" s="28"/>
      <c r="H395" s="3"/>
      <c r="I395" s="4"/>
      <c r="J395" s="20" t="str">
        <f t="shared" si="37"/>
        <v/>
      </c>
      <c r="K395" s="25" t="str">
        <f t="shared" si="35"/>
        <v/>
      </c>
      <c r="L395" s="24" t="str">
        <f t="shared" si="38"/>
        <v/>
      </c>
      <c r="M395" s="3"/>
      <c r="N395" s="21" t="str">
        <f t="shared" si="39"/>
        <v/>
      </c>
      <c r="O395" s="89"/>
      <c r="P395" s="94"/>
      <c r="Q395" s="98" t="str">
        <f t="shared" si="36"/>
        <v/>
      </c>
      <c r="R395" s="3"/>
    </row>
    <row r="396" spans="1:18" x14ac:dyDescent="0.4">
      <c r="A396" s="5"/>
      <c r="B396" s="18"/>
      <c r="C396" s="3" t="str">
        <f>IFERROR(VLOOKUP(TEXT(B396,"0000"), 証券コード!$A:$C, 2, FALSE), "")</f>
        <v/>
      </c>
      <c r="D396" s="4"/>
      <c r="E396" s="6"/>
      <c r="F396" s="6"/>
      <c r="G396" s="28"/>
      <c r="H396" s="3"/>
      <c r="I396" s="4"/>
      <c r="J396" s="20" t="str">
        <f t="shared" si="37"/>
        <v/>
      </c>
      <c r="K396" s="25" t="str">
        <f t="shared" si="35"/>
        <v/>
      </c>
      <c r="L396" s="24" t="str">
        <f t="shared" si="38"/>
        <v/>
      </c>
      <c r="M396" s="3"/>
      <c r="N396" s="21" t="str">
        <f t="shared" si="39"/>
        <v/>
      </c>
      <c r="O396" s="89"/>
      <c r="P396" s="94"/>
      <c r="Q396" s="98" t="str">
        <f t="shared" si="36"/>
        <v/>
      </c>
      <c r="R396" s="3"/>
    </row>
    <row r="397" spans="1:18" x14ac:dyDescent="0.4">
      <c r="A397" s="5"/>
      <c r="B397" s="18"/>
      <c r="C397" s="3" t="str">
        <f>IFERROR(VLOOKUP(TEXT(B397,"0000"), 証券コード!$A:$C, 2, FALSE), "")</f>
        <v/>
      </c>
      <c r="D397" s="4"/>
      <c r="E397" s="6"/>
      <c r="F397" s="6"/>
      <c r="G397" s="28"/>
      <c r="H397" s="3"/>
      <c r="I397" s="4"/>
      <c r="J397" s="20" t="str">
        <f t="shared" si="37"/>
        <v/>
      </c>
      <c r="K397" s="25" t="str">
        <f t="shared" si="35"/>
        <v/>
      </c>
      <c r="L397" s="24" t="str">
        <f t="shared" si="38"/>
        <v/>
      </c>
      <c r="M397" s="3"/>
      <c r="N397" s="21" t="str">
        <f t="shared" si="39"/>
        <v/>
      </c>
      <c r="O397" s="89"/>
      <c r="P397" s="94"/>
      <c r="Q397" s="98" t="str">
        <f t="shared" si="36"/>
        <v/>
      </c>
      <c r="R397" s="3"/>
    </row>
    <row r="398" spans="1:18" x14ac:dyDescent="0.4">
      <c r="A398" s="5"/>
      <c r="B398" s="18"/>
      <c r="C398" s="3" t="str">
        <f>IFERROR(VLOOKUP(TEXT(B398,"0000"), 証券コード!$A:$C, 2, FALSE), "")</f>
        <v/>
      </c>
      <c r="D398" s="4"/>
      <c r="E398" s="6"/>
      <c r="F398" s="6"/>
      <c r="G398" s="28"/>
      <c r="H398" s="3"/>
      <c r="I398" s="4"/>
      <c r="J398" s="20" t="str">
        <f t="shared" si="37"/>
        <v/>
      </c>
      <c r="K398" s="25" t="str">
        <f t="shared" si="35"/>
        <v/>
      </c>
      <c r="L398" s="24" t="str">
        <f t="shared" si="38"/>
        <v/>
      </c>
      <c r="M398" s="3"/>
      <c r="N398" s="21" t="str">
        <f t="shared" si="39"/>
        <v/>
      </c>
      <c r="O398" s="89"/>
      <c r="P398" s="94"/>
      <c r="Q398" s="98" t="str">
        <f t="shared" si="36"/>
        <v/>
      </c>
      <c r="R398" s="3"/>
    </row>
    <row r="399" spans="1:18" x14ac:dyDescent="0.4">
      <c r="A399" s="5"/>
      <c r="B399" s="18"/>
      <c r="C399" s="3" t="str">
        <f>IFERROR(VLOOKUP(TEXT(B399,"0000"), 証券コード!$A:$C, 2, FALSE), "")</f>
        <v/>
      </c>
      <c r="D399" s="4"/>
      <c r="E399" s="6"/>
      <c r="F399" s="6"/>
      <c r="G399" s="28"/>
      <c r="H399" s="3"/>
      <c r="I399" s="4"/>
      <c r="J399" s="20" t="str">
        <f t="shared" si="37"/>
        <v/>
      </c>
      <c r="K399" s="25" t="str">
        <f t="shared" si="35"/>
        <v/>
      </c>
      <c r="L399" s="24" t="str">
        <f t="shared" si="38"/>
        <v/>
      </c>
      <c r="M399" s="3"/>
      <c r="N399" s="21" t="str">
        <f t="shared" si="39"/>
        <v/>
      </c>
      <c r="O399" s="89"/>
      <c r="P399" s="94"/>
      <c r="Q399" s="98" t="str">
        <f t="shared" si="36"/>
        <v/>
      </c>
      <c r="R399" s="3"/>
    </row>
    <row r="400" spans="1:18" x14ac:dyDescent="0.4">
      <c r="A400" s="5"/>
      <c r="B400" s="18"/>
      <c r="C400" s="3" t="str">
        <f>IFERROR(VLOOKUP(TEXT(B400,"0000"), 証券コード!$A:$C, 2, FALSE), "")</f>
        <v/>
      </c>
      <c r="D400" s="4"/>
      <c r="E400" s="6"/>
      <c r="F400" s="6"/>
      <c r="G400" s="28"/>
      <c r="H400" s="3"/>
      <c r="I400" s="4"/>
      <c r="J400" s="20" t="str">
        <f t="shared" si="37"/>
        <v/>
      </c>
      <c r="K400" s="25" t="str">
        <f t="shared" si="35"/>
        <v/>
      </c>
      <c r="L400" s="24" t="str">
        <f t="shared" si="38"/>
        <v/>
      </c>
      <c r="M400" s="3"/>
      <c r="N400" s="21" t="str">
        <f t="shared" si="39"/>
        <v/>
      </c>
      <c r="O400" s="89"/>
      <c r="P400" s="94"/>
      <c r="Q400" s="98" t="str">
        <f t="shared" si="36"/>
        <v/>
      </c>
      <c r="R400" s="3"/>
    </row>
    <row r="401" spans="1:18" x14ac:dyDescent="0.4">
      <c r="A401" s="5"/>
      <c r="B401" s="18"/>
      <c r="C401" s="3" t="str">
        <f>IFERROR(VLOOKUP(TEXT(B401,"0000"), 証券コード!$A:$C, 2, FALSE), "")</f>
        <v/>
      </c>
      <c r="D401" s="4"/>
      <c r="E401" s="6"/>
      <c r="F401" s="6"/>
      <c r="G401" s="28"/>
      <c r="H401" s="3"/>
      <c r="I401" s="4"/>
      <c r="J401" s="20" t="str">
        <f t="shared" si="37"/>
        <v/>
      </c>
      <c r="K401" s="25" t="str">
        <f t="shared" si="35"/>
        <v/>
      </c>
      <c r="L401" s="24" t="str">
        <f t="shared" si="38"/>
        <v/>
      </c>
      <c r="M401" s="3"/>
      <c r="N401" s="21" t="str">
        <f t="shared" si="39"/>
        <v/>
      </c>
      <c r="O401" s="89"/>
      <c r="P401" s="94"/>
      <c r="Q401" s="98" t="str">
        <f t="shared" si="36"/>
        <v/>
      </c>
      <c r="R401" s="3"/>
    </row>
    <row r="402" spans="1:18" x14ac:dyDescent="0.4">
      <c r="A402" s="5"/>
      <c r="B402" s="18"/>
      <c r="C402" s="3" t="str">
        <f>IFERROR(VLOOKUP(TEXT(B402,"0000"), 証券コード!$A:$C, 2, FALSE), "")</f>
        <v/>
      </c>
      <c r="D402" s="4"/>
      <c r="E402" s="6"/>
      <c r="F402" s="6"/>
      <c r="G402" s="28"/>
      <c r="H402" s="3"/>
      <c r="I402" s="4"/>
      <c r="J402" s="20" t="str">
        <f t="shared" si="37"/>
        <v/>
      </c>
      <c r="K402" s="25" t="str">
        <f t="shared" si="35"/>
        <v/>
      </c>
      <c r="L402" s="24" t="str">
        <f t="shared" si="38"/>
        <v/>
      </c>
      <c r="M402" s="3"/>
      <c r="N402" s="21" t="str">
        <f t="shared" si="39"/>
        <v/>
      </c>
      <c r="O402" s="89"/>
      <c r="P402" s="94"/>
      <c r="Q402" s="98" t="str">
        <f t="shared" si="36"/>
        <v/>
      </c>
      <c r="R402" s="3"/>
    </row>
    <row r="403" spans="1:18" x14ac:dyDescent="0.4">
      <c r="A403" s="5"/>
      <c r="B403" s="18"/>
      <c r="C403" s="3" t="str">
        <f>IFERROR(VLOOKUP(TEXT(B403,"0000"), 証券コード!$A:$C, 2, FALSE), "")</f>
        <v/>
      </c>
      <c r="D403" s="4"/>
      <c r="E403" s="6"/>
      <c r="F403" s="6"/>
      <c r="G403" s="28"/>
      <c r="H403" s="3"/>
      <c r="I403" s="4"/>
      <c r="J403" s="20" t="str">
        <f t="shared" si="37"/>
        <v/>
      </c>
      <c r="K403" s="25" t="str">
        <f t="shared" si="35"/>
        <v/>
      </c>
      <c r="L403" s="24" t="str">
        <f t="shared" si="38"/>
        <v/>
      </c>
      <c r="M403" s="3"/>
      <c r="N403" s="21" t="str">
        <f t="shared" si="39"/>
        <v/>
      </c>
      <c r="O403" s="89"/>
      <c r="P403" s="94"/>
      <c r="Q403" s="98" t="str">
        <f t="shared" si="36"/>
        <v/>
      </c>
      <c r="R403" s="3"/>
    </row>
    <row r="404" spans="1:18" x14ac:dyDescent="0.4">
      <c r="A404" s="5"/>
      <c r="B404" s="18"/>
      <c r="C404" s="3" t="str">
        <f>IFERROR(VLOOKUP(TEXT(B404,"0000"), 証券コード!$A:$C, 2, FALSE), "")</f>
        <v/>
      </c>
      <c r="D404" s="4"/>
      <c r="E404" s="6"/>
      <c r="F404" s="6"/>
      <c r="G404" s="28"/>
      <c r="H404" s="3"/>
      <c r="I404" s="4"/>
      <c r="J404" s="20" t="str">
        <f t="shared" si="37"/>
        <v/>
      </c>
      <c r="K404" s="25" t="str">
        <f t="shared" si="35"/>
        <v/>
      </c>
      <c r="L404" s="24" t="str">
        <f t="shared" si="38"/>
        <v/>
      </c>
      <c r="M404" s="3"/>
      <c r="N404" s="21" t="str">
        <f t="shared" si="39"/>
        <v/>
      </c>
      <c r="O404" s="89"/>
      <c r="P404" s="94"/>
      <c r="Q404" s="98" t="str">
        <f t="shared" si="36"/>
        <v/>
      </c>
      <c r="R404" s="3"/>
    </row>
    <row r="405" spans="1:18" x14ac:dyDescent="0.4">
      <c r="A405" s="5"/>
      <c r="B405" s="18"/>
      <c r="C405" s="3" t="str">
        <f>IFERROR(VLOOKUP(TEXT(B405,"0000"), 証券コード!$A:$C, 2, FALSE), "")</f>
        <v/>
      </c>
      <c r="D405" s="4"/>
      <c r="E405" s="6"/>
      <c r="F405" s="6"/>
      <c r="G405" s="28"/>
      <c r="H405" s="3"/>
      <c r="I405" s="4"/>
      <c r="J405" s="20" t="str">
        <f t="shared" si="37"/>
        <v/>
      </c>
      <c r="K405" s="25" t="str">
        <f t="shared" si="35"/>
        <v/>
      </c>
      <c r="L405" s="24" t="str">
        <f t="shared" si="38"/>
        <v/>
      </c>
      <c r="M405" s="3"/>
      <c r="N405" s="21" t="str">
        <f t="shared" si="39"/>
        <v/>
      </c>
      <c r="O405" s="89"/>
      <c r="P405" s="94"/>
      <c r="Q405" s="98" t="str">
        <f t="shared" si="36"/>
        <v/>
      </c>
      <c r="R405" s="3"/>
    </row>
    <row r="406" spans="1:18" x14ac:dyDescent="0.4">
      <c r="A406" s="5"/>
      <c r="B406" s="18"/>
      <c r="C406" s="3" t="str">
        <f>IFERROR(VLOOKUP(TEXT(B406,"0000"), 証券コード!$A:$C, 2, FALSE), "")</f>
        <v/>
      </c>
      <c r="D406" s="4"/>
      <c r="E406" s="6"/>
      <c r="F406" s="6"/>
      <c r="G406" s="28"/>
      <c r="H406" s="3"/>
      <c r="I406" s="4"/>
      <c r="J406" s="20" t="str">
        <f t="shared" si="37"/>
        <v/>
      </c>
      <c r="K406" s="25" t="str">
        <f t="shared" si="35"/>
        <v/>
      </c>
      <c r="L406" s="24" t="str">
        <f t="shared" si="38"/>
        <v/>
      </c>
      <c r="M406" s="3"/>
      <c r="N406" s="21" t="str">
        <f t="shared" si="39"/>
        <v/>
      </c>
      <c r="O406" s="89"/>
      <c r="P406" s="94"/>
      <c r="Q406" s="98" t="str">
        <f t="shared" si="36"/>
        <v/>
      </c>
      <c r="R406" s="3"/>
    </row>
    <row r="407" spans="1:18" x14ac:dyDescent="0.4">
      <c r="A407" s="5"/>
      <c r="B407" s="18"/>
      <c r="C407" s="3" t="str">
        <f>IFERROR(VLOOKUP(TEXT(B407,"0000"), 証券コード!$A:$C, 2, FALSE), "")</f>
        <v/>
      </c>
      <c r="D407" s="4"/>
      <c r="E407" s="6"/>
      <c r="F407" s="6"/>
      <c r="G407" s="28"/>
      <c r="H407" s="3"/>
      <c r="I407" s="4"/>
      <c r="J407" s="20" t="str">
        <f t="shared" si="37"/>
        <v/>
      </c>
      <c r="K407" s="25" t="str">
        <f t="shared" si="35"/>
        <v/>
      </c>
      <c r="L407" s="24" t="str">
        <f t="shared" si="38"/>
        <v/>
      </c>
      <c r="M407" s="3"/>
      <c r="N407" s="21" t="str">
        <f t="shared" si="39"/>
        <v/>
      </c>
      <c r="O407" s="89"/>
      <c r="P407" s="94"/>
      <c r="Q407" s="98" t="str">
        <f t="shared" si="36"/>
        <v/>
      </c>
      <c r="R407" s="3"/>
    </row>
    <row r="408" spans="1:18" x14ac:dyDescent="0.4">
      <c r="A408" s="5"/>
      <c r="B408" s="18"/>
      <c r="C408" s="3" t="str">
        <f>IFERROR(VLOOKUP(TEXT(B408,"0000"), 証券コード!$A:$C, 2, FALSE), "")</f>
        <v/>
      </c>
      <c r="D408" s="4"/>
      <c r="E408" s="6"/>
      <c r="F408" s="6"/>
      <c r="G408" s="28"/>
      <c r="H408" s="3"/>
      <c r="I408" s="4"/>
      <c r="J408" s="20" t="str">
        <f t="shared" si="37"/>
        <v/>
      </c>
      <c r="K408" s="25" t="str">
        <f t="shared" si="35"/>
        <v/>
      </c>
      <c r="L408" s="24" t="str">
        <f t="shared" si="38"/>
        <v/>
      </c>
      <c r="M408" s="3"/>
      <c r="N408" s="21" t="str">
        <f t="shared" si="39"/>
        <v/>
      </c>
      <c r="O408" s="89"/>
      <c r="P408" s="94"/>
      <c r="Q408" s="98" t="str">
        <f t="shared" si="36"/>
        <v/>
      </c>
      <c r="R408" s="3"/>
    </row>
    <row r="409" spans="1:18" x14ac:dyDescent="0.4">
      <c r="A409" s="5"/>
      <c r="B409" s="18"/>
      <c r="C409" s="3" t="str">
        <f>IFERROR(VLOOKUP(TEXT(B409,"0000"), 証券コード!$A:$C, 2, FALSE), "")</f>
        <v/>
      </c>
      <c r="D409" s="4"/>
      <c r="E409" s="6"/>
      <c r="F409" s="6"/>
      <c r="G409" s="28"/>
      <c r="H409" s="3"/>
      <c r="I409" s="4"/>
      <c r="J409" s="20" t="str">
        <f t="shared" si="37"/>
        <v/>
      </c>
      <c r="K409" s="25" t="str">
        <f t="shared" si="35"/>
        <v/>
      </c>
      <c r="L409" s="24" t="str">
        <f t="shared" si="38"/>
        <v/>
      </c>
      <c r="M409" s="3"/>
      <c r="N409" s="21" t="str">
        <f t="shared" si="39"/>
        <v/>
      </c>
      <c r="O409" s="89"/>
      <c r="P409" s="94"/>
      <c r="Q409" s="98" t="str">
        <f t="shared" si="36"/>
        <v/>
      </c>
      <c r="R409" s="3"/>
    </row>
    <row r="410" spans="1:18" x14ac:dyDescent="0.4">
      <c r="A410" s="5"/>
      <c r="B410" s="18"/>
      <c r="C410" s="3" t="str">
        <f>IFERROR(VLOOKUP(TEXT(B410,"0000"), 証券コード!$A:$C, 2, FALSE), "")</f>
        <v/>
      </c>
      <c r="D410" s="4"/>
      <c r="E410" s="6"/>
      <c r="F410" s="6"/>
      <c r="G410" s="28"/>
      <c r="H410" s="3"/>
      <c r="I410" s="4"/>
      <c r="J410" s="20" t="str">
        <f t="shared" si="37"/>
        <v/>
      </c>
      <c r="K410" s="25" t="str">
        <f t="shared" si="35"/>
        <v/>
      </c>
      <c r="L410" s="24" t="str">
        <f t="shared" si="38"/>
        <v/>
      </c>
      <c r="M410" s="3"/>
      <c r="N410" s="21" t="str">
        <f t="shared" si="39"/>
        <v/>
      </c>
      <c r="O410" s="89"/>
      <c r="P410" s="94"/>
      <c r="Q410" s="98" t="str">
        <f t="shared" si="36"/>
        <v/>
      </c>
      <c r="R410" s="3"/>
    </row>
    <row r="411" spans="1:18" x14ac:dyDescent="0.4">
      <c r="A411" s="5"/>
      <c r="B411" s="18"/>
      <c r="C411" s="3" t="str">
        <f>IFERROR(VLOOKUP(TEXT(B411,"0000"), 証券コード!$A:$C, 2, FALSE), "")</f>
        <v/>
      </c>
      <c r="D411" s="4"/>
      <c r="E411" s="6"/>
      <c r="F411" s="6"/>
      <c r="G411" s="28"/>
      <c r="H411" s="3"/>
      <c r="I411" s="4"/>
      <c r="J411" s="20" t="str">
        <f t="shared" si="37"/>
        <v/>
      </c>
      <c r="K411" s="25" t="str">
        <f t="shared" si="35"/>
        <v/>
      </c>
      <c r="L411" s="24" t="str">
        <f t="shared" si="38"/>
        <v/>
      </c>
      <c r="M411" s="3"/>
      <c r="N411" s="21" t="str">
        <f t="shared" si="39"/>
        <v/>
      </c>
      <c r="O411" s="89"/>
      <c r="P411" s="94"/>
      <c r="Q411" s="98" t="str">
        <f t="shared" si="36"/>
        <v/>
      </c>
      <c r="R411" s="3"/>
    </row>
    <row r="412" spans="1:18" x14ac:dyDescent="0.4">
      <c r="A412" s="5"/>
      <c r="B412" s="18"/>
      <c r="C412" s="3" t="str">
        <f>IFERROR(VLOOKUP(TEXT(B412,"0000"), 証券コード!$A:$C, 2, FALSE), "")</f>
        <v/>
      </c>
      <c r="D412" s="4"/>
      <c r="E412" s="6"/>
      <c r="F412" s="6"/>
      <c r="G412" s="28"/>
      <c r="H412" s="3"/>
      <c r="I412" s="4"/>
      <c r="J412" s="20" t="str">
        <f t="shared" si="37"/>
        <v/>
      </c>
      <c r="K412" s="25" t="str">
        <f t="shared" si="35"/>
        <v/>
      </c>
      <c r="L412" s="24" t="str">
        <f t="shared" si="38"/>
        <v/>
      </c>
      <c r="M412" s="3"/>
      <c r="N412" s="21" t="str">
        <f t="shared" si="39"/>
        <v/>
      </c>
      <c r="O412" s="89"/>
      <c r="P412" s="94"/>
      <c r="Q412" s="98" t="str">
        <f t="shared" si="36"/>
        <v/>
      </c>
      <c r="R412" s="3"/>
    </row>
    <row r="413" spans="1:18" x14ac:dyDescent="0.4">
      <c r="A413" s="5"/>
      <c r="B413" s="18"/>
      <c r="C413" s="3" t="str">
        <f>IFERROR(VLOOKUP(TEXT(B413,"0000"), 証券コード!$A:$C, 2, FALSE), "")</f>
        <v/>
      </c>
      <c r="D413" s="4"/>
      <c r="E413" s="6"/>
      <c r="F413" s="6"/>
      <c r="G413" s="28"/>
      <c r="H413" s="3"/>
      <c r="I413" s="4"/>
      <c r="J413" s="20" t="str">
        <f t="shared" si="37"/>
        <v/>
      </c>
      <c r="K413" s="25" t="str">
        <f t="shared" si="35"/>
        <v/>
      </c>
      <c r="L413" s="24" t="str">
        <f t="shared" si="38"/>
        <v/>
      </c>
      <c r="M413" s="3"/>
      <c r="N413" s="21" t="str">
        <f t="shared" si="39"/>
        <v/>
      </c>
      <c r="O413" s="89"/>
      <c r="P413" s="94"/>
      <c r="Q413" s="98" t="str">
        <f t="shared" si="36"/>
        <v/>
      </c>
      <c r="R413" s="3"/>
    </row>
    <row r="414" spans="1:18" x14ac:dyDescent="0.4">
      <c r="A414" s="5"/>
      <c r="B414" s="18"/>
      <c r="C414" s="3" t="str">
        <f>IFERROR(VLOOKUP(TEXT(B414,"0000"), 証券コード!$A:$C, 2, FALSE), "")</f>
        <v/>
      </c>
      <c r="D414" s="4"/>
      <c r="E414" s="6"/>
      <c r="F414" s="6"/>
      <c r="G414" s="28"/>
      <c r="H414" s="3"/>
      <c r="I414" s="4"/>
      <c r="J414" s="20" t="str">
        <f t="shared" si="37"/>
        <v/>
      </c>
      <c r="K414" s="25" t="str">
        <f t="shared" si="35"/>
        <v/>
      </c>
      <c r="L414" s="24" t="str">
        <f t="shared" si="38"/>
        <v/>
      </c>
      <c r="M414" s="3"/>
      <c r="N414" s="21" t="str">
        <f t="shared" si="39"/>
        <v/>
      </c>
      <c r="O414" s="89"/>
      <c r="P414" s="94"/>
      <c r="Q414" s="98" t="str">
        <f t="shared" si="36"/>
        <v/>
      </c>
      <c r="R414" s="3"/>
    </row>
    <row r="415" spans="1:18" x14ac:dyDescent="0.4">
      <c r="A415" s="5"/>
      <c r="B415" s="18"/>
      <c r="C415" s="3" t="str">
        <f>IFERROR(VLOOKUP(TEXT(B415,"0000"), 証券コード!$A:$C, 2, FALSE), "")</f>
        <v/>
      </c>
      <c r="D415" s="4"/>
      <c r="E415" s="6"/>
      <c r="F415" s="6"/>
      <c r="G415" s="28"/>
      <c r="H415" s="3"/>
      <c r="I415" s="4"/>
      <c r="J415" s="20" t="str">
        <f t="shared" si="37"/>
        <v/>
      </c>
      <c r="K415" s="25" t="str">
        <f t="shared" si="35"/>
        <v/>
      </c>
      <c r="L415" s="24" t="str">
        <f t="shared" si="38"/>
        <v/>
      </c>
      <c r="M415" s="3"/>
      <c r="N415" s="21" t="str">
        <f t="shared" si="39"/>
        <v/>
      </c>
      <c r="O415" s="89"/>
      <c r="P415" s="94"/>
      <c r="Q415" s="98" t="str">
        <f t="shared" si="36"/>
        <v/>
      </c>
      <c r="R415" s="3"/>
    </row>
    <row r="416" spans="1:18" x14ac:dyDescent="0.4">
      <c r="A416" s="5"/>
      <c r="B416" s="18"/>
      <c r="C416" s="3" t="str">
        <f>IFERROR(VLOOKUP(TEXT(B416,"0000"), 証券コード!$A:$C, 2, FALSE), "")</f>
        <v/>
      </c>
      <c r="D416" s="4"/>
      <c r="E416" s="6"/>
      <c r="F416" s="6"/>
      <c r="G416" s="28"/>
      <c r="H416" s="3"/>
      <c r="I416" s="4"/>
      <c r="J416" s="20" t="str">
        <f t="shared" si="37"/>
        <v/>
      </c>
      <c r="K416" s="25" t="str">
        <f t="shared" si="35"/>
        <v/>
      </c>
      <c r="L416" s="24" t="str">
        <f t="shared" si="38"/>
        <v/>
      </c>
      <c r="M416" s="3"/>
      <c r="N416" s="21" t="str">
        <f t="shared" si="39"/>
        <v/>
      </c>
      <c r="O416" s="89"/>
      <c r="P416" s="94"/>
      <c r="Q416" s="98" t="str">
        <f t="shared" si="36"/>
        <v/>
      </c>
      <c r="R416" s="3"/>
    </row>
    <row r="417" spans="1:18" x14ac:dyDescent="0.4">
      <c r="A417" s="5"/>
      <c r="B417" s="18"/>
      <c r="C417" s="3" t="str">
        <f>IFERROR(VLOOKUP(TEXT(B417,"0000"), 証券コード!$A:$C, 2, FALSE), "")</f>
        <v/>
      </c>
      <c r="D417" s="4"/>
      <c r="E417" s="6"/>
      <c r="F417" s="6"/>
      <c r="G417" s="28"/>
      <c r="H417" s="3"/>
      <c r="I417" s="4"/>
      <c r="J417" s="20" t="str">
        <f t="shared" si="37"/>
        <v/>
      </c>
      <c r="K417" s="25" t="str">
        <f t="shared" si="35"/>
        <v/>
      </c>
      <c r="L417" s="24" t="str">
        <f t="shared" si="38"/>
        <v/>
      </c>
      <c r="M417" s="3"/>
      <c r="N417" s="21" t="str">
        <f t="shared" si="39"/>
        <v/>
      </c>
      <c r="O417" s="89"/>
      <c r="P417" s="94"/>
      <c r="Q417" s="98" t="str">
        <f t="shared" si="36"/>
        <v/>
      </c>
      <c r="R417" s="3"/>
    </row>
    <row r="418" spans="1:18" x14ac:dyDescent="0.4">
      <c r="A418" s="5"/>
      <c r="B418" s="18"/>
      <c r="C418" s="3" t="str">
        <f>IFERROR(VLOOKUP(TEXT(B418,"0000"), 証券コード!$A:$C, 2, FALSE), "")</f>
        <v/>
      </c>
      <c r="D418" s="4"/>
      <c r="E418" s="6"/>
      <c r="F418" s="6"/>
      <c r="G418" s="28"/>
      <c r="H418" s="3"/>
      <c r="I418" s="4"/>
      <c r="J418" s="20" t="str">
        <f t="shared" si="37"/>
        <v/>
      </c>
      <c r="K418" s="25" t="str">
        <f t="shared" si="35"/>
        <v/>
      </c>
      <c r="L418" s="24" t="str">
        <f t="shared" si="38"/>
        <v/>
      </c>
      <c r="M418" s="3"/>
      <c r="N418" s="21" t="str">
        <f t="shared" si="39"/>
        <v/>
      </c>
      <c r="O418" s="89"/>
      <c r="P418" s="94"/>
      <c r="Q418" s="98" t="str">
        <f t="shared" si="36"/>
        <v/>
      </c>
      <c r="R418" s="3"/>
    </row>
    <row r="419" spans="1:18" x14ac:dyDescent="0.4">
      <c r="A419" s="5"/>
      <c r="B419" s="18"/>
      <c r="C419" s="3" t="str">
        <f>IFERROR(VLOOKUP(TEXT(B419,"0000"), 証券コード!$A:$C, 2, FALSE), "")</f>
        <v/>
      </c>
      <c r="D419" s="4"/>
      <c r="E419" s="6"/>
      <c r="F419" s="6"/>
      <c r="G419" s="28"/>
      <c r="H419" s="3"/>
      <c r="I419" s="4"/>
      <c r="J419" s="20" t="str">
        <f t="shared" si="37"/>
        <v/>
      </c>
      <c r="K419" s="25" t="str">
        <f t="shared" si="35"/>
        <v/>
      </c>
      <c r="L419" s="24" t="str">
        <f t="shared" si="38"/>
        <v/>
      </c>
      <c r="M419" s="3"/>
      <c r="N419" s="21" t="str">
        <f t="shared" si="39"/>
        <v/>
      </c>
      <c r="O419" s="89"/>
      <c r="P419" s="94"/>
      <c r="Q419" s="98" t="str">
        <f t="shared" si="36"/>
        <v/>
      </c>
      <c r="R419" s="3"/>
    </row>
    <row r="420" spans="1:18" x14ac:dyDescent="0.4">
      <c r="A420" s="5"/>
      <c r="B420" s="18"/>
      <c r="C420" s="3" t="str">
        <f>IFERROR(VLOOKUP(TEXT(B420,"0000"), 証券コード!$A:$C, 2, FALSE), "")</f>
        <v/>
      </c>
      <c r="D420" s="4"/>
      <c r="E420" s="6"/>
      <c r="F420" s="6"/>
      <c r="G420" s="28"/>
      <c r="H420" s="3"/>
      <c r="I420" s="4"/>
      <c r="J420" s="20" t="str">
        <f t="shared" si="37"/>
        <v/>
      </c>
      <c r="K420" s="25" t="str">
        <f t="shared" si="35"/>
        <v/>
      </c>
      <c r="L420" s="24" t="str">
        <f t="shared" si="38"/>
        <v/>
      </c>
      <c r="M420" s="3"/>
      <c r="N420" s="21" t="str">
        <f t="shared" si="39"/>
        <v/>
      </c>
      <c r="O420" s="89"/>
      <c r="P420" s="94"/>
      <c r="Q420" s="98" t="str">
        <f t="shared" si="36"/>
        <v/>
      </c>
      <c r="R420" s="3"/>
    </row>
    <row r="421" spans="1:18" x14ac:dyDescent="0.4">
      <c r="A421" s="5"/>
      <c r="B421" s="18"/>
      <c r="C421" s="3" t="str">
        <f>IFERROR(VLOOKUP(TEXT(B421,"0000"), 証券コード!$A:$C, 2, FALSE), "")</f>
        <v/>
      </c>
      <c r="D421" s="4"/>
      <c r="E421" s="6"/>
      <c r="F421" s="6"/>
      <c r="G421" s="28"/>
      <c r="H421" s="3"/>
      <c r="I421" s="4"/>
      <c r="J421" s="20" t="str">
        <f t="shared" si="37"/>
        <v/>
      </c>
      <c r="K421" s="25" t="str">
        <f t="shared" si="35"/>
        <v/>
      </c>
      <c r="L421" s="24" t="str">
        <f t="shared" si="38"/>
        <v/>
      </c>
      <c r="M421" s="3"/>
      <c r="N421" s="21" t="str">
        <f t="shared" si="39"/>
        <v/>
      </c>
      <c r="O421" s="89"/>
      <c r="P421" s="94"/>
      <c r="Q421" s="98" t="str">
        <f t="shared" si="36"/>
        <v/>
      </c>
      <c r="R421" s="3"/>
    </row>
    <row r="422" spans="1:18" x14ac:dyDescent="0.4">
      <c r="A422" s="5"/>
      <c r="B422" s="18"/>
      <c r="C422" s="3" t="str">
        <f>IFERROR(VLOOKUP(TEXT(B422,"0000"), 証券コード!$A:$C, 2, FALSE), "")</f>
        <v/>
      </c>
      <c r="D422" s="4"/>
      <c r="E422" s="6"/>
      <c r="F422" s="6"/>
      <c r="G422" s="28"/>
      <c r="H422" s="3"/>
      <c r="I422" s="4"/>
      <c r="J422" s="20" t="str">
        <f t="shared" si="37"/>
        <v/>
      </c>
      <c r="K422" s="25" t="str">
        <f t="shared" si="35"/>
        <v/>
      </c>
      <c r="L422" s="24" t="str">
        <f t="shared" si="38"/>
        <v/>
      </c>
      <c r="M422" s="3"/>
      <c r="N422" s="21" t="str">
        <f t="shared" si="39"/>
        <v/>
      </c>
      <c r="O422" s="89"/>
      <c r="P422" s="94"/>
      <c r="Q422" s="98" t="str">
        <f t="shared" si="36"/>
        <v/>
      </c>
      <c r="R422" s="3"/>
    </row>
    <row r="423" spans="1:18" x14ac:dyDescent="0.4">
      <c r="A423" s="5"/>
      <c r="B423" s="18"/>
      <c r="C423" s="3" t="str">
        <f>IFERROR(VLOOKUP(TEXT(B423,"0000"), 証券コード!$A:$C, 2, FALSE), "")</f>
        <v/>
      </c>
      <c r="D423" s="4"/>
      <c r="E423" s="6"/>
      <c r="F423" s="6"/>
      <c r="G423" s="28"/>
      <c r="H423" s="3"/>
      <c r="I423" s="4"/>
      <c r="J423" s="20" t="str">
        <f t="shared" si="37"/>
        <v/>
      </c>
      <c r="K423" s="25" t="str">
        <f t="shared" si="35"/>
        <v/>
      </c>
      <c r="L423" s="24" t="str">
        <f t="shared" si="38"/>
        <v/>
      </c>
      <c r="M423" s="3"/>
      <c r="N423" s="21" t="str">
        <f t="shared" si="39"/>
        <v/>
      </c>
      <c r="O423" s="89"/>
      <c r="P423" s="94"/>
      <c r="Q423" s="98" t="str">
        <f t="shared" si="36"/>
        <v/>
      </c>
      <c r="R423" s="3"/>
    </row>
    <row r="424" spans="1:18" x14ac:dyDescent="0.4">
      <c r="A424" s="5"/>
      <c r="B424" s="18"/>
      <c r="C424" s="3" t="str">
        <f>IFERROR(VLOOKUP(TEXT(B424,"0000"), 証券コード!$A:$C, 2, FALSE), "")</f>
        <v/>
      </c>
      <c r="D424" s="4"/>
      <c r="E424" s="6"/>
      <c r="F424" s="6"/>
      <c r="G424" s="28"/>
      <c r="H424" s="3"/>
      <c r="I424" s="4"/>
      <c r="J424" s="20" t="str">
        <f t="shared" si="37"/>
        <v/>
      </c>
      <c r="K424" s="25" t="str">
        <f t="shared" si="35"/>
        <v/>
      </c>
      <c r="L424" s="24" t="str">
        <f t="shared" si="38"/>
        <v/>
      </c>
      <c r="M424" s="3"/>
      <c r="N424" s="21" t="str">
        <f t="shared" si="39"/>
        <v/>
      </c>
      <c r="O424" s="89"/>
      <c r="P424" s="94"/>
      <c r="Q424" s="98" t="str">
        <f t="shared" si="36"/>
        <v/>
      </c>
      <c r="R424" s="3"/>
    </row>
    <row r="425" spans="1:18" x14ac:dyDescent="0.4">
      <c r="A425" s="5"/>
      <c r="B425" s="18"/>
      <c r="C425" s="3" t="str">
        <f>IFERROR(VLOOKUP(TEXT(B425,"0000"), 証券コード!$A:$C, 2, FALSE), "")</f>
        <v/>
      </c>
      <c r="D425" s="4"/>
      <c r="E425" s="6"/>
      <c r="F425" s="6"/>
      <c r="G425" s="28"/>
      <c r="H425" s="3"/>
      <c r="I425" s="4"/>
      <c r="J425" s="20" t="str">
        <f t="shared" si="37"/>
        <v/>
      </c>
      <c r="K425" s="25" t="str">
        <f t="shared" si="35"/>
        <v/>
      </c>
      <c r="L425" s="24" t="str">
        <f t="shared" si="38"/>
        <v/>
      </c>
      <c r="M425" s="3"/>
      <c r="N425" s="21" t="str">
        <f t="shared" si="39"/>
        <v/>
      </c>
      <c r="O425" s="89"/>
      <c r="P425" s="94"/>
      <c r="Q425" s="98" t="str">
        <f t="shared" si="36"/>
        <v/>
      </c>
      <c r="R425" s="3"/>
    </row>
    <row r="426" spans="1:18" x14ac:dyDescent="0.4">
      <c r="A426" s="5"/>
      <c r="B426" s="18"/>
      <c r="C426" s="3" t="str">
        <f>IFERROR(VLOOKUP(TEXT(B426,"0000"), 証券コード!$A:$C, 2, FALSE), "")</f>
        <v/>
      </c>
      <c r="D426" s="4"/>
      <c r="E426" s="6"/>
      <c r="F426" s="6"/>
      <c r="G426" s="28"/>
      <c r="H426" s="3"/>
      <c r="I426" s="4"/>
      <c r="J426" s="20" t="str">
        <f t="shared" si="37"/>
        <v/>
      </c>
      <c r="K426" s="25" t="str">
        <f t="shared" si="35"/>
        <v/>
      </c>
      <c r="L426" s="24" t="str">
        <f t="shared" si="38"/>
        <v/>
      </c>
      <c r="M426" s="3"/>
      <c r="N426" s="21" t="str">
        <f t="shared" si="39"/>
        <v/>
      </c>
      <c r="O426" s="89"/>
      <c r="P426" s="94"/>
      <c r="Q426" s="98" t="str">
        <f t="shared" si="36"/>
        <v/>
      </c>
      <c r="R426" s="3"/>
    </row>
    <row r="427" spans="1:18" x14ac:dyDescent="0.4">
      <c r="A427" s="5"/>
      <c r="B427" s="18"/>
      <c r="C427" s="3" t="str">
        <f>IFERROR(VLOOKUP(TEXT(B427,"0000"), 証券コード!$A:$C, 2, FALSE), "")</f>
        <v/>
      </c>
      <c r="D427" s="4"/>
      <c r="E427" s="6"/>
      <c r="F427" s="6"/>
      <c r="G427" s="28"/>
      <c r="H427" s="3"/>
      <c r="I427" s="4"/>
      <c r="J427" s="20" t="str">
        <f t="shared" si="37"/>
        <v/>
      </c>
      <c r="K427" s="25" t="str">
        <f t="shared" si="35"/>
        <v/>
      </c>
      <c r="L427" s="24" t="str">
        <f t="shared" si="38"/>
        <v/>
      </c>
      <c r="M427" s="3"/>
      <c r="N427" s="21" t="str">
        <f t="shared" si="39"/>
        <v/>
      </c>
      <c r="O427" s="89"/>
      <c r="P427" s="94"/>
      <c r="Q427" s="98" t="str">
        <f t="shared" si="36"/>
        <v/>
      </c>
      <c r="R427" s="3"/>
    </row>
    <row r="428" spans="1:18" x14ac:dyDescent="0.4">
      <c r="A428" s="5"/>
      <c r="B428" s="18"/>
      <c r="C428" s="3" t="str">
        <f>IFERROR(VLOOKUP(TEXT(B428,"0000"), 証券コード!$A:$C, 2, FALSE), "")</f>
        <v/>
      </c>
      <c r="D428" s="4"/>
      <c r="E428" s="6"/>
      <c r="F428" s="6"/>
      <c r="G428" s="28"/>
      <c r="H428" s="3"/>
      <c r="I428" s="4"/>
      <c r="J428" s="20" t="str">
        <f t="shared" si="37"/>
        <v/>
      </c>
      <c r="K428" s="25" t="str">
        <f t="shared" si="35"/>
        <v/>
      </c>
      <c r="L428" s="24" t="str">
        <f t="shared" si="38"/>
        <v/>
      </c>
      <c r="M428" s="3"/>
      <c r="N428" s="21" t="str">
        <f t="shared" si="39"/>
        <v/>
      </c>
      <c r="O428" s="89"/>
      <c r="P428" s="94"/>
      <c r="Q428" s="98" t="str">
        <f t="shared" si="36"/>
        <v/>
      </c>
      <c r="R428" s="3"/>
    </row>
    <row r="429" spans="1:18" x14ac:dyDescent="0.4">
      <c r="A429" s="5"/>
      <c r="B429" s="18"/>
      <c r="C429" s="3" t="str">
        <f>IFERROR(VLOOKUP(TEXT(B429,"0000"), 証券コード!$A:$C, 2, FALSE), "")</f>
        <v/>
      </c>
      <c r="D429" s="4"/>
      <c r="E429" s="6"/>
      <c r="F429" s="6"/>
      <c r="G429" s="28"/>
      <c r="H429" s="3"/>
      <c r="I429" s="4"/>
      <c r="J429" s="20" t="str">
        <f t="shared" si="37"/>
        <v/>
      </c>
      <c r="K429" s="25" t="str">
        <f t="shared" si="35"/>
        <v/>
      </c>
      <c r="L429" s="24" t="str">
        <f t="shared" si="38"/>
        <v/>
      </c>
      <c r="M429" s="3"/>
      <c r="N429" s="21" t="str">
        <f t="shared" si="39"/>
        <v/>
      </c>
      <c r="O429" s="89"/>
      <c r="P429" s="94"/>
      <c r="Q429" s="98" t="str">
        <f t="shared" si="36"/>
        <v/>
      </c>
      <c r="R429" s="3"/>
    </row>
    <row r="430" spans="1:18" x14ac:dyDescent="0.4">
      <c r="A430" s="5"/>
      <c r="B430" s="18"/>
      <c r="C430" s="3" t="str">
        <f>IFERROR(VLOOKUP(TEXT(B430,"0000"), 証券コード!$A:$C, 2, FALSE), "")</f>
        <v/>
      </c>
      <c r="D430" s="4"/>
      <c r="E430" s="6"/>
      <c r="F430" s="6"/>
      <c r="G430" s="28"/>
      <c r="H430" s="3"/>
      <c r="I430" s="4"/>
      <c r="J430" s="20" t="str">
        <f t="shared" si="37"/>
        <v/>
      </c>
      <c r="K430" s="25" t="str">
        <f t="shared" si="35"/>
        <v/>
      </c>
      <c r="L430" s="24" t="str">
        <f t="shared" si="38"/>
        <v/>
      </c>
      <c r="M430" s="3"/>
      <c r="N430" s="21" t="str">
        <f t="shared" si="39"/>
        <v/>
      </c>
      <c r="O430" s="89"/>
      <c r="P430" s="94"/>
      <c r="Q430" s="98" t="str">
        <f t="shared" si="36"/>
        <v/>
      </c>
      <c r="R430" s="3"/>
    </row>
    <row r="431" spans="1:18" x14ac:dyDescent="0.4">
      <c r="A431" s="5"/>
      <c r="B431" s="18"/>
      <c r="C431" s="3" t="str">
        <f>IFERROR(VLOOKUP(TEXT(B431,"0000"), 証券コード!$A:$C, 2, FALSE), "")</f>
        <v/>
      </c>
      <c r="D431" s="4"/>
      <c r="E431" s="6"/>
      <c r="F431" s="6"/>
      <c r="G431" s="28"/>
      <c r="H431" s="3"/>
      <c r="I431" s="4"/>
      <c r="J431" s="20" t="str">
        <f t="shared" si="37"/>
        <v/>
      </c>
      <c r="K431" s="25" t="str">
        <f t="shared" si="35"/>
        <v/>
      </c>
      <c r="L431" s="24" t="str">
        <f t="shared" si="38"/>
        <v/>
      </c>
      <c r="M431" s="3"/>
      <c r="N431" s="21" t="str">
        <f t="shared" si="39"/>
        <v/>
      </c>
      <c r="O431" s="89"/>
      <c r="P431" s="94"/>
      <c r="Q431" s="98" t="str">
        <f t="shared" si="36"/>
        <v/>
      </c>
      <c r="R431" s="3"/>
    </row>
    <row r="432" spans="1:18" x14ac:dyDescent="0.4">
      <c r="A432" s="5"/>
      <c r="B432" s="18"/>
      <c r="C432" s="3" t="str">
        <f>IFERROR(VLOOKUP(TEXT(B432,"0000"), 証券コード!$A:$C, 2, FALSE), "")</f>
        <v/>
      </c>
      <c r="D432" s="4"/>
      <c r="E432" s="6"/>
      <c r="F432" s="6"/>
      <c r="G432" s="28"/>
      <c r="H432" s="3"/>
      <c r="I432" s="4"/>
      <c r="J432" s="20" t="str">
        <f t="shared" si="37"/>
        <v/>
      </c>
      <c r="K432" s="25" t="str">
        <f t="shared" si="35"/>
        <v/>
      </c>
      <c r="L432" s="24" t="str">
        <f t="shared" si="38"/>
        <v/>
      </c>
      <c r="M432" s="3"/>
      <c r="N432" s="21" t="str">
        <f t="shared" si="39"/>
        <v/>
      </c>
      <c r="O432" s="89"/>
      <c r="P432" s="94"/>
      <c r="Q432" s="98" t="str">
        <f t="shared" si="36"/>
        <v/>
      </c>
      <c r="R432" s="3"/>
    </row>
    <row r="433" spans="1:18" x14ac:dyDescent="0.4">
      <c r="A433" s="5"/>
      <c r="B433" s="18"/>
      <c r="C433" s="3" t="str">
        <f>IFERROR(VLOOKUP(TEXT(B433,"0000"), 証券コード!$A:$C, 2, FALSE), "")</f>
        <v/>
      </c>
      <c r="D433" s="4"/>
      <c r="E433" s="6"/>
      <c r="F433" s="6"/>
      <c r="G433" s="28"/>
      <c r="H433" s="3"/>
      <c r="I433" s="4"/>
      <c r="J433" s="20" t="str">
        <f t="shared" si="37"/>
        <v/>
      </c>
      <c r="K433" s="25" t="str">
        <f t="shared" si="35"/>
        <v/>
      </c>
      <c r="L433" s="24" t="str">
        <f t="shared" si="38"/>
        <v/>
      </c>
      <c r="M433" s="3"/>
      <c r="N433" s="21" t="str">
        <f t="shared" si="39"/>
        <v/>
      </c>
      <c r="O433" s="89"/>
      <c r="P433" s="94"/>
      <c r="Q433" s="98" t="str">
        <f t="shared" si="36"/>
        <v/>
      </c>
      <c r="R433" s="3"/>
    </row>
    <row r="434" spans="1:18" x14ac:dyDescent="0.4">
      <c r="A434" s="5"/>
      <c r="B434" s="18"/>
      <c r="C434" s="3" t="str">
        <f>IFERROR(VLOOKUP(TEXT(B434,"0000"), 証券コード!$A:$C, 2, FALSE), "")</f>
        <v/>
      </c>
      <c r="D434" s="4"/>
      <c r="E434" s="6"/>
      <c r="F434" s="6"/>
      <c r="G434" s="28"/>
      <c r="H434" s="3"/>
      <c r="I434" s="4"/>
      <c r="J434" s="20" t="str">
        <f t="shared" si="37"/>
        <v/>
      </c>
      <c r="K434" s="25" t="str">
        <f t="shared" si="35"/>
        <v/>
      </c>
      <c r="L434" s="24" t="str">
        <f t="shared" si="38"/>
        <v/>
      </c>
      <c r="M434" s="3"/>
      <c r="N434" s="21" t="str">
        <f t="shared" si="39"/>
        <v/>
      </c>
      <c r="O434" s="89"/>
      <c r="P434" s="94"/>
      <c r="Q434" s="98" t="str">
        <f t="shared" si="36"/>
        <v/>
      </c>
      <c r="R434" s="3"/>
    </row>
    <row r="435" spans="1:18" x14ac:dyDescent="0.4">
      <c r="A435" s="5"/>
      <c r="B435" s="18"/>
      <c r="C435" s="3" t="str">
        <f>IFERROR(VLOOKUP(TEXT(B435,"0000"), 証券コード!$A:$C, 2, FALSE), "")</f>
        <v/>
      </c>
      <c r="D435" s="4"/>
      <c r="E435" s="6"/>
      <c r="F435" s="6"/>
      <c r="G435" s="28"/>
      <c r="H435" s="3"/>
      <c r="I435" s="4"/>
      <c r="J435" s="20" t="str">
        <f t="shared" si="37"/>
        <v/>
      </c>
      <c r="K435" s="25" t="str">
        <f t="shared" si="35"/>
        <v/>
      </c>
      <c r="L435" s="24" t="str">
        <f t="shared" si="38"/>
        <v/>
      </c>
      <c r="M435" s="3"/>
      <c r="N435" s="21" t="str">
        <f t="shared" si="39"/>
        <v/>
      </c>
      <c r="O435" s="89"/>
      <c r="P435" s="94"/>
      <c r="Q435" s="98" t="str">
        <f t="shared" si="36"/>
        <v/>
      </c>
      <c r="R435" s="3"/>
    </row>
    <row r="436" spans="1:18" x14ac:dyDescent="0.4">
      <c r="A436" s="5"/>
      <c r="B436" s="18"/>
      <c r="C436" s="3" t="str">
        <f>IFERROR(VLOOKUP(TEXT(B436,"0000"), 証券コード!$A:$C, 2, FALSE), "")</f>
        <v/>
      </c>
      <c r="D436" s="4"/>
      <c r="E436" s="6"/>
      <c r="F436" s="6"/>
      <c r="G436" s="28"/>
      <c r="H436" s="3"/>
      <c r="I436" s="4"/>
      <c r="J436" s="20" t="str">
        <f t="shared" si="37"/>
        <v/>
      </c>
      <c r="K436" s="25" t="str">
        <f t="shared" si="35"/>
        <v/>
      </c>
      <c r="L436" s="24" t="str">
        <f t="shared" si="38"/>
        <v/>
      </c>
      <c r="M436" s="3"/>
      <c r="N436" s="21" t="str">
        <f t="shared" si="39"/>
        <v/>
      </c>
      <c r="O436" s="89"/>
      <c r="P436" s="94"/>
      <c r="Q436" s="98" t="str">
        <f t="shared" si="36"/>
        <v/>
      </c>
      <c r="R436" s="3"/>
    </row>
    <row r="437" spans="1:18" x14ac:dyDescent="0.4">
      <c r="A437" s="5"/>
      <c r="B437" s="18"/>
      <c r="C437" s="3" t="str">
        <f>IFERROR(VLOOKUP(TEXT(B437,"0000"), 証券コード!$A:$C, 2, FALSE), "")</f>
        <v/>
      </c>
      <c r="D437" s="4"/>
      <c r="E437" s="6"/>
      <c r="F437" s="6"/>
      <c r="G437" s="28"/>
      <c r="H437" s="3"/>
      <c r="I437" s="4"/>
      <c r="J437" s="20" t="str">
        <f t="shared" si="37"/>
        <v/>
      </c>
      <c r="K437" s="25" t="str">
        <f t="shared" si="35"/>
        <v/>
      </c>
      <c r="L437" s="24" t="str">
        <f t="shared" si="38"/>
        <v/>
      </c>
      <c r="M437" s="3"/>
      <c r="N437" s="21" t="str">
        <f t="shared" si="39"/>
        <v/>
      </c>
      <c r="O437" s="89"/>
      <c r="P437" s="94"/>
      <c r="Q437" s="98" t="str">
        <f t="shared" si="36"/>
        <v/>
      </c>
      <c r="R437" s="3"/>
    </row>
    <row r="438" spans="1:18" x14ac:dyDescent="0.4">
      <c r="A438" s="5"/>
      <c r="B438" s="18"/>
      <c r="C438" s="3" t="str">
        <f>IFERROR(VLOOKUP(TEXT(B438,"0000"), 証券コード!$A:$C, 2, FALSE), "")</f>
        <v/>
      </c>
      <c r="D438" s="4"/>
      <c r="E438" s="6"/>
      <c r="F438" s="6"/>
      <c r="G438" s="28"/>
      <c r="H438" s="3"/>
      <c r="I438" s="4"/>
      <c r="J438" s="20" t="str">
        <f t="shared" si="37"/>
        <v/>
      </c>
      <c r="K438" s="25" t="str">
        <f t="shared" si="35"/>
        <v/>
      </c>
      <c r="L438" s="24" t="str">
        <f t="shared" si="38"/>
        <v/>
      </c>
      <c r="M438" s="3"/>
      <c r="N438" s="21" t="str">
        <f t="shared" si="39"/>
        <v/>
      </c>
      <c r="O438" s="89"/>
      <c r="P438" s="94"/>
      <c r="Q438" s="98" t="str">
        <f t="shared" si="36"/>
        <v/>
      </c>
      <c r="R438" s="3"/>
    </row>
    <row r="439" spans="1:18" x14ac:dyDescent="0.4">
      <c r="A439" s="5"/>
      <c r="B439" s="18"/>
      <c r="C439" s="3" t="str">
        <f>IFERROR(VLOOKUP(TEXT(B439,"0000"), 証券コード!$A:$C, 2, FALSE), "")</f>
        <v/>
      </c>
      <c r="D439" s="4"/>
      <c r="E439" s="6"/>
      <c r="F439" s="6"/>
      <c r="G439" s="28"/>
      <c r="H439" s="3"/>
      <c r="I439" s="4"/>
      <c r="J439" s="20" t="str">
        <f t="shared" si="37"/>
        <v/>
      </c>
      <c r="K439" s="25" t="str">
        <f t="shared" si="35"/>
        <v/>
      </c>
      <c r="L439" s="24" t="str">
        <f t="shared" si="38"/>
        <v/>
      </c>
      <c r="M439" s="3"/>
      <c r="N439" s="21" t="str">
        <f t="shared" si="39"/>
        <v/>
      </c>
      <c r="O439" s="89"/>
      <c r="P439" s="94"/>
      <c r="Q439" s="98" t="str">
        <f t="shared" si="36"/>
        <v/>
      </c>
      <c r="R439" s="3"/>
    </row>
    <row r="440" spans="1:18" x14ac:dyDescent="0.4">
      <c r="A440" s="5"/>
      <c r="B440" s="18"/>
      <c r="C440" s="3" t="str">
        <f>IFERROR(VLOOKUP(TEXT(B440,"0000"), 証券コード!$A:$C, 2, FALSE), "")</f>
        <v/>
      </c>
      <c r="D440" s="4"/>
      <c r="E440" s="6"/>
      <c r="F440" s="6"/>
      <c r="G440" s="28"/>
      <c r="H440" s="3"/>
      <c r="I440" s="4"/>
      <c r="J440" s="20" t="str">
        <f t="shared" si="37"/>
        <v/>
      </c>
      <c r="K440" s="25" t="str">
        <f t="shared" si="35"/>
        <v/>
      </c>
      <c r="L440" s="24" t="str">
        <f t="shared" si="38"/>
        <v/>
      </c>
      <c r="M440" s="3"/>
      <c r="N440" s="21" t="str">
        <f t="shared" si="39"/>
        <v/>
      </c>
      <c r="O440" s="89"/>
      <c r="P440" s="94"/>
      <c r="Q440" s="98" t="str">
        <f t="shared" si="36"/>
        <v/>
      </c>
      <c r="R440" s="3"/>
    </row>
    <row r="441" spans="1:18" x14ac:dyDescent="0.4">
      <c r="A441" s="5"/>
      <c r="B441" s="18"/>
      <c r="C441" s="3" t="str">
        <f>IFERROR(VLOOKUP(TEXT(B441,"0000"), 証券コード!$A:$C, 2, FALSE), "")</f>
        <v/>
      </c>
      <c r="D441" s="4"/>
      <c r="E441" s="6"/>
      <c r="F441" s="6"/>
      <c r="G441" s="28"/>
      <c r="H441" s="3"/>
      <c r="I441" s="4"/>
      <c r="J441" s="20" t="str">
        <f t="shared" si="37"/>
        <v/>
      </c>
      <c r="K441" s="25" t="str">
        <f t="shared" si="35"/>
        <v/>
      </c>
      <c r="L441" s="24" t="str">
        <f t="shared" si="38"/>
        <v/>
      </c>
      <c r="M441" s="3"/>
      <c r="N441" s="21" t="str">
        <f t="shared" si="39"/>
        <v/>
      </c>
      <c r="O441" s="89"/>
      <c r="P441" s="94"/>
      <c r="Q441" s="98" t="str">
        <f t="shared" si="36"/>
        <v/>
      </c>
      <c r="R441" s="3"/>
    </row>
    <row r="442" spans="1:18" x14ac:dyDescent="0.4">
      <c r="A442" s="5"/>
      <c r="B442" s="18"/>
      <c r="C442" s="3" t="str">
        <f>IFERROR(VLOOKUP(TEXT(B442,"0000"), 証券コード!$A:$C, 2, FALSE), "")</f>
        <v/>
      </c>
      <c r="D442" s="4"/>
      <c r="E442" s="6"/>
      <c r="F442" s="6"/>
      <c r="G442" s="28"/>
      <c r="H442" s="3"/>
      <c r="I442" s="4"/>
      <c r="J442" s="20" t="str">
        <f t="shared" si="37"/>
        <v/>
      </c>
      <c r="K442" s="25" t="str">
        <f t="shared" si="35"/>
        <v/>
      </c>
      <c r="L442" s="24" t="str">
        <f t="shared" si="38"/>
        <v/>
      </c>
      <c r="M442" s="3"/>
      <c r="N442" s="21" t="str">
        <f t="shared" si="39"/>
        <v/>
      </c>
      <c r="O442" s="89"/>
      <c r="P442" s="94"/>
      <c r="Q442" s="98" t="str">
        <f t="shared" si="36"/>
        <v/>
      </c>
      <c r="R442" s="3"/>
    </row>
    <row r="443" spans="1:18" x14ac:dyDescent="0.4">
      <c r="A443" s="5"/>
      <c r="B443" s="18"/>
      <c r="C443" s="3" t="str">
        <f>IFERROR(VLOOKUP(TEXT(B443,"0000"), 証券コード!$A:$C, 2, FALSE), "")</f>
        <v/>
      </c>
      <c r="D443" s="4"/>
      <c r="E443" s="6"/>
      <c r="F443" s="6"/>
      <c r="G443" s="28"/>
      <c r="H443" s="3"/>
      <c r="I443" s="4"/>
      <c r="J443" s="20" t="str">
        <f t="shared" si="37"/>
        <v/>
      </c>
      <c r="K443" s="25" t="str">
        <f t="shared" si="35"/>
        <v/>
      </c>
      <c r="L443" s="24" t="str">
        <f t="shared" si="38"/>
        <v/>
      </c>
      <c r="M443" s="3"/>
      <c r="N443" s="21" t="str">
        <f t="shared" si="39"/>
        <v/>
      </c>
      <c r="O443" s="89"/>
      <c r="P443" s="94"/>
      <c r="Q443" s="98" t="str">
        <f t="shared" si="36"/>
        <v/>
      </c>
      <c r="R443" s="3"/>
    </row>
    <row r="444" spans="1:18" x14ac:dyDescent="0.4">
      <c r="A444" s="5"/>
      <c r="B444" s="18"/>
      <c r="C444" s="3" t="str">
        <f>IFERROR(VLOOKUP(TEXT(B444,"0000"), 証券コード!$A:$C, 2, FALSE), "")</f>
        <v/>
      </c>
      <c r="D444" s="4"/>
      <c r="E444" s="6"/>
      <c r="F444" s="6"/>
      <c r="G444" s="28"/>
      <c r="H444" s="3"/>
      <c r="I444" s="4"/>
      <c r="J444" s="20" t="str">
        <f t="shared" si="37"/>
        <v/>
      </c>
      <c r="K444" s="25" t="str">
        <f t="shared" si="35"/>
        <v/>
      </c>
      <c r="L444" s="24" t="str">
        <f t="shared" si="38"/>
        <v/>
      </c>
      <c r="M444" s="3"/>
      <c r="N444" s="21" t="str">
        <f t="shared" si="39"/>
        <v/>
      </c>
      <c r="O444" s="89"/>
      <c r="P444" s="94"/>
      <c r="Q444" s="98" t="str">
        <f t="shared" si="36"/>
        <v/>
      </c>
      <c r="R444" s="3"/>
    </row>
    <row r="445" spans="1:18" x14ac:dyDescent="0.4">
      <c r="A445" s="5"/>
      <c r="B445" s="18"/>
      <c r="C445" s="3" t="str">
        <f>IFERROR(VLOOKUP(TEXT(B445,"0000"), 証券コード!$A:$C, 2, FALSE), "")</f>
        <v/>
      </c>
      <c r="D445" s="4"/>
      <c r="E445" s="6"/>
      <c r="F445" s="6"/>
      <c r="G445" s="28"/>
      <c r="H445" s="3"/>
      <c r="I445" s="4"/>
      <c r="J445" s="20" t="str">
        <f t="shared" si="37"/>
        <v/>
      </c>
      <c r="K445" s="25" t="str">
        <f t="shared" si="35"/>
        <v/>
      </c>
      <c r="L445" s="24" t="str">
        <f t="shared" si="38"/>
        <v/>
      </c>
      <c r="M445" s="3"/>
      <c r="N445" s="21" t="str">
        <f t="shared" si="39"/>
        <v/>
      </c>
      <c r="O445" s="89"/>
      <c r="P445" s="94"/>
      <c r="Q445" s="98" t="str">
        <f t="shared" si="36"/>
        <v/>
      </c>
      <c r="R445" s="3"/>
    </row>
    <row r="446" spans="1:18" x14ac:dyDescent="0.4">
      <c r="A446" s="5"/>
      <c r="B446" s="18"/>
      <c r="C446" s="3" t="str">
        <f>IFERROR(VLOOKUP(TEXT(B446,"0000"), 証券コード!$A:$C, 2, FALSE), "")</f>
        <v/>
      </c>
      <c r="D446" s="4"/>
      <c r="E446" s="6"/>
      <c r="F446" s="6"/>
      <c r="G446" s="28"/>
      <c r="H446" s="3"/>
      <c r="I446" s="4"/>
      <c r="J446" s="20" t="str">
        <f t="shared" si="37"/>
        <v/>
      </c>
      <c r="K446" s="25" t="str">
        <f t="shared" si="35"/>
        <v/>
      </c>
      <c r="L446" s="24" t="str">
        <f t="shared" si="38"/>
        <v/>
      </c>
      <c r="M446" s="3"/>
      <c r="N446" s="21" t="str">
        <f t="shared" si="39"/>
        <v/>
      </c>
      <c r="O446" s="89"/>
      <c r="P446" s="94"/>
      <c r="Q446" s="98" t="str">
        <f t="shared" si="36"/>
        <v/>
      </c>
      <c r="R446" s="3"/>
    </row>
    <row r="447" spans="1:18" x14ac:dyDescent="0.4">
      <c r="A447" s="5"/>
      <c r="B447" s="18"/>
      <c r="C447" s="3" t="str">
        <f>IFERROR(VLOOKUP(TEXT(B447,"0000"), 証券コード!$A:$C, 2, FALSE), "")</f>
        <v/>
      </c>
      <c r="D447" s="4"/>
      <c r="E447" s="6"/>
      <c r="F447" s="6"/>
      <c r="G447" s="28"/>
      <c r="H447" s="3"/>
      <c r="I447" s="4"/>
      <c r="J447" s="20" t="str">
        <f t="shared" si="37"/>
        <v/>
      </c>
      <c r="K447" s="25" t="str">
        <f t="shared" si="35"/>
        <v/>
      </c>
      <c r="L447" s="24" t="str">
        <f t="shared" si="38"/>
        <v/>
      </c>
      <c r="M447" s="3"/>
      <c r="N447" s="21" t="str">
        <f t="shared" si="39"/>
        <v/>
      </c>
      <c r="O447" s="89"/>
      <c r="P447" s="94"/>
      <c r="Q447" s="98" t="str">
        <f t="shared" si="36"/>
        <v/>
      </c>
      <c r="R447" s="3"/>
    </row>
    <row r="448" spans="1:18" x14ac:dyDescent="0.4">
      <c r="A448" s="5"/>
      <c r="B448" s="18"/>
      <c r="C448" s="3" t="str">
        <f>IFERROR(VLOOKUP(TEXT(B448,"0000"), 証券コード!$A:$C, 2, FALSE), "")</f>
        <v/>
      </c>
      <c r="D448" s="4"/>
      <c r="E448" s="6"/>
      <c r="F448" s="6"/>
      <c r="G448" s="28"/>
      <c r="H448" s="3"/>
      <c r="I448" s="4"/>
      <c r="J448" s="20" t="str">
        <f t="shared" si="37"/>
        <v/>
      </c>
      <c r="K448" s="25" t="str">
        <f t="shared" si="35"/>
        <v/>
      </c>
      <c r="L448" s="24" t="str">
        <f t="shared" si="38"/>
        <v/>
      </c>
      <c r="M448" s="3"/>
      <c r="N448" s="21" t="str">
        <f t="shared" si="39"/>
        <v/>
      </c>
      <c r="O448" s="89"/>
      <c r="P448" s="94"/>
      <c r="Q448" s="98" t="str">
        <f t="shared" si="36"/>
        <v/>
      </c>
      <c r="R448" s="3"/>
    </row>
    <row r="449" spans="1:18" x14ac:dyDescent="0.4">
      <c r="A449" s="5"/>
      <c r="B449" s="18"/>
      <c r="C449" s="3" t="str">
        <f>IFERROR(VLOOKUP(TEXT(B449,"0000"), 証券コード!$A:$C, 2, FALSE), "")</f>
        <v/>
      </c>
      <c r="D449" s="4"/>
      <c r="E449" s="6"/>
      <c r="F449" s="6"/>
      <c r="G449" s="28"/>
      <c r="H449" s="3"/>
      <c r="I449" s="4"/>
      <c r="J449" s="20" t="str">
        <f t="shared" si="37"/>
        <v/>
      </c>
      <c r="K449" s="25" t="str">
        <f t="shared" si="35"/>
        <v/>
      </c>
      <c r="L449" s="24" t="str">
        <f t="shared" si="38"/>
        <v/>
      </c>
      <c r="M449" s="3"/>
      <c r="N449" s="21" t="str">
        <f t="shared" si="39"/>
        <v/>
      </c>
      <c r="O449" s="89"/>
      <c r="P449" s="94"/>
      <c r="Q449" s="98" t="str">
        <f t="shared" si="36"/>
        <v/>
      </c>
      <c r="R449" s="3"/>
    </row>
    <row r="450" spans="1:18" x14ac:dyDescent="0.4">
      <c r="A450" s="5"/>
      <c r="B450" s="18"/>
      <c r="C450" s="3" t="str">
        <f>IFERROR(VLOOKUP(TEXT(B450,"0000"), 証券コード!$A:$C, 2, FALSE), "")</f>
        <v/>
      </c>
      <c r="D450" s="4"/>
      <c r="E450" s="6"/>
      <c r="F450" s="6"/>
      <c r="G450" s="28"/>
      <c r="H450" s="3"/>
      <c r="I450" s="4"/>
      <c r="J450" s="20" t="str">
        <f t="shared" si="37"/>
        <v/>
      </c>
      <c r="K450" s="25" t="str">
        <f t="shared" ref="K450:K500" si="40">IF(I450="","",ROUNDDOWN((I450-D450)/D450,4))</f>
        <v/>
      </c>
      <c r="L450" s="24" t="str">
        <f t="shared" si="38"/>
        <v/>
      </c>
      <c r="M450" s="3"/>
      <c r="N450" s="21" t="str">
        <f t="shared" si="39"/>
        <v/>
      </c>
      <c r="O450" s="89"/>
      <c r="P450" s="94"/>
      <c r="Q450" s="98" t="str">
        <f t="shared" si="36"/>
        <v/>
      </c>
      <c r="R450" s="3"/>
    </row>
    <row r="451" spans="1:18" x14ac:dyDescent="0.4">
      <c r="A451" s="5"/>
      <c r="B451" s="18"/>
      <c r="C451" s="3" t="str">
        <f>IFERROR(VLOOKUP(TEXT(B451,"0000"), 証券コード!$A:$C, 2, FALSE), "")</f>
        <v/>
      </c>
      <c r="D451" s="4"/>
      <c r="E451" s="6"/>
      <c r="F451" s="6"/>
      <c r="G451" s="28"/>
      <c r="H451" s="3"/>
      <c r="I451" s="4"/>
      <c r="J451" s="20" t="str">
        <f t="shared" si="37"/>
        <v/>
      </c>
      <c r="K451" s="25" t="str">
        <f t="shared" si="40"/>
        <v/>
      </c>
      <c r="L451" s="24" t="str">
        <f t="shared" si="38"/>
        <v/>
      </c>
      <c r="M451" s="3"/>
      <c r="N451" s="21" t="str">
        <f t="shared" si="39"/>
        <v/>
      </c>
      <c r="O451" s="89"/>
      <c r="P451" s="94"/>
      <c r="Q451" s="98" t="str">
        <f t="shared" ref="Q451:Q500" si="41">IF(P451="","",TRUNC((P451-D451)/P451,4))</f>
        <v/>
      </c>
      <c r="R451" s="3"/>
    </row>
    <row r="452" spans="1:18" x14ac:dyDescent="0.4">
      <c r="A452" s="5"/>
      <c r="B452" s="18"/>
      <c r="C452" s="3" t="str">
        <f>IFERROR(VLOOKUP(TEXT(B452,"0000"), 証券コード!$A:$C, 2, FALSE), "")</f>
        <v/>
      </c>
      <c r="D452" s="4"/>
      <c r="E452" s="6"/>
      <c r="F452" s="6"/>
      <c r="G452" s="28"/>
      <c r="H452" s="3"/>
      <c r="I452" s="4"/>
      <c r="J452" s="20" t="str">
        <f t="shared" si="37"/>
        <v/>
      </c>
      <c r="K452" s="25" t="str">
        <f t="shared" si="40"/>
        <v/>
      </c>
      <c r="L452" s="24" t="str">
        <f t="shared" si="38"/>
        <v/>
      </c>
      <c r="M452" s="3"/>
      <c r="N452" s="21" t="str">
        <f t="shared" si="39"/>
        <v/>
      </c>
      <c r="O452" s="89"/>
      <c r="P452" s="94"/>
      <c r="Q452" s="98" t="str">
        <f t="shared" si="41"/>
        <v/>
      </c>
      <c r="R452" s="3"/>
    </row>
    <row r="453" spans="1:18" x14ac:dyDescent="0.4">
      <c r="A453" s="5"/>
      <c r="B453" s="18"/>
      <c r="C453" s="3" t="str">
        <f>IFERROR(VLOOKUP(TEXT(B453,"0000"), 証券コード!$A:$C, 2, FALSE), "")</f>
        <v/>
      </c>
      <c r="D453" s="4"/>
      <c r="E453" s="6"/>
      <c r="F453" s="6"/>
      <c r="G453" s="28"/>
      <c r="H453" s="3"/>
      <c r="I453" s="4"/>
      <c r="J453" s="20" t="str">
        <f t="shared" ref="J453:J500" si="42">IF(I453="","",(I453-D453)*E453)</f>
        <v/>
      </c>
      <c r="K453" s="25" t="str">
        <f t="shared" si="40"/>
        <v/>
      </c>
      <c r="L453" s="24" t="str">
        <f t="shared" ref="L453:L500" si="43">IF(I453="","",ROUNDDOWN(I453/D453,4))</f>
        <v/>
      </c>
      <c r="M453" s="3"/>
      <c r="N453" s="21" t="str">
        <f t="shared" ref="N453:N500" si="44">IF(ISERROR(J453-M453),"",J453-M453)</f>
        <v/>
      </c>
      <c r="O453" s="89"/>
      <c r="P453" s="94"/>
      <c r="Q453" s="98" t="str">
        <f t="shared" si="41"/>
        <v/>
      </c>
      <c r="R453" s="3"/>
    </row>
    <row r="454" spans="1:18" x14ac:dyDescent="0.4">
      <c r="A454" s="5"/>
      <c r="B454" s="18"/>
      <c r="C454" s="3" t="str">
        <f>IFERROR(VLOOKUP(TEXT(B454,"0000"), 証券コード!$A:$C, 2, FALSE), "")</f>
        <v/>
      </c>
      <c r="D454" s="4"/>
      <c r="E454" s="6"/>
      <c r="F454" s="6"/>
      <c r="G454" s="28"/>
      <c r="H454" s="3"/>
      <c r="I454" s="4"/>
      <c r="J454" s="20" t="str">
        <f t="shared" si="42"/>
        <v/>
      </c>
      <c r="K454" s="25" t="str">
        <f t="shared" si="40"/>
        <v/>
      </c>
      <c r="L454" s="24" t="str">
        <f t="shared" si="43"/>
        <v/>
      </c>
      <c r="M454" s="3"/>
      <c r="N454" s="21" t="str">
        <f t="shared" si="44"/>
        <v/>
      </c>
      <c r="O454" s="89"/>
      <c r="P454" s="94"/>
      <c r="Q454" s="98" t="str">
        <f t="shared" si="41"/>
        <v/>
      </c>
      <c r="R454" s="3"/>
    </row>
    <row r="455" spans="1:18" x14ac:dyDescent="0.4">
      <c r="A455" s="5"/>
      <c r="B455" s="18"/>
      <c r="C455" s="3" t="str">
        <f>IFERROR(VLOOKUP(TEXT(B455,"0000"), 証券コード!$A:$C, 2, FALSE), "")</f>
        <v/>
      </c>
      <c r="D455" s="4"/>
      <c r="E455" s="6"/>
      <c r="F455" s="6"/>
      <c r="G455" s="28"/>
      <c r="H455" s="3"/>
      <c r="I455" s="4"/>
      <c r="J455" s="20" t="str">
        <f t="shared" si="42"/>
        <v/>
      </c>
      <c r="K455" s="25" t="str">
        <f t="shared" si="40"/>
        <v/>
      </c>
      <c r="L455" s="24" t="str">
        <f t="shared" si="43"/>
        <v/>
      </c>
      <c r="M455" s="3"/>
      <c r="N455" s="21" t="str">
        <f t="shared" si="44"/>
        <v/>
      </c>
      <c r="O455" s="89"/>
      <c r="P455" s="94"/>
      <c r="Q455" s="98" t="str">
        <f t="shared" si="41"/>
        <v/>
      </c>
      <c r="R455" s="3"/>
    </row>
    <row r="456" spans="1:18" x14ac:dyDescent="0.4">
      <c r="A456" s="5"/>
      <c r="B456" s="18"/>
      <c r="C456" s="3" t="str">
        <f>IFERROR(VLOOKUP(TEXT(B456,"0000"), 証券コード!$A:$C, 2, FALSE), "")</f>
        <v/>
      </c>
      <c r="D456" s="4"/>
      <c r="E456" s="6"/>
      <c r="F456" s="6"/>
      <c r="G456" s="28"/>
      <c r="H456" s="3"/>
      <c r="I456" s="4"/>
      <c r="J456" s="20" t="str">
        <f t="shared" si="42"/>
        <v/>
      </c>
      <c r="K456" s="25" t="str">
        <f t="shared" si="40"/>
        <v/>
      </c>
      <c r="L456" s="24" t="str">
        <f t="shared" si="43"/>
        <v/>
      </c>
      <c r="M456" s="3"/>
      <c r="N456" s="21" t="str">
        <f t="shared" si="44"/>
        <v/>
      </c>
      <c r="O456" s="89"/>
      <c r="P456" s="94"/>
      <c r="Q456" s="98" t="str">
        <f t="shared" si="41"/>
        <v/>
      </c>
      <c r="R456" s="3"/>
    </row>
    <row r="457" spans="1:18" x14ac:dyDescent="0.4">
      <c r="A457" s="5"/>
      <c r="B457" s="18"/>
      <c r="C457" s="3" t="str">
        <f>IFERROR(VLOOKUP(TEXT(B457,"0000"), 証券コード!$A:$C, 2, FALSE), "")</f>
        <v/>
      </c>
      <c r="D457" s="4"/>
      <c r="E457" s="6"/>
      <c r="F457" s="6"/>
      <c r="G457" s="28"/>
      <c r="H457" s="3"/>
      <c r="I457" s="4"/>
      <c r="J457" s="20" t="str">
        <f t="shared" si="42"/>
        <v/>
      </c>
      <c r="K457" s="25" t="str">
        <f t="shared" si="40"/>
        <v/>
      </c>
      <c r="L457" s="24" t="str">
        <f t="shared" si="43"/>
        <v/>
      </c>
      <c r="M457" s="3"/>
      <c r="N457" s="21" t="str">
        <f t="shared" si="44"/>
        <v/>
      </c>
      <c r="O457" s="89"/>
      <c r="P457" s="94"/>
      <c r="Q457" s="98" t="str">
        <f t="shared" si="41"/>
        <v/>
      </c>
      <c r="R457" s="3"/>
    </row>
    <row r="458" spans="1:18" x14ac:dyDescent="0.4">
      <c r="A458" s="5"/>
      <c r="B458" s="18"/>
      <c r="C458" s="3" t="str">
        <f>IFERROR(VLOOKUP(TEXT(B458,"0000"), 証券コード!$A:$C, 2, FALSE), "")</f>
        <v/>
      </c>
      <c r="D458" s="4"/>
      <c r="E458" s="6"/>
      <c r="F458" s="6"/>
      <c r="G458" s="28"/>
      <c r="H458" s="3"/>
      <c r="I458" s="4"/>
      <c r="J458" s="20" t="str">
        <f t="shared" si="42"/>
        <v/>
      </c>
      <c r="K458" s="25" t="str">
        <f t="shared" si="40"/>
        <v/>
      </c>
      <c r="L458" s="24" t="str">
        <f t="shared" si="43"/>
        <v/>
      </c>
      <c r="M458" s="3"/>
      <c r="N458" s="21" t="str">
        <f t="shared" si="44"/>
        <v/>
      </c>
      <c r="O458" s="89"/>
      <c r="P458" s="94"/>
      <c r="Q458" s="98" t="str">
        <f t="shared" si="41"/>
        <v/>
      </c>
      <c r="R458" s="3"/>
    </row>
    <row r="459" spans="1:18" x14ac:dyDescent="0.4">
      <c r="A459" s="5"/>
      <c r="B459" s="18"/>
      <c r="C459" s="3" t="str">
        <f>IFERROR(VLOOKUP(TEXT(B459,"0000"), 証券コード!$A:$C, 2, FALSE), "")</f>
        <v/>
      </c>
      <c r="D459" s="4"/>
      <c r="E459" s="6"/>
      <c r="F459" s="6"/>
      <c r="G459" s="28"/>
      <c r="H459" s="3"/>
      <c r="I459" s="4"/>
      <c r="J459" s="20" t="str">
        <f t="shared" si="42"/>
        <v/>
      </c>
      <c r="K459" s="25" t="str">
        <f t="shared" si="40"/>
        <v/>
      </c>
      <c r="L459" s="24" t="str">
        <f t="shared" si="43"/>
        <v/>
      </c>
      <c r="M459" s="3"/>
      <c r="N459" s="21" t="str">
        <f t="shared" si="44"/>
        <v/>
      </c>
      <c r="O459" s="89"/>
      <c r="P459" s="94"/>
      <c r="Q459" s="98" t="str">
        <f t="shared" si="41"/>
        <v/>
      </c>
      <c r="R459" s="3"/>
    </row>
    <row r="460" spans="1:18" x14ac:dyDescent="0.4">
      <c r="A460" s="5"/>
      <c r="B460" s="18"/>
      <c r="C460" s="3" t="str">
        <f>IFERROR(VLOOKUP(TEXT(B460,"0000"), 証券コード!$A:$C, 2, FALSE), "")</f>
        <v/>
      </c>
      <c r="D460" s="4"/>
      <c r="E460" s="6"/>
      <c r="F460" s="6"/>
      <c r="G460" s="28"/>
      <c r="H460" s="3"/>
      <c r="I460" s="4"/>
      <c r="J460" s="20" t="str">
        <f t="shared" si="42"/>
        <v/>
      </c>
      <c r="K460" s="25" t="str">
        <f t="shared" si="40"/>
        <v/>
      </c>
      <c r="L460" s="24" t="str">
        <f t="shared" si="43"/>
        <v/>
      </c>
      <c r="M460" s="3"/>
      <c r="N460" s="21" t="str">
        <f t="shared" si="44"/>
        <v/>
      </c>
      <c r="O460" s="89"/>
      <c r="P460" s="94"/>
      <c r="Q460" s="98" t="str">
        <f t="shared" si="41"/>
        <v/>
      </c>
      <c r="R460" s="3"/>
    </row>
    <row r="461" spans="1:18" x14ac:dyDescent="0.4">
      <c r="A461" s="5"/>
      <c r="B461" s="18"/>
      <c r="C461" s="3" t="str">
        <f>IFERROR(VLOOKUP(TEXT(B461,"0000"), 証券コード!$A:$C, 2, FALSE), "")</f>
        <v/>
      </c>
      <c r="D461" s="4"/>
      <c r="E461" s="6"/>
      <c r="F461" s="6"/>
      <c r="G461" s="28"/>
      <c r="H461" s="3"/>
      <c r="I461" s="4"/>
      <c r="J461" s="20" t="str">
        <f t="shared" si="42"/>
        <v/>
      </c>
      <c r="K461" s="25" t="str">
        <f t="shared" si="40"/>
        <v/>
      </c>
      <c r="L461" s="24" t="str">
        <f t="shared" si="43"/>
        <v/>
      </c>
      <c r="M461" s="3"/>
      <c r="N461" s="21" t="str">
        <f t="shared" si="44"/>
        <v/>
      </c>
      <c r="O461" s="89"/>
      <c r="P461" s="94"/>
      <c r="Q461" s="98" t="str">
        <f t="shared" si="41"/>
        <v/>
      </c>
      <c r="R461" s="3"/>
    </row>
    <row r="462" spans="1:18" x14ac:dyDescent="0.4">
      <c r="A462" s="5"/>
      <c r="B462" s="18"/>
      <c r="C462" s="3" t="str">
        <f>IFERROR(VLOOKUP(TEXT(B462,"0000"), 証券コード!$A:$C, 2, FALSE), "")</f>
        <v/>
      </c>
      <c r="D462" s="4"/>
      <c r="E462" s="6"/>
      <c r="F462" s="6"/>
      <c r="G462" s="28"/>
      <c r="H462" s="3"/>
      <c r="I462" s="4"/>
      <c r="J462" s="20" t="str">
        <f t="shared" si="42"/>
        <v/>
      </c>
      <c r="K462" s="25" t="str">
        <f t="shared" si="40"/>
        <v/>
      </c>
      <c r="L462" s="24" t="str">
        <f t="shared" si="43"/>
        <v/>
      </c>
      <c r="M462" s="3"/>
      <c r="N462" s="21" t="str">
        <f t="shared" si="44"/>
        <v/>
      </c>
      <c r="O462" s="89"/>
      <c r="P462" s="94"/>
      <c r="Q462" s="98" t="str">
        <f t="shared" si="41"/>
        <v/>
      </c>
      <c r="R462" s="3"/>
    </row>
    <row r="463" spans="1:18" x14ac:dyDescent="0.4">
      <c r="A463" s="5"/>
      <c r="B463" s="18"/>
      <c r="C463" s="3" t="str">
        <f>IFERROR(VLOOKUP(TEXT(B463,"0000"), 証券コード!$A:$C, 2, FALSE), "")</f>
        <v/>
      </c>
      <c r="D463" s="4"/>
      <c r="E463" s="6"/>
      <c r="F463" s="6"/>
      <c r="G463" s="28"/>
      <c r="H463" s="3"/>
      <c r="I463" s="4"/>
      <c r="J463" s="20" t="str">
        <f t="shared" si="42"/>
        <v/>
      </c>
      <c r="K463" s="25" t="str">
        <f t="shared" si="40"/>
        <v/>
      </c>
      <c r="L463" s="24" t="str">
        <f t="shared" si="43"/>
        <v/>
      </c>
      <c r="M463" s="3"/>
      <c r="N463" s="21" t="str">
        <f t="shared" si="44"/>
        <v/>
      </c>
      <c r="O463" s="89"/>
      <c r="P463" s="94"/>
      <c r="Q463" s="98" t="str">
        <f t="shared" si="41"/>
        <v/>
      </c>
      <c r="R463" s="3"/>
    </row>
    <row r="464" spans="1:18" x14ac:dyDescent="0.4">
      <c r="A464" s="5"/>
      <c r="B464" s="18"/>
      <c r="C464" s="3" t="str">
        <f>IFERROR(VLOOKUP(TEXT(B464,"0000"), 証券コード!$A:$C, 2, FALSE), "")</f>
        <v/>
      </c>
      <c r="D464" s="4"/>
      <c r="E464" s="6"/>
      <c r="F464" s="6"/>
      <c r="G464" s="28"/>
      <c r="H464" s="3"/>
      <c r="I464" s="4"/>
      <c r="J464" s="20" t="str">
        <f t="shared" si="42"/>
        <v/>
      </c>
      <c r="K464" s="25" t="str">
        <f t="shared" si="40"/>
        <v/>
      </c>
      <c r="L464" s="24" t="str">
        <f t="shared" si="43"/>
        <v/>
      </c>
      <c r="M464" s="3"/>
      <c r="N464" s="21" t="str">
        <f t="shared" si="44"/>
        <v/>
      </c>
      <c r="O464" s="89"/>
      <c r="P464" s="94"/>
      <c r="Q464" s="98" t="str">
        <f t="shared" si="41"/>
        <v/>
      </c>
      <c r="R464" s="3"/>
    </row>
    <row r="465" spans="1:18" x14ac:dyDescent="0.4">
      <c r="A465" s="5"/>
      <c r="B465" s="18"/>
      <c r="C465" s="3" t="str">
        <f>IFERROR(VLOOKUP(TEXT(B465,"0000"), 証券コード!$A:$C, 2, FALSE), "")</f>
        <v/>
      </c>
      <c r="D465" s="4"/>
      <c r="E465" s="6"/>
      <c r="F465" s="6"/>
      <c r="G465" s="28"/>
      <c r="H465" s="3"/>
      <c r="I465" s="4"/>
      <c r="J465" s="20" t="str">
        <f t="shared" si="42"/>
        <v/>
      </c>
      <c r="K465" s="25" t="str">
        <f t="shared" si="40"/>
        <v/>
      </c>
      <c r="L465" s="24" t="str">
        <f t="shared" si="43"/>
        <v/>
      </c>
      <c r="M465" s="3"/>
      <c r="N465" s="21" t="str">
        <f t="shared" si="44"/>
        <v/>
      </c>
      <c r="O465" s="89"/>
      <c r="P465" s="94"/>
      <c r="Q465" s="98" t="str">
        <f t="shared" si="41"/>
        <v/>
      </c>
      <c r="R465" s="3"/>
    </row>
    <row r="466" spans="1:18" x14ac:dyDescent="0.4">
      <c r="A466" s="5"/>
      <c r="B466" s="18"/>
      <c r="C466" s="3" t="str">
        <f>IFERROR(VLOOKUP(TEXT(B466,"0000"), 証券コード!$A:$C, 2, FALSE), "")</f>
        <v/>
      </c>
      <c r="D466" s="4"/>
      <c r="E466" s="6"/>
      <c r="F466" s="6"/>
      <c r="G466" s="28"/>
      <c r="H466" s="3"/>
      <c r="I466" s="4"/>
      <c r="J466" s="20" t="str">
        <f t="shared" si="42"/>
        <v/>
      </c>
      <c r="K466" s="25" t="str">
        <f t="shared" si="40"/>
        <v/>
      </c>
      <c r="L466" s="24" t="str">
        <f t="shared" si="43"/>
        <v/>
      </c>
      <c r="M466" s="3"/>
      <c r="N466" s="21" t="str">
        <f t="shared" si="44"/>
        <v/>
      </c>
      <c r="O466" s="89"/>
      <c r="P466" s="94"/>
      <c r="Q466" s="98" t="str">
        <f t="shared" si="41"/>
        <v/>
      </c>
      <c r="R466" s="3"/>
    </row>
    <row r="467" spans="1:18" x14ac:dyDescent="0.4">
      <c r="A467" s="5"/>
      <c r="B467" s="18"/>
      <c r="C467" s="3" t="str">
        <f>IFERROR(VLOOKUP(TEXT(B467,"0000"), 証券コード!$A:$C, 2, FALSE), "")</f>
        <v/>
      </c>
      <c r="D467" s="4"/>
      <c r="E467" s="6"/>
      <c r="F467" s="6"/>
      <c r="G467" s="28"/>
      <c r="H467" s="3"/>
      <c r="I467" s="4"/>
      <c r="J467" s="20" t="str">
        <f t="shared" si="42"/>
        <v/>
      </c>
      <c r="K467" s="25" t="str">
        <f t="shared" si="40"/>
        <v/>
      </c>
      <c r="L467" s="24" t="str">
        <f t="shared" si="43"/>
        <v/>
      </c>
      <c r="M467" s="3"/>
      <c r="N467" s="21" t="str">
        <f t="shared" si="44"/>
        <v/>
      </c>
      <c r="O467" s="89"/>
      <c r="P467" s="94"/>
      <c r="Q467" s="98" t="str">
        <f t="shared" si="41"/>
        <v/>
      </c>
      <c r="R467" s="3"/>
    </row>
    <row r="468" spans="1:18" x14ac:dyDescent="0.4">
      <c r="A468" s="5"/>
      <c r="B468" s="18"/>
      <c r="C468" s="3" t="str">
        <f>IFERROR(VLOOKUP(TEXT(B468,"0000"), 証券コード!$A:$C, 2, FALSE), "")</f>
        <v/>
      </c>
      <c r="D468" s="4"/>
      <c r="E468" s="6"/>
      <c r="F468" s="6"/>
      <c r="G468" s="28"/>
      <c r="H468" s="3"/>
      <c r="I468" s="4"/>
      <c r="J468" s="20" t="str">
        <f t="shared" si="42"/>
        <v/>
      </c>
      <c r="K468" s="25" t="str">
        <f t="shared" si="40"/>
        <v/>
      </c>
      <c r="L468" s="24" t="str">
        <f t="shared" si="43"/>
        <v/>
      </c>
      <c r="M468" s="3"/>
      <c r="N468" s="21" t="str">
        <f t="shared" si="44"/>
        <v/>
      </c>
      <c r="O468" s="89"/>
      <c r="P468" s="94"/>
      <c r="Q468" s="98" t="str">
        <f t="shared" si="41"/>
        <v/>
      </c>
      <c r="R468" s="3"/>
    </row>
    <row r="469" spans="1:18" x14ac:dyDescent="0.4">
      <c r="A469" s="5"/>
      <c r="B469" s="18"/>
      <c r="C469" s="3" t="str">
        <f>IFERROR(VLOOKUP(TEXT(B469,"0000"), 証券コード!$A:$C, 2, FALSE), "")</f>
        <v/>
      </c>
      <c r="D469" s="4"/>
      <c r="E469" s="6"/>
      <c r="F469" s="6"/>
      <c r="G469" s="28"/>
      <c r="H469" s="3"/>
      <c r="I469" s="4"/>
      <c r="J469" s="20" t="str">
        <f t="shared" si="42"/>
        <v/>
      </c>
      <c r="K469" s="25" t="str">
        <f t="shared" si="40"/>
        <v/>
      </c>
      <c r="L469" s="24" t="str">
        <f t="shared" si="43"/>
        <v/>
      </c>
      <c r="M469" s="3"/>
      <c r="N469" s="21" t="str">
        <f t="shared" si="44"/>
        <v/>
      </c>
      <c r="O469" s="89"/>
      <c r="P469" s="94"/>
      <c r="Q469" s="98" t="str">
        <f t="shared" si="41"/>
        <v/>
      </c>
      <c r="R469" s="3"/>
    </row>
    <row r="470" spans="1:18" x14ac:dyDescent="0.4">
      <c r="A470" s="5"/>
      <c r="B470" s="18"/>
      <c r="C470" s="3" t="str">
        <f>IFERROR(VLOOKUP(TEXT(B470,"0000"), 証券コード!$A:$C, 2, FALSE), "")</f>
        <v/>
      </c>
      <c r="D470" s="4"/>
      <c r="E470" s="6"/>
      <c r="F470" s="6"/>
      <c r="G470" s="28"/>
      <c r="H470" s="3"/>
      <c r="I470" s="4"/>
      <c r="J470" s="20" t="str">
        <f t="shared" si="42"/>
        <v/>
      </c>
      <c r="K470" s="25" t="str">
        <f t="shared" si="40"/>
        <v/>
      </c>
      <c r="L470" s="24" t="str">
        <f t="shared" si="43"/>
        <v/>
      </c>
      <c r="M470" s="3"/>
      <c r="N470" s="21" t="str">
        <f t="shared" si="44"/>
        <v/>
      </c>
      <c r="O470" s="89"/>
      <c r="P470" s="94"/>
      <c r="Q470" s="98" t="str">
        <f t="shared" si="41"/>
        <v/>
      </c>
      <c r="R470" s="3"/>
    </row>
    <row r="471" spans="1:18" x14ac:dyDescent="0.4">
      <c r="A471" s="5"/>
      <c r="B471" s="18"/>
      <c r="C471" s="3" t="str">
        <f>IFERROR(VLOOKUP(TEXT(B471,"0000"), 証券コード!$A:$C, 2, FALSE), "")</f>
        <v/>
      </c>
      <c r="D471" s="4"/>
      <c r="E471" s="6"/>
      <c r="F471" s="6"/>
      <c r="G471" s="28"/>
      <c r="H471" s="3"/>
      <c r="I471" s="4"/>
      <c r="J471" s="20" t="str">
        <f t="shared" si="42"/>
        <v/>
      </c>
      <c r="K471" s="25" t="str">
        <f t="shared" si="40"/>
        <v/>
      </c>
      <c r="L471" s="24" t="str">
        <f t="shared" si="43"/>
        <v/>
      </c>
      <c r="M471" s="3"/>
      <c r="N471" s="21" t="str">
        <f t="shared" si="44"/>
        <v/>
      </c>
      <c r="O471" s="89"/>
      <c r="P471" s="94"/>
      <c r="Q471" s="98" t="str">
        <f t="shared" si="41"/>
        <v/>
      </c>
      <c r="R471" s="3"/>
    </row>
    <row r="472" spans="1:18" x14ac:dyDescent="0.4">
      <c r="A472" s="5"/>
      <c r="B472" s="18"/>
      <c r="C472" s="3" t="str">
        <f>IFERROR(VLOOKUP(TEXT(B472,"0000"), 証券コード!$A:$C, 2, FALSE), "")</f>
        <v/>
      </c>
      <c r="D472" s="4"/>
      <c r="E472" s="6"/>
      <c r="F472" s="6"/>
      <c r="G472" s="28"/>
      <c r="H472" s="3"/>
      <c r="I472" s="4"/>
      <c r="J472" s="20" t="str">
        <f t="shared" si="42"/>
        <v/>
      </c>
      <c r="K472" s="25" t="str">
        <f t="shared" si="40"/>
        <v/>
      </c>
      <c r="L472" s="24" t="str">
        <f t="shared" si="43"/>
        <v/>
      </c>
      <c r="M472" s="3"/>
      <c r="N472" s="21" t="str">
        <f t="shared" si="44"/>
        <v/>
      </c>
      <c r="O472" s="89"/>
      <c r="P472" s="94"/>
      <c r="Q472" s="98" t="str">
        <f t="shared" si="41"/>
        <v/>
      </c>
      <c r="R472" s="3"/>
    </row>
    <row r="473" spans="1:18" x14ac:dyDescent="0.4">
      <c r="A473" s="5"/>
      <c r="B473" s="18"/>
      <c r="C473" s="3" t="str">
        <f>IFERROR(VLOOKUP(TEXT(B473,"0000"), 証券コード!$A:$C, 2, FALSE), "")</f>
        <v/>
      </c>
      <c r="D473" s="4"/>
      <c r="E473" s="6"/>
      <c r="F473" s="6"/>
      <c r="G473" s="28"/>
      <c r="H473" s="3"/>
      <c r="I473" s="4"/>
      <c r="J473" s="20" t="str">
        <f t="shared" si="42"/>
        <v/>
      </c>
      <c r="K473" s="25" t="str">
        <f t="shared" si="40"/>
        <v/>
      </c>
      <c r="L473" s="24" t="str">
        <f t="shared" si="43"/>
        <v/>
      </c>
      <c r="M473" s="3"/>
      <c r="N473" s="21" t="str">
        <f t="shared" si="44"/>
        <v/>
      </c>
      <c r="O473" s="89"/>
      <c r="P473" s="94"/>
      <c r="Q473" s="98" t="str">
        <f t="shared" si="41"/>
        <v/>
      </c>
      <c r="R473" s="3"/>
    </row>
    <row r="474" spans="1:18" x14ac:dyDescent="0.4">
      <c r="A474" s="5"/>
      <c r="B474" s="18"/>
      <c r="C474" s="3" t="str">
        <f>IFERROR(VLOOKUP(TEXT(B474,"0000"), 証券コード!$A:$C, 2, FALSE), "")</f>
        <v/>
      </c>
      <c r="D474" s="4"/>
      <c r="E474" s="6"/>
      <c r="F474" s="6"/>
      <c r="G474" s="28"/>
      <c r="H474" s="3"/>
      <c r="I474" s="4"/>
      <c r="J474" s="20" t="str">
        <f t="shared" si="42"/>
        <v/>
      </c>
      <c r="K474" s="25" t="str">
        <f t="shared" si="40"/>
        <v/>
      </c>
      <c r="L474" s="24" t="str">
        <f t="shared" si="43"/>
        <v/>
      </c>
      <c r="M474" s="3"/>
      <c r="N474" s="21" t="str">
        <f t="shared" si="44"/>
        <v/>
      </c>
      <c r="O474" s="89"/>
      <c r="P474" s="94"/>
      <c r="Q474" s="98" t="str">
        <f t="shared" si="41"/>
        <v/>
      </c>
      <c r="R474" s="3"/>
    </row>
    <row r="475" spans="1:18" x14ac:dyDescent="0.4">
      <c r="A475" s="5"/>
      <c r="B475" s="18"/>
      <c r="C475" s="3" t="str">
        <f>IFERROR(VLOOKUP(TEXT(B475,"0000"), 証券コード!$A:$C, 2, FALSE), "")</f>
        <v/>
      </c>
      <c r="D475" s="4"/>
      <c r="E475" s="6"/>
      <c r="F475" s="6"/>
      <c r="G475" s="28"/>
      <c r="H475" s="3"/>
      <c r="I475" s="4"/>
      <c r="J475" s="20" t="str">
        <f t="shared" si="42"/>
        <v/>
      </c>
      <c r="K475" s="25" t="str">
        <f t="shared" si="40"/>
        <v/>
      </c>
      <c r="L475" s="24" t="str">
        <f t="shared" si="43"/>
        <v/>
      </c>
      <c r="M475" s="3"/>
      <c r="N475" s="21" t="str">
        <f t="shared" si="44"/>
        <v/>
      </c>
      <c r="O475" s="89"/>
      <c r="P475" s="94"/>
      <c r="Q475" s="98" t="str">
        <f t="shared" si="41"/>
        <v/>
      </c>
      <c r="R475" s="3"/>
    </row>
    <row r="476" spans="1:18" x14ac:dyDescent="0.4">
      <c r="A476" s="5"/>
      <c r="B476" s="18"/>
      <c r="C476" s="3" t="str">
        <f>IFERROR(VLOOKUP(TEXT(B476,"0000"), 証券コード!$A:$C, 2, FALSE), "")</f>
        <v/>
      </c>
      <c r="D476" s="4"/>
      <c r="E476" s="6"/>
      <c r="F476" s="6"/>
      <c r="G476" s="28"/>
      <c r="H476" s="3"/>
      <c r="I476" s="4"/>
      <c r="J476" s="20" t="str">
        <f t="shared" si="42"/>
        <v/>
      </c>
      <c r="K476" s="25" t="str">
        <f t="shared" si="40"/>
        <v/>
      </c>
      <c r="L476" s="24" t="str">
        <f t="shared" si="43"/>
        <v/>
      </c>
      <c r="M476" s="3"/>
      <c r="N476" s="21" t="str">
        <f t="shared" si="44"/>
        <v/>
      </c>
      <c r="O476" s="89"/>
      <c r="P476" s="94"/>
      <c r="Q476" s="98" t="str">
        <f t="shared" si="41"/>
        <v/>
      </c>
      <c r="R476" s="3"/>
    </row>
    <row r="477" spans="1:18" x14ac:dyDescent="0.4">
      <c r="A477" s="5"/>
      <c r="B477" s="18"/>
      <c r="C477" s="3" t="str">
        <f>IFERROR(VLOOKUP(TEXT(B477,"0000"), 証券コード!$A:$C, 2, FALSE), "")</f>
        <v/>
      </c>
      <c r="D477" s="4"/>
      <c r="E477" s="6"/>
      <c r="F477" s="6"/>
      <c r="G477" s="28"/>
      <c r="H477" s="3"/>
      <c r="I477" s="4"/>
      <c r="J477" s="20" t="str">
        <f t="shared" si="42"/>
        <v/>
      </c>
      <c r="K477" s="25" t="str">
        <f t="shared" si="40"/>
        <v/>
      </c>
      <c r="L477" s="24" t="str">
        <f t="shared" si="43"/>
        <v/>
      </c>
      <c r="M477" s="3"/>
      <c r="N477" s="21" t="str">
        <f t="shared" si="44"/>
        <v/>
      </c>
      <c r="O477" s="89"/>
      <c r="P477" s="94"/>
      <c r="Q477" s="98" t="str">
        <f t="shared" si="41"/>
        <v/>
      </c>
      <c r="R477" s="3"/>
    </row>
    <row r="478" spans="1:18" x14ac:dyDescent="0.4">
      <c r="A478" s="5"/>
      <c r="B478" s="18"/>
      <c r="C478" s="3" t="str">
        <f>IFERROR(VLOOKUP(TEXT(B478,"0000"), 証券コード!$A:$C, 2, FALSE), "")</f>
        <v/>
      </c>
      <c r="D478" s="4"/>
      <c r="E478" s="6"/>
      <c r="F478" s="6"/>
      <c r="G478" s="28"/>
      <c r="H478" s="3"/>
      <c r="I478" s="4"/>
      <c r="J478" s="20" t="str">
        <f t="shared" si="42"/>
        <v/>
      </c>
      <c r="K478" s="25" t="str">
        <f t="shared" si="40"/>
        <v/>
      </c>
      <c r="L478" s="24" t="str">
        <f t="shared" si="43"/>
        <v/>
      </c>
      <c r="M478" s="3"/>
      <c r="N478" s="21" t="str">
        <f t="shared" si="44"/>
        <v/>
      </c>
      <c r="O478" s="89"/>
      <c r="P478" s="94"/>
      <c r="Q478" s="98" t="str">
        <f t="shared" si="41"/>
        <v/>
      </c>
      <c r="R478" s="3"/>
    </row>
    <row r="479" spans="1:18" x14ac:dyDescent="0.4">
      <c r="A479" s="5"/>
      <c r="B479" s="18"/>
      <c r="C479" s="3" t="str">
        <f>IFERROR(VLOOKUP(TEXT(B479,"0000"), 証券コード!$A:$C, 2, FALSE), "")</f>
        <v/>
      </c>
      <c r="D479" s="4"/>
      <c r="E479" s="6"/>
      <c r="F479" s="6"/>
      <c r="G479" s="28"/>
      <c r="H479" s="3"/>
      <c r="I479" s="4"/>
      <c r="J479" s="20" t="str">
        <f t="shared" si="42"/>
        <v/>
      </c>
      <c r="K479" s="25" t="str">
        <f t="shared" si="40"/>
        <v/>
      </c>
      <c r="L479" s="24" t="str">
        <f t="shared" si="43"/>
        <v/>
      </c>
      <c r="M479" s="3"/>
      <c r="N479" s="21" t="str">
        <f t="shared" si="44"/>
        <v/>
      </c>
      <c r="O479" s="89"/>
      <c r="P479" s="94"/>
      <c r="Q479" s="98" t="str">
        <f t="shared" si="41"/>
        <v/>
      </c>
      <c r="R479" s="3"/>
    </row>
    <row r="480" spans="1:18" x14ac:dyDescent="0.4">
      <c r="A480" s="5"/>
      <c r="B480" s="18"/>
      <c r="C480" s="3" t="str">
        <f>IFERROR(VLOOKUP(TEXT(B480,"0000"), 証券コード!$A:$C, 2, FALSE), "")</f>
        <v/>
      </c>
      <c r="D480" s="4"/>
      <c r="E480" s="6"/>
      <c r="F480" s="6"/>
      <c r="G480" s="28"/>
      <c r="H480" s="3"/>
      <c r="I480" s="4"/>
      <c r="J480" s="20" t="str">
        <f t="shared" si="42"/>
        <v/>
      </c>
      <c r="K480" s="25" t="str">
        <f t="shared" si="40"/>
        <v/>
      </c>
      <c r="L480" s="24" t="str">
        <f t="shared" si="43"/>
        <v/>
      </c>
      <c r="M480" s="3"/>
      <c r="N480" s="21" t="str">
        <f t="shared" si="44"/>
        <v/>
      </c>
      <c r="O480" s="89"/>
      <c r="P480" s="94"/>
      <c r="Q480" s="98" t="str">
        <f t="shared" si="41"/>
        <v/>
      </c>
      <c r="R480" s="3"/>
    </row>
    <row r="481" spans="1:18" x14ac:dyDescent="0.4">
      <c r="A481" s="5"/>
      <c r="B481" s="18"/>
      <c r="C481" s="3" t="str">
        <f>IFERROR(VLOOKUP(TEXT(B481,"0000"), 証券コード!$A:$C, 2, FALSE), "")</f>
        <v/>
      </c>
      <c r="D481" s="4"/>
      <c r="E481" s="6"/>
      <c r="F481" s="6"/>
      <c r="G481" s="28"/>
      <c r="H481" s="3"/>
      <c r="I481" s="4"/>
      <c r="J481" s="20" t="str">
        <f t="shared" si="42"/>
        <v/>
      </c>
      <c r="K481" s="25" t="str">
        <f t="shared" si="40"/>
        <v/>
      </c>
      <c r="L481" s="24" t="str">
        <f t="shared" si="43"/>
        <v/>
      </c>
      <c r="M481" s="3"/>
      <c r="N481" s="21" t="str">
        <f t="shared" si="44"/>
        <v/>
      </c>
      <c r="O481" s="89"/>
      <c r="P481" s="94"/>
      <c r="Q481" s="98" t="str">
        <f t="shared" si="41"/>
        <v/>
      </c>
      <c r="R481" s="3"/>
    </row>
    <row r="482" spans="1:18" x14ac:dyDescent="0.4">
      <c r="A482" s="5"/>
      <c r="B482" s="18"/>
      <c r="C482" s="3" t="str">
        <f>IFERROR(VLOOKUP(TEXT(B482,"0000"), 証券コード!$A:$C, 2, FALSE), "")</f>
        <v/>
      </c>
      <c r="D482" s="4"/>
      <c r="E482" s="6"/>
      <c r="F482" s="6"/>
      <c r="G482" s="28"/>
      <c r="H482" s="3"/>
      <c r="I482" s="4"/>
      <c r="J482" s="20" t="str">
        <f t="shared" si="42"/>
        <v/>
      </c>
      <c r="K482" s="25" t="str">
        <f t="shared" si="40"/>
        <v/>
      </c>
      <c r="L482" s="24" t="str">
        <f t="shared" si="43"/>
        <v/>
      </c>
      <c r="M482" s="3"/>
      <c r="N482" s="21" t="str">
        <f t="shared" si="44"/>
        <v/>
      </c>
      <c r="O482" s="89"/>
      <c r="P482" s="94"/>
      <c r="Q482" s="98" t="str">
        <f t="shared" si="41"/>
        <v/>
      </c>
      <c r="R482" s="3"/>
    </row>
    <row r="483" spans="1:18" x14ac:dyDescent="0.4">
      <c r="A483" s="5"/>
      <c r="B483" s="18"/>
      <c r="C483" s="3" t="str">
        <f>IFERROR(VLOOKUP(TEXT(B483,"0000"), 証券コード!$A:$C, 2, FALSE), "")</f>
        <v/>
      </c>
      <c r="D483" s="4"/>
      <c r="E483" s="6"/>
      <c r="F483" s="6"/>
      <c r="G483" s="28"/>
      <c r="H483" s="3"/>
      <c r="I483" s="4"/>
      <c r="J483" s="20" t="str">
        <f t="shared" si="42"/>
        <v/>
      </c>
      <c r="K483" s="25" t="str">
        <f t="shared" si="40"/>
        <v/>
      </c>
      <c r="L483" s="24" t="str">
        <f t="shared" si="43"/>
        <v/>
      </c>
      <c r="M483" s="3"/>
      <c r="N483" s="21" t="str">
        <f t="shared" si="44"/>
        <v/>
      </c>
      <c r="O483" s="89"/>
      <c r="P483" s="94"/>
      <c r="Q483" s="98" t="str">
        <f t="shared" si="41"/>
        <v/>
      </c>
      <c r="R483" s="3"/>
    </row>
    <row r="484" spans="1:18" x14ac:dyDescent="0.4">
      <c r="A484" s="5"/>
      <c r="B484" s="18"/>
      <c r="C484" s="3" t="str">
        <f>IFERROR(VLOOKUP(TEXT(B484,"0000"), 証券コード!$A:$C, 2, FALSE), "")</f>
        <v/>
      </c>
      <c r="D484" s="4"/>
      <c r="E484" s="6"/>
      <c r="F484" s="6"/>
      <c r="G484" s="28"/>
      <c r="H484" s="3"/>
      <c r="I484" s="4"/>
      <c r="J484" s="20" t="str">
        <f t="shared" si="42"/>
        <v/>
      </c>
      <c r="K484" s="25" t="str">
        <f t="shared" si="40"/>
        <v/>
      </c>
      <c r="L484" s="24" t="str">
        <f t="shared" si="43"/>
        <v/>
      </c>
      <c r="M484" s="3"/>
      <c r="N484" s="21" t="str">
        <f t="shared" si="44"/>
        <v/>
      </c>
      <c r="O484" s="89"/>
      <c r="P484" s="94"/>
      <c r="Q484" s="98" t="str">
        <f t="shared" si="41"/>
        <v/>
      </c>
      <c r="R484" s="3"/>
    </row>
    <row r="485" spans="1:18" x14ac:dyDescent="0.4">
      <c r="A485" s="5"/>
      <c r="B485" s="18"/>
      <c r="C485" s="3" t="str">
        <f>IFERROR(VLOOKUP(TEXT(B485,"0000"), 証券コード!$A:$C, 2, FALSE), "")</f>
        <v/>
      </c>
      <c r="D485" s="4"/>
      <c r="E485" s="6"/>
      <c r="F485" s="6"/>
      <c r="G485" s="28"/>
      <c r="H485" s="3"/>
      <c r="I485" s="4"/>
      <c r="J485" s="20" t="str">
        <f t="shared" si="42"/>
        <v/>
      </c>
      <c r="K485" s="25" t="str">
        <f t="shared" si="40"/>
        <v/>
      </c>
      <c r="L485" s="24" t="str">
        <f t="shared" si="43"/>
        <v/>
      </c>
      <c r="M485" s="3"/>
      <c r="N485" s="21" t="str">
        <f t="shared" si="44"/>
        <v/>
      </c>
      <c r="O485" s="89"/>
      <c r="P485" s="94"/>
      <c r="Q485" s="98" t="str">
        <f t="shared" si="41"/>
        <v/>
      </c>
      <c r="R485" s="3"/>
    </row>
    <row r="486" spans="1:18" x14ac:dyDescent="0.4">
      <c r="A486" s="5"/>
      <c r="B486" s="18"/>
      <c r="C486" s="3" t="str">
        <f>IFERROR(VLOOKUP(TEXT(B486,"0000"), 証券コード!$A:$C, 2, FALSE), "")</f>
        <v/>
      </c>
      <c r="D486" s="4"/>
      <c r="E486" s="6"/>
      <c r="F486" s="6"/>
      <c r="G486" s="28"/>
      <c r="H486" s="3"/>
      <c r="I486" s="4"/>
      <c r="J486" s="20" t="str">
        <f t="shared" si="42"/>
        <v/>
      </c>
      <c r="K486" s="25" t="str">
        <f t="shared" si="40"/>
        <v/>
      </c>
      <c r="L486" s="24" t="str">
        <f t="shared" si="43"/>
        <v/>
      </c>
      <c r="M486" s="3"/>
      <c r="N486" s="21" t="str">
        <f t="shared" si="44"/>
        <v/>
      </c>
      <c r="O486" s="89"/>
      <c r="P486" s="94"/>
      <c r="Q486" s="98" t="str">
        <f t="shared" si="41"/>
        <v/>
      </c>
      <c r="R486" s="3"/>
    </row>
    <row r="487" spans="1:18" x14ac:dyDescent="0.4">
      <c r="A487" s="5"/>
      <c r="B487" s="18"/>
      <c r="C487" s="3" t="str">
        <f>IFERROR(VLOOKUP(TEXT(B487,"0000"), 証券コード!$A:$C, 2, FALSE), "")</f>
        <v/>
      </c>
      <c r="D487" s="4"/>
      <c r="E487" s="6"/>
      <c r="F487" s="6"/>
      <c r="G487" s="28"/>
      <c r="H487" s="3"/>
      <c r="I487" s="4"/>
      <c r="J487" s="20" t="str">
        <f t="shared" si="42"/>
        <v/>
      </c>
      <c r="K487" s="25" t="str">
        <f t="shared" si="40"/>
        <v/>
      </c>
      <c r="L487" s="24" t="str">
        <f t="shared" si="43"/>
        <v/>
      </c>
      <c r="M487" s="3"/>
      <c r="N487" s="21" t="str">
        <f t="shared" si="44"/>
        <v/>
      </c>
      <c r="O487" s="89"/>
      <c r="P487" s="94"/>
      <c r="Q487" s="98" t="str">
        <f t="shared" si="41"/>
        <v/>
      </c>
      <c r="R487" s="3"/>
    </row>
    <row r="488" spans="1:18" x14ac:dyDescent="0.4">
      <c r="A488" s="5"/>
      <c r="B488" s="18"/>
      <c r="C488" s="3" t="str">
        <f>IFERROR(VLOOKUP(TEXT(B488,"0000"), 証券コード!$A:$C, 2, FALSE), "")</f>
        <v/>
      </c>
      <c r="D488" s="4"/>
      <c r="E488" s="6"/>
      <c r="F488" s="6"/>
      <c r="G488" s="28"/>
      <c r="H488" s="3"/>
      <c r="I488" s="4"/>
      <c r="J488" s="20" t="str">
        <f t="shared" si="42"/>
        <v/>
      </c>
      <c r="K488" s="25" t="str">
        <f t="shared" si="40"/>
        <v/>
      </c>
      <c r="L488" s="24" t="str">
        <f t="shared" si="43"/>
        <v/>
      </c>
      <c r="M488" s="3"/>
      <c r="N488" s="21" t="str">
        <f t="shared" si="44"/>
        <v/>
      </c>
      <c r="O488" s="89"/>
      <c r="P488" s="94"/>
      <c r="Q488" s="98" t="str">
        <f t="shared" si="41"/>
        <v/>
      </c>
      <c r="R488" s="3"/>
    </row>
    <row r="489" spans="1:18" x14ac:dyDescent="0.4">
      <c r="A489" s="5"/>
      <c r="B489" s="18"/>
      <c r="C489" s="3" t="str">
        <f>IFERROR(VLOOKUP(TEXT(B489,"0000"), 証券コード!$A:$C, 2, FALSE), "")</f>
        <v/>
      </c>
      <c r="D489" s="4"/>
      <c r="E489" s="6"/>
      <c r="F489" s="6"/>
      <c r="G489" s="28"/>
      <c r="H489" s="3"/>
      <c r="I489" s="4"/>
      <c r="J489" s="20" t="str">
        <f t="shared" si="42"/>
        <v/>
      </c>
      <c r="K489" s="25" t="str">
        <f t="shared" si="40"/>
        <v/>
      </c>
      <c r="L489" s="24" t="str">
        <f t="shared" si="43"/>
        <v/>
      </c>
      <c r="M489" s="3"/>
      <c r="N489" s="21" t="str">
        <f t="shared" si="44"/>
        <v/>
      </c>
      <c r="O489" s="89"/>
      <c r="P489" s="94"/>
      <c r="Q489" s="98" t="str">
        <f t="shared" si="41"/>
        <v/>
      </c>
      <c r="R489" s="3"/>
    </row>
    <row r="490" spans="1:18" x14ac:dyDescent="0.4">
      <c r="A490" s="5"/>
      <c r="B490" s="18"/>
      <c r="C490" s="3" t="str">
        <f>IFERROR(VLOOKUP(TEXT(B490,"0000"), 証券コード!$A:$C, 2, FALSE), "")</f>
        <v/>
      </c>
      <c r="D490" s="4"/>
      <c r="E490" s="6"/>
      <c r="F490" s="6"/>
      <c r="G490" s="28"/>
      <c r="H490" s="3"/>
      <c r="I490" s="4"/>
      <c r="J490" s="20" t="str">
        <f t="shared" si="42"/>
        <v/>
      </c>
      <c r="K490" s="25" t="str">
        <f t="shared" si="40"/>
        <v/>
      </c>
      <c r="L490" s="24" t="str">
        <f t="shared" si="43"/>
        <v/>
      </c>
      <c r="M490" s="3"/>
      <c r="N490" s="21" t="str">
        <f t="shared" si="44"/>
        <v/>
      </c>
      <c r="O490" s="89"/>
      <c r="P490" s="94"/>
      <c r="Q490" s="98" t="str">
        <f t="shared" si="41"/>
        <v/>
      </c>
      <c r="R490" s="3"/>
    </row>
    <row r="491" spans="1:18" x14ac:dyDescent="0.4">
      <c r="A491" s="5"/>
      <c r="B491" s="18"/>
      <c r="C491" s="3" t="str">
        <f>IFERROR(VLOOKUP(TEXT(B491,"0000"), 証券コード!$A:$C, 2, FALSE), "")</f>
        <v/>
      </c>
      <c r="D491" s="4"/>
      <c r="E491" s="6"/>
      <c r="F491" s="6"/>
      <c r="G491" s="28"/>
      <c r="H491" s="3"/>
      <c r="I491" s="4"/>
      <c r="J491" s="20" t="str">
        <f t="shared" si="42"/>
        <v/>
      </c>
      <c r="K491" s="25" t="str">
        <f t="shared" si="40"/>
        <v/>
      </c>
      <c r="L491" s="24" t="str">
        <f t="shared" si="43"/>
        <v/>
      </c>
      <c r="M491" s="3"/>
      <c r="N491" s="21" t="str">
        <f t="shared" si="44"/>
        <v/>
      </c>
      <c r="O491" s="89"/>
      <c r="P491" s="94"/>
      <c r="Q491" s="98" t="str">
        <f t="shared" si="41"/>
        <v/>
      </c>
      <c r="R491" s="3"/>
    </row>
    <row r="492" spans="1:18" x14ac:dyDescent="0.4">
      <c r="A492" s="5"/>
      <c r="B492" s="18"/>
      <c r="C492" s="3" t="str">
        <f>IFERROR(VLOOKUP(TEXT(B492,"0000"), 証券コード!$A:$C, 2, FALSE), "")</f>
        <v/>
      </c>
      <c r="D492" s="4"/>
      <c r="E492" s="6"/>
      <c r="F492" s="6"/>
      <c r="G492" s="28"/>
      <c r="H492" s="3"/>
      <c r="I492" s="4"/>
      <c r="J492" s="20" t="str">
        <f t="shared" si="42"/>
        <v/>
      </c>
      <c r="K492" s="25" t="str">
        <f t="shared" si="40"/>
        <v/>
      </c>
      <c r="L492" s="24" t="str">
        <f t="shared" si="43"/>
        <v/>
      </c>
      <c r="M492" s="3"/>
      <c r="N492" s="21" t="str">
        <f t="shared" si="44"/>
        <v/>
      </c>
      <c r="O492" s="89"/>
      <c r="P492" s="94"/>
      <c r="Q492" s="98" t="str">
        <f t="shared" si="41"/>
        <v/>
      </c>
      <c r="R492" s="3"/>
    </row>
    <row r="493" spans="1:18" x14ac:dyDescent="0.4">
      <c r="A493" s="5"/>
      <c r="B493" s="18"/>
      <c r="C493" s="3" t="str">
        <f>IFERROR(VLOOKUP(TEXT(B493,"0000"), 証券コード!$A:$C, 2, FALSE), "")</f>
        <v/>
      </c>
      <c r="D493" s="4"/>
      <c r="E493" s="6"/>
      <c r="F493" s="6"/>
      <c r="G493" s="28"/>
      <c r="H493" s="3"/>
      <c r="I493" s="4"/>
      <c r="J493" s="20" t="str">
        <f t="shared" si="42"/>
        <v/>
      </c>
      <c r="K493" s="25" t="str">
        <f t="shared" si="40"/>
        <v/>
      </c>
      <c r="L493" s="24" t="str">
        <f t="shared" si="43"/>
        <v/>
      </c>
      <c r="M493" s="3"/>
      <c r="N493" s="21" t="str">
        <f t="shared" si="44"/>
        <v/>
      </c>
      <c r="O493" s="89"/>
      <c r="P493" s="94"/>
      <c r="Q493" s="98" t="str">
        <f t="shared" si="41"/>
        <v/>
      </c>
      <c r="R493" s="3"/>
    </row>
    <row r="494" spans="1:18" x14ac:dyDescent="0.4">
      <c r="A494" s="5"/>
      <c r="B494" s="18"/>
      <c r="C494" s="3" t="str">
        <f>IFERROR(VLOOKUP(TEXT(B494,"0000"), 証券コード!$A:$C, 2, FALSE), "")</f>
        <v/>
      </c>
      <c r="D494" s="4"/>
      <c r="E494" s="6"/>
      <c r="F494" s="6"/>
      <c r="G494" s="28"/>
      <c r="H494" s="3"/>
      <c r="I494" s="4"/>
      <c r="J494" s="20" t="str">
        <f t="shared" si="42"/>
        <v/>
      </c>
      <c r="K494" s="25" t="str">
        <f t="shared" si="40"/>
        <v/>
      </c>
      <c r="L494" s="24" t="str">
        <f t="shared" si="43"/>
        <v/>
      </c>
      <c r="M494" s="3"/>
      <c r="N494" s="21" t="str">
        <f t="shared" si="44"/>
        <v/>
      </c>
      <c r="O494" s="89"/>
      <c r="P494" s="94"/>
      <c r="Q494" s="98" t="str">
        <f t="shared" si="41"/>
        <v/>
      </c>
      <c r="R494" s="3"/>
    </row>
    <row r="495" spans="1:18" x14ac:dyDescent="0.4">
      <c r="A495" s="5"/>
      <c r="B495" s="18"/>
      <c r="C495" s="3" t="str">
        <f>IFERROR(VLOOKUP(TEXT(B495,"0000"), 証券コード!$A:$C, 2, FALSE), "")</f>
        <v/>
      </c>
      <c r="D495" s="4"/>
      <c r="E495" s="6"/>
      <c r="F495" s="6"/>
      <c r="G495" s="28"/>
      <c r="H495" s="3"/>
      <c r="I495" s="4"/>
      <c r="J495" s="20" t="str">
        <f t="shared" si="42"/>
        <v/>
      </c>
      <c r="K495" s="25" t="str">
        <f t="shared" si="40"/>
        <v/>
      </c>
      <c r="L495" s="24" t="str">
        <f t="shared" si="43"/>
        <v/>
      </c>
      <c r="M495" s="3"/>
      <c r="N495" s="21" t="str">
        <f t="shared" si="44"/>
        <v/>
      </c>
      <c r="O495" s="89"/>
      <c r="P495" s="94"/>
      <c r="Q495" s="98" t="str">
        <f t="shared" si="41"/>
        <v/>
      </c>
      <c r="R495" s="3"/>
    </row>
    <row r="496" spans="1:18" x14ac:dyDescent="0.4">
      <c r="A496" s="5"/>
      <c r="B496" s="18"/>
      <c r="C496" s="3" t="str">
        <f>IFERROR(VLOOKUP(TEXT(B496,"0000"), 証券コード!$A:$C, 2, FALSE), "")</f>
        <v/>
      </c>
      <c r="D496" s="4"/>
      <c r="E496" s="6"/>
      <c r="F496" s="6"/>
      <c r="G496" s="28"/>
      <c r="H496" s="3"/>
      <c r="I496" s="4"/>
      <c r="J496" s="20" t="str">
        <f t="shared" si="42"/>
        <v/>
      </c>
      <c r="K496" s="25" t="str">
        <f t="shared" si="40"/>
        <v/>
      </c>
      <c r="L496" s="24" t="str">
        <f t="shared" si="43"/>
        <v/>
      </c>
      <c r="M496" s="3"/>
      <c r="N496" s="21" t="str">
        <f t="shared" si="44"/>
        <v/>
      </c>
      <c r="O496" s="89"/>
      <c r="P496" s="94"/>
      <c r="Q496" s="98" t="str">
        <f t="shared" si="41"/>
        <v/>
      </c>
      <c r="R496" s="3"/>
    </row>
    <row r="497" spans="1:18" x14ac:dyDescent="0.4">
      <c r="A497" s="5"/>
      <c r="B497" s="18"/>
      <c r="C497" s="3" t="str">
        <f>IFERROR(VLOOKUP(TEXT(B497,"0000"), 証券コード!$A:$C, 2, FALSE), "")</f>
        <v/>
      </c>
      <c r="D497" s="4"/>
      <c r="E497" s="6"/>
      <c r="F497" s="6"/>
      <c r="G497" s="28"/>
      <c r="H497" s="3"/>
      <c r="I497" s="4"/>
      <c r="J497" s="20" t="str">
        <f t="shared" si="42"/>
        <v/>
      </c>
      <c r="K497" s="25" t="str">
        <f t="shared" si="40"/>
        <v/>
      </c>
      <c r="L497" s="24" t="str">
        <f t="shared" si="43"/>
        <v/>
      </c>
      <c r="M497" s="3"/>
      <c r="N497" s="21" t="str">
        <f t="shared" si="44"/>
        <v/>
      </c>
      <c r="O497" s="89"/>
      <c r="P497" s="94"/>
      <c r="Q497" s="98" t="str">
        <f t="shared" si="41"/>
        <v/>
      </c>
      <c r="R497" s="3"/>
    </row>
    <row r="498" spans="1:18" x14ac:dyDescent="0.4">
      <c r="A498" s="5"/>
      <c r="B498" s="18"/>
      <c r="C498" s="3" t="str">
        <f>IFERROR(VLOOKUP(TEXT(B498,"0000"), 証券コード!$A:$C, 2, FALSE), "")</f>
        <v/>
      </c>
      <c r="D498" s="4"/>
      <c r="E498" s="6"/>
      <c r="F498" s="6"/>
      <c r="G498" s="28"/>
      <c r="H498" s="3"/>
      <c r="I498" s="4"/>
      <c r="J498" s="20" t="str">
        <f t="shared" si="42"/>
        <v/>
      </c>
      <c r="K498" s="25" t="str">
        <f t="shared" si="40"/>
        <v/>
      </c>
      <c r="L498" s="24" t="str">
        <f t="shared" si="43"/>
        <v/>
      </c>
      <c r="M498" s="3"/>
      <c r="N498" s="21" t="str">
        <f t="shared" si="44"/>
        <v/>
      </c>
      <c r="O498" s="89"/>
      <c r="P498" s="94"/>
      <c r="Q498" s="98" t="str">
        <f t="shared" si="41"/>
        <v/>
      </c>
      <c r="R498" s="3"/>
    </row>
    <row r="499" spans="1:18" x14ac:dyDescent="0.4">
      <c r="A499" s="5"/>
      <c r="B499" s="18"/>
      <c r="C499" s="3" t="str">
        <f>IFERROR(VLOOKUP(TEXT(B499,"0000"), 証券コード!$A:$C, 2, FALSE), "")</f>
        <v/>
      </c>
      <c r="D499" s="4"/>
      <c r="E499" s="6"/>
      <c r="F499" s="6"/>
      <c r="G499" s="28"/>
      <c r="H499" s="3"/>
      <c r="I499" s="4"/>
      <c r="J499" s="20" t="str">
        <f t="shared" si="42"/>
        <v/>
      </c>
      <c r="K499" s="25" t="str">
        <f t="shared" si="40"/>
        <v/>
      </c>
      <c r="L499" s="24" t="str">
        <f t="shared" si="43"/>
        <v/>
      </c>
      <c r="M499" s="3"/>
      <c r="N499" s="21" t="str">
        <f t="shared" si="44"/>
        <v/>
      </c>
      <c r="O499" s="89"/>
      <c r="P499" s="94"/>
      <c r="Q499" s="98" t="str">
        <f t="shared" si="41"/>
        <v/>
      </c>
      <c r="R499" s="3"/>
    </row>
    <row r="500" spans="1:18" x14ac:dyDescent="0.4">
      <c r="A500" s="5"/>
      <c r="B500" s="18"/>
      <c r="C500" s="3" t="str">
        <f>IFERROR(VLOOKUP(TEXT(B500,"0000"), 証券コード!$A:$C, 2, FALSE), "")</f>
        <v/>
      </c>
      <c r="D500" s="4"/>
      <c r="E500" s="6"/>
      <c r="F500" s="6"/>
      <c r="G500" s="28"/>
      <c r="H500" s="3"/>
      <c r="I500" s="4"/>
      <c r="J500" s="20" t="str">
        <f t="shared" si="42"/>
        <v/>
      </c>
      <c r="K500" s="25" t="str">
        <f t="shared" si="40"/>
        <v/>
      </c>
      <c r="L500" s="24" t="str">
        <f t="shared" si="43"/>
        <v/>
      </c>
      <c r="M500" s="3"/>
      <c r="N500" s="21" t="str">
        <f t="shared" si="44"/>
        <v/>
      </c>
      <c r="O500" s="89"/>
      <c r="P500" s="94"/>
      <c r="Q500" s="98" t="str">
        <f t="shared" si="41"/>
        <v/>
      </c>
      <c r="R500" s="3"/>
    </row>
    <row r="501" spans="1:18" x14ac:dyDescent="0.4">
      <c r="G501" s="2"/>
      <c r="I501" s="2"/>
      <c r="J501" s="2"/>
      <c r="K501" s="2"/>
      <c r="L501" s="2"/>
      <c r="N501"/>
    </row>
    <row r="502" spans="1:18" x14ac:dyDescent="0.4">
      <c r="G502" s="2"/>
      <c r="I502" s="2"/>
      <c r="J502" s="2"/>
      <c r="K502" s="2"/>
      <c r="L502" s="2"/>
      <c r="N502"/>
    </row>
    <row r="503" spans="1:18" x14ac:dyDescent="0.4">
      <c r="G503" s="2"/>
      <c r="I503" s="2"/>
      <c r="J503" s="2"/>
      <c r="K503" s="2"/>
      <c r="L503" s="2"/>
      <c r="N503"/>
    </row>
    <row r="504" spans="1:18" x14ac:dyDescent="0.4">
      <c r="G504" s="2"/>
      <c r="I504" s="2"/>
      <c r="J504" s="2"/>
      <c r="K504" s="2"/>
      <c r="L504" s="2"/>
      <c r="N504"/>
    </row>
    <row r="505" spans="1:18" x14ac:dyDescent="0.4">
      <c r="G505" s="2"/>
      <c r="I505" s="2"/>
      <c r="J505" s="2"/>
      <c r="K505" s="2"/>
      <c r="L505" s="2"/>
      <c r="N505"/>
    </row>
    <row r="506" spans="1:18" x14ac:dyDescent="0.4">
      <c r="G506" s="2"/>
      <c r="I506" s="2"/>
      <c r="J506" s="2"/>
      <c r="K506" s="2"/>
      <c r="L506" s="2"/>
      <c r="N506"/>
    </row>
    <row r="507" spans="1:18" x14ac:dyDescent="0.4">
      <c r="G507" s="2"/>
      <c r="I507" s="2"/>
      <c r="J507" s="2"/>
      <c r="K507" s="2"/>
      <c r="L507" s="2"/>
      <c r="N507"/>
    </row>
    <row r="508" spans="1:18" x14ac:dyDescent="0.4">
      <c r="G508" s="2"/>
      <c r="I508" s="2"/>
      <c r="J508" s="2"/>
      <c r="K508" s="2"/>
      <c r="L508" s="2"/>
      <c r="N508"/>
    </row>
    <row r="509" spans="1:18" x14ac:dyDescent="0.4">
      <c r="G509" s="2"/>
      <c r="I509" s="2"/>
      <c r="J509" s="2"/>
      <c r="K509" s="2"/>
      <c r="L509" s="2"/>
      <c r="N509"/>
    </row>
    <row r="510" spans="1:18" x14ac:dyDescent="0.4">
      <c r="G510" s="2"/>
      <c r="I510" s="2"/>
      <c r="J510" s="2"/>
      <c r="K510" s="2"/>
      <c r="L510" s="2"/>
      <c r="N510"/>
    </row>
    <row r="511" spans="1:18" x14ac:dyDescent="0.4">
      <c r="G511" s="2"/>
      <c r="I511" s="2"/>
      <c r="J511" s="2"/>
      <c r="K511" s="2"/>
      <c r="L511" s="2"/>
      <c r="N511"/>
    </row>
    <row r="512" spans="1:18" x14ac:dyDescent="0.4">
      <c r="G512" s="2"/>
      <c r="I512" s="2"/>
      <c r="J512" s="2"/>
      <c r="K512" s="2"/>
      <c r="L512" s="2"/>
      <c r="N512"/>
    </row>
    <row r="513" spans="7:14" x14ac:dyDescent="0.4">
      <c r="G513" s="2"/>
      <c r="I513" s="2"/>
      <c r="J513" s="2"/>
      <c r="K513" s="2"/>
      <c r="L513" s="2"/>
      <c r="N513"/>
    </row>
    <row r="514" spans="7:14" x14ac:dyDescent="0.4">
      <c r="G514" s="2"/>
      <c r="I514" s="2"/>
      <c r="J514" s="2"/>
      <c r="K514" s="2"/>
      <c r="L514" s="2"/>
      <c r="N514"/>
    </row>
    <row r="515" spans="7:14" x14ac:dyDescent="0.4">
      <c r="G515" s="2"/>
      <c r="I515" s="2"/>
      <c r="J515" s="2"/>
      <c r="K515" s="2"/>
      <c r="L515" s="2"/>
      <c r="N515"/>
    </row>
    <row r="516" spans="7:14" x14ac:dyDescent="0.4">
      <c r="G516" s="2"/>
      <c r="I516" s="2"/>
      <c r="J516" s="2"/>
      <c r="K516" s="2"/>
      <c r="L516" s="2"/>
      <c r="N516"/>
    </row>
    <row r="517" spans="7:14" x14ac:dyDescent="0.4">
      <c r="G517" s="2"/>
      <c r="I517" s="2"/>
      <c r="J517" s="2"/>
      <c r="K517" s="2"/>
      <c r="L517" s="2"/>
      <c r="N517"/>
    </row>
    <row r="518" spans="7:14" x14ac:dyDescent="0.4">
      <c r="G518" s="2"/>
      <c r="I518" s="2"/>
      <c r="J518" s="2"/>
      <c r="K518" s="2"/>
      <c r="L518" s="2"/>
      <c r="N518"/>
    </row>
    <row r="519" spans="7:14" x14ac:dyDescent="0.4">
      <c r="G519" s="2"/>
      <c r="I519" s="2"/>
      <c r="J519" s="2"/>
      <c r="K519" s="2"/>
      <c r="L519" s="2"/>
      <c r="N519"/>
    </row>
    <row r="520" spans="7:14" x14ac:dyDescent="0.4">
      <c r="G520" s="2"/>
      <c r="I520" s="2"/>
      <c r="J520" s="2"/>
      <c r="K520" s="2"/>
      <c r="L520" s="2"/>
      <c r="N520"/>
    </row>
    <row r="521" spans="7:14" x14ac:dyDescent="0.4">
      <c r="G521" s="2"/>
      <c r="I521" s="2"/>
      <c r="J521" s="2"/>
      <c r="K521" s="2"/>
      <c r="L521" s="2"/>
      <c r="N521"/>
    </row>
    <row r="522" spans="7:14" x14ac:dyDescent="0.4">
      <c r="G522" s="2"/>
      <c r="I522" s="2"/>
      <c r="J522" s="2"/>
      <c r="K522" s="2"/>
      <c r="L522" s="2"/>
      <c r="N522"/>
    </row>
    <row r="523" spans="7:14" x14ac:dyDescent="0.4">
      <c r="G523" s="2"/>
      <c r="I523" s="2"/>
      <c r="J523" s="2"/>
      <c r="K523" s="2"/>
      <c r="L523" s="2"/>
      <c r="N523"/>
    </row>
    <row r="524" spans="7:14" x14ac:dyDescent="0.4">
      <c r="G524" s="2"/>
      <c r="I524" s="2"/>
      <c r="J524" s="2"/>
      <c r="K524" s="2"/>
      <c r="L524" s="2"/>
      <c r="N524"/>
    </row>
    <row r="525" spans="7:14" x14ac:dyDescent="0.4">
      <c r="G525" s="2"/>
      <c r="I525" s="2"/>
      <c r="J525" s="2"/>
      <c r="K525" s="2"/>
      <c r="L525" s="2"/>
      <c r="N525"/>
    </row>
    <row r="526" spans="7:14" x14ac:dyDescent="0.4">
      <c r="G526" s="2"/>
      <c r="I526" s="2"/>
      <c r="J526" s="2"/>
      <c r="K526" s="2"/>
      <c r="L526" s="2"/>
      <c r="N526"/>
    </row>
    <row r="527" spans="7:14" x14ac:dyDescent="0.4">
      <c r="G527" s="2"/>
      <c r="I527" s="2"/>
      <c r="J527" s="2"/>
      <c r="K527" s="2"/>
      <c r="L527" s="2"/>
      <c r="N527"/>
    </row>
    <row r="528" spans="7:14" x14ac:dyDescent="0.4">
      <c r="G528" s="2"/>
      <c r="I528" s="2"/>
      <c r="J528" s="2"/>
      <c r="K528" s="2"/>
      <c r="L528" s="2"/>
      <c r="N528"/>
    </row>
    <row r="529" spans="7:14" x14ac:dyDescent="0.4">
      <c r="G529" s="2"/>
      <c r="I529" s="2"/>
      <c r="J529" s="2"/>
      <c r="K529" s="2"/>
      <c r="L529" s="2"/>
      <c r="N529"/>
    </row>
    <row r="530" spans="7:14" x14ac:dyDescent="0.4">
      <c r="G530" s="2"/>
      <c r="I530" s="2"/>
      <c r="J530" s="2"/>
      <c r="K530" s="2"/>
      <c r="L530" s="2"/>
      <c r="N530"/>
    </row>
    <row r="531" spans="7:14" x14ac:dyDescent="0.4">
      <c r="G531" s="2"/>
      <c r="I531" s="2"/>
      <c r="J531" s="2"/>
      <c r="K531" s="2"/>
      <c r="L531" s="2"/>
      <c r="N531"/>
    </row>
    <row r="532" spans="7:14" x14ac:dyDescent="0.4">
      <c r="G532" s="2"/>
      <c r="I532" s="2"/>
      <c r="J532" s="2"/>
      <c r="K532" s="2"/>
      <c r="L532" s="2"/>
      <c r="N532"/>
    </row>
    <row r="533" spans="7:14" x14ac:dyDescent="0.4">
      <c r="G533" s="2"/>
      <c r="I533" s="2"/>
      <c r="J533" s="2"/>
      <c r="K533" s="2"/>
      <c r="L533" s="2"/>
      <c r="N533"/>
    </row>
    <row r="534" spans="7:14" x14ac:dyDescent="0.4">
      <c r="G534" s="2"/>
      <c r="I534" s="2"/>
      <c r="J534" s="2"/>
      <c r="K534" s="2"/>
      <c r="L534" s="2"/>
      <c r="N534"/>
    </row>
    <row r="535" spans="7:14" x14ac:dyDescent="0.4">
      <c r="G535" s="2"/>
      <c r="I535" s="2"/>
      <c r="J535" s="2"/>
      <c r="K535" s="2"/>
      <c r="L535" s="2"/>
      <c r="N535"/>
    </row>
    <row r="536" spans="7:14" x14ac:dyDescent="0.4">
      <c r="G536" s="2"/>
      <c r="I536" s="2"/>
      <c r="J536" s="2"/>
      <c r="K536" s="2"/>
      <c r="L536" s="2"/>
      <c r="N536"/>
    </row>
    <row r="537" spans="7:14" x14ac:dyDescent="0.4">
      <c r="G537" s="2"/>
      <c r="I537" s="2"/>
      <c r="J537" s="2"/>
      <c r="K537" s="2"/>
      <c r="L537" s="2"/>
      <c r="N537"/>
    </row>
    <row r="538" spans="7:14" x14ac:dyDescent="0.4">
      <c r="G538" s="2"/>
      <c r="I538" s="2"/>
      <c r="J538" s="2"/>
      <c r="K538" s="2"/>
      <c r="L538" s="2"/>
      <c r="N538"/>
    </row>
    <row r="539" spans="7:14" x14ac:dyDescent="0.4">
      <c r="G539" s="2"/>
      <c r="I539" s="2"/>
      <c r="J539" s="2"/>
      <c r="K539" s="2"/>
      <c r="L539" s="2"/>
      <c r="N539"/>
    </row>
    <row r="540" spans="7:14" x14ac:dyDescent="0.4">
      <c r="G540" s="2"/>
      <c r="I540" s="2"/>
      <c r="J540" s="2"/>
      <c r="K540" s="2"/>
      <c r="L540" s="2"/>
      <c r="N540"/>
    </row>
    <row r="541" spans="7:14" x14ac:dyDescent="0.4">
      <c r="G541" s="2"/>
      <c r="I541" s="2"/>
      <c r="J541" s="2"/>
      <c r="K541" s="2"/>
      <c r="L541" s="2"/>
      <c r="N541"/>
    </row>
    <row r="542" spans="7:14" x14ac:dyDescent="0.4">
      <c r="G542" s="2"/>
      <c r="I542" s="2"/>
      <c r="J542" s="2"/>
      <c r="K542" s="2"/>
      <c r="L542" s="2"/>
      <c r="N542"/>
    </row>
    <row r="543" spans="7:14" x14ac:dyDescent="0.4">
      <c r="G543" s="2"/>
      <c r="I543" s="2"/>
      <c r="J543" s="2"/>
      <c r="K543" s="2"/>
      <c r="L543" s="2"/>
      <c r="N543"/>
    </row>
    <row r="544" spans="7:14" x14ac:dyDescent="0.4">
      <c r="G544" s="2"/>
      <c r="I544" s="2"/>
      <c r="J544" s="2"/>
      <c r="K544" s="2"/>
      <c r="L544" s="2"/>
      <c r="N544"/>
    </row>
    <row r="545" spans="7:14" x14ac:dyDescent="0.4">
      <c r="G545" s="2"/>
      <c r="I545" s="2"/>
      <c r="J545" s="2"/>
      <c r="K545" s="2"/>
      <c r="L545" s="2"/>
      <c r="N545"/>
    </row>
    <row r="546" spans="7:14" x14ac:dyDescent="0.4">
      <c r="G546" s="2"/>
      <c r="I546" s="2"/>
      <c r="J546" s="2"/>
      <c r="K546" s="2"/>
      <c r="L546" s="2"/>
      <c r="N546"/>
    </row>
    <row r="547" spans="7:14" x14ac:dyDescent="0.4">
      <c r="G547" s="2"/>
      <c r="I547" s="2"/>
      <c r="J547" s="2"/>
      <c r="K547" s="2"/>
      <c r="L547" s="2"/>
      <c r="N547"/>
    </row>
    <row r="548" spans="7:14" x14ac:dyDescent="0.4">
      <c r="G548" s="2"/>
      <c r="I548" s="2"/>
      <c r="J548" s="2"/>
      <c r="K548" s="2"/>
      <c r="L548" s="2"/>
      <c r="N548"/>
    </row>
    <row r="549" spans="7:14" x14ac:dyDescent="0.4">
      <c r="G549" s="2"/>
      <c r="I549" s="2"/>
      <c r="J549" s="2"/>
      <c r="K549" s="2"/>
      <c r="L549" s="2"/>
      <c r="N549"/>
    </row>
    <row r="550" spans="7:14" x14ac:dyDescent="0.4">
      <c r="G550" s="2"/>
      <c r="I550" s="2"/>
      <c r="J550" s="2"/>
      <c r="K550" s="2"/>
      <c r="L550" s="2"/>
      <c r="N550"/>
    </row>
    <row r="551" spans="7:14" x14ac:dyDescent="0.4">
      <c r="G551" s="2"/>
      <c r="I551" s="2"/>
      <c r="J551" s="2"/>
      <c r="K551" s="2"/>
      <c r="L551" s="2"/>
      <c r="N551"/>
    </row>
    <row r="552" spans="7:14" x14ac:dyDescent="0.4">
      <c r="G552" s="2"/>
      <c r="I552" s="2"/>
      <c r="J552" s="2"/>
      <c r="K552" s="2"/>
      <c r="L552" s="2"/>
      <c r="N552"/>
    </row>
    <row r="553" spans="7:14" x14ac:dyDescent="0.4">
      <c r="G553" s="2"/>
      <c r="I553" s="2"/>
      <c r="J553" s="2"/>
      <c r="K553" s="2"/>
      <c r="L553" s="2"/>
      <c r="N553"/>
    </row>
    <row r="554" spans="7:14" x14ac:dyDescent="0.4">
      <c r="G554" s="2"/>
      <c r="I554" s="2"/>
      <c r="J554" s="2"/>
      <c r="K554" s="2"/>
      <c r="L554" s="2"/>
      <c r="N554"/>
    </row>
    <row r="555" spans="7:14" x14ac:dyDescent="0.4">
      <c r="G555" s="2"/>
      <c r="I555" s="2"/>
      <c r="J555" s="2"/>
      <c r="K555" s="2"/>
      <c r="L555" s="2"/>
      <c r="N555"/>
    </row>
    <row r="556" spans="7:14" x14ac:dyDescent="0.4">
      <c r="G556" s="2"/>
      <c r="I556" s="2"/>
      <c r="J556" s="2"/>
      <c r="K556" s="2"/>
      <c r="L556" s="2"/>
      <c r="N556"/>
    </row>
    <row r="557" spans="7:14" x14ac:dyDescent="0.4">
      <c r="G557" s="2"/>
      <c r="I557" s="2"/>
      <c r="J557" s="2"/>
      <c r="K557" s="2"/>
      <c r="L557" s="2"/>
      <c r="N557"/>
    </row>
    <row r="558" spans="7:14" x14ac:dyDescent="0.4">
      <c r="G558" s="2"/>
      <c r="I558" s="2"/>
      <c r="J558" s="2"/>
      <c r="K558" s="2"/>
      <c r="L558" s="2"/>
      <c r="N558"/>
    </row>
    <row r="559" spans="7:14" x14ac:dyDescent="0.4">
      <c r="G559" s="2"/>
      <c r="I559" s="2"/>
      <c r="J559" s="2"/>
      <c r="K559" s="2"/>
      <c r="L559" s="2"/>
      <c r="N559"/>
    </row>
    <row r="560" spans="7:14" x14ac:dyDescent="0.4">
      <c r="G560" s="2"/>
      <c r="I560" s="2"/>
      <c r="J560" s="2"/>
      <c r="K560" s="2"/>
      <c r="L560" s="2"/>
      <c r="N560"/>
    </row>
    <row r="561" spans="7:14" x14ac:dyDescent="0.4">
      <c r="G561" s="2"/>
      <c r="I561" s="2"/>
      <c r="J561" s="2"/>
      <c r="K561" s="2"/>
      <c r="L561" s="2"/>
      <c r="N561"/>
    </row>
    <row r="562" spans="7:14" x14ac:dyDescent="0.4">
      <c r="G562" s="2"/>
      <c r="I562" s="2"/>
      <c r="J562" s="2"/>
      <c r="K562" s="2"/>
      <c r="L562" s="2"/>
      <c r="N562"/>
    </row>
    <row r="563" spans="7:14" x14ac:dyDescent="0.4">
      <c r="G563" s="2"/>
      <c r="I563" s="2"/>
      <c r="J563" s="2"/>
      <c r="K563" s="2"/>
      <c r="L563" s="2"/>
      <c r="N563"/>
    </row>
    <row r="564" spans="7:14" x14ac:dyDescent="0.4">
      <c r="G564" s="2"/>
      <c r="I564" s="2"/>
      <c r="J564" s="2"/>
      <c r="K564" s="2"/>
      <c r="L564" s="2"/>
      <c r="N564"/>
    </row>
    <row r="565" spans="7:14" x14ac:dyDescent="0.4">
      <c r="G565" s="2"/>
      <c r="I565" s="2"/>
      <c r="J565" s="2"/>
      <c r="K565" s="2"/>
      <c r="L565" s="2"/>
      <c r="N565"/>
    </row>
    <row r="566" spans="7:14" x14ac:dyDescent="0.4">
      <c r="G566" s="2"/>
      <c r="I566" s="2"/>
      <c r="J566" s="2"/>
      <c r="K566" s="2"/>
      <c r="L566" s="2"/>
      <c r="N566"/>
    </row>
    <row r="567" spans="7:14" x14ac:dyDescent="0.4">
      <c r="G567" s="2"/>
      <c r="I567" s="2"/>
      <c r="J567" s="2"/>
      <c r="K567" s="2"/>
      <c r="L567" s="2"/>
      <c r="N567"/>
    </row>
    <row r="568" spans="7:14" x14ac:dyDescent="0.4">
      <c r="G568" s="2"/>
      <c r="I568" s="2"/>
      <c r="J568" s="2"/>
      <c r="K568" s="2"/>
      <c r="L568" s="2"/>
      <c r="N568"/>
    </row>
    <row r="569" spans="7:14" x14ac:dyDescent="0.4">
      <c r="G569" s="2"/>
      <c r="I569" s="2"/>
      <c r="J569" s="2"/>
      <c r="K569" s="2"/>
      <c r="L569" s="2"/>
      <c r="N569"/>
    </row>
    <row r="570" spans="7:14" x14ac:dyDescent="0.4">
      <c r="G570" s="2"/>
      <c r="I570" s="2"/>
      <c r="J570" s="2"/>
      <c r="K570" s="2"/>
      <c r="L570" s="2"/>
      <c r="N570"/>
    </row>
    <row r="571" spans="7:14" x14ac:dyDescent="0.4">
      <c r="G571" s="2"/>
      <c r="I571" s="2"/>
      <c r="J571" s="2"/>
      <c r="K571" s="2"/>
      <c r="L571" s="2"/>
      <c r="N571"/>
    </row>
    <row r="572" spans="7:14" x14ac:dyDescent="0.4">
      <c r="G572" s="2"/>
      <c r="I572" s="2"/>
      <c r="J572" s="2"/>
      <c r="K572" s="2"/>
      <c r="L572" s="2"/>
      <c r="N572"/>
    </row>
    <row r="573" spans="7:14" x14ac:dyDescent="0.4">
      <c r="G573" s="2"/>
      <c r="I573" s="2"/>
      <c r="J573" s="2"/>
      <c r="K573" s="2"/>
      <c r="L573" s="2"/>
      <c r="N573"/>
    </row>
    <row r="574" spans="7:14" x14ac:dyDescent="0.4">
      <c r="G574" s="2"/>
      <c r="I574" s="2"/>
      <c r="J574" s="2"/>
      <c r="K574" s="2"/>
      <c r="L574" s="2"/>
      <c r="N574"/>
    </row>
    <row r="575" spans="7:14" x14ac:dyDescent="0.4">
      <c r="G575" s="2"/>
      <c r="I575" s="2"/>
      <c r="J575" s="2"/>
      <c r="K575" s="2"/>
      <c r="L575" s="2"/>
      <c r="N575"/>
    </row>
    <row r="576" spans="7:14" x14ac:dyDescent="0.4">
      <c r="G576" s="2"/>
      <c r="I576" s="2"/>
      <c r="J576" s="2"/>
      <c r="K576" s="2"/>
      <c r="L576" s="2"/>
      <c r="N576"/>
    </row>
    <row r="577" spans="7:14" x14ac:dyDescent="0.4">
      <c r="G577" s="2"/>
      <c r="I577" s="2"/>
      <c r="J577" s="2"/>
      <c r="K577" s="2"/>
      <c r="L577" s="2"/>
      <c r="N577"/>
    </row>
    <row r="578" spans="7:14" x14ac:dyDescent="0.4">
      <c r="G578" s="2"/>
      <c r="I578" s="2"/>
      <c r="J578" s="2"/>
      <c r="K578" s="2"/>
      <c r="L578" s="2"/>
      <c r="N578"/>
    </row>
    <row r="579" spans="7:14" x14ac:dyDescent="0.4">
      <c r="G579" s="2"/>
      <c r="I579" s="2"/>
      <c r="J579" s="2"/>
      <c r="K579" s="2"/>
      <c r="L579" s="2"/>
      <c r="N579"/>
    </row>
    <row r="580" spans="7:14" x14ac:dyDescent="0.4">
      <c r="G580" s="2"/>
      <c r="I580" s="2"/>
      <c r="J580" s="2"/>
      <c r="K580" s="2"/>
      <c r="L580" s="2"/>
      <c r="N580"/>
    </row>
    <row r="581" spans="7:14" x14ac:dyDescent="0.4">
      <c r="G581" s="2"/>
      <c r="I581" s="2"/>
      <c r="J581" s="2"/>
      <c r="K581" s="2"/>
      <c r="L581" s="2"/>
      <c r="N581"/>
    </row>
    <row r="582" spans="7:14" x14ac:dyDescent="0.4">
      <c r="G582" s="2"/>
      <c r="I582" s="2"/>
      <c r="J582" s="2"/>
      <c r="K582" s="2"/>
      <c r="L582" s="2"/>
      <c r="N582"/>
    </row>
    <row r="583" spans="7:14" x14ac:dyDescent="0.4">
      <c r="G583" s="2"/>
      <c r="I583" s="2"/>
      <c r="J583" s="2"/>
      <c r="K583" s="2"/>
      <c r="L583" s="2"/>
      <c r="N583"/>
    </row>
    <row r="584" spans="7:14" x14ac:dyDescent="0.4">
      <c r="G584" s="2"/>
      <c r="I584" s="2"/>
      <c r="J584" s="2"/>
      <c r="K584" s="2"/>
      <c r="L584" s="2"/>
      <c r="N584"/>
    </row>
    <row r="585" spans="7:14" x14ac:dyDescent="0.4">
      <c r="G585" s="2"/>
      <c r="I585" s="2"/>
      <c r="J585" s="2"/>
      <c r="K585" s="2"/>
      <c r="L585" s="2"/>
      <c r="N585"/>
    </row>
    <row r="586" spans="7:14" x14ac:dyDescent="0.4">
      <c r="G586" s="2"/>
      <c r="I586" s="2"/>
      <c r="J586" s="2"/>
      <c r="K586" s="2"/>
      <c r="L586" s="2"/>
      <c r="N586"/>
    </row>
    <row r="587" spans="7:14" x14ac:dyDescent="0.4">
      <c r="G587" s="2"/>
      <c r="I587" s="2"/>
      <c r="J587" s="2"/>
      <c r="K587" s="2"/>
      <c r="L587" s="2"/>
      <c r="N587"/>
    </row>
    <row r="588" spans="7:14" x14ac:dyDescent="0.4">
      <c r="G588" s="2"/>
      <c r="I588" s="2"/>
      <c r="J588" s="2"/>
      <c r="K588" s="2"/>
      <c r="L588" s="2"/>
      <c r="N588"/>
    </row>
    <row r="589" spans="7:14" x14ac:dyDescent="0.4">
      <c r="G589" s="2"/>
      <c r="I589" s="2"/>
      <c r="J589" s="2"/>
      <c r="K589" s="2"/>
      <c r="L589" s="2"/>
      <c r="N589"/>
    </row>
    <row r="590" spans="7:14" x14ac:dyDescent="0.4">
      <c r="G590" s="2"/>
      <c r="I590" s="2"/>
      <c r="J590" s="2"/>
      <c r="K590" s="2"/>
      <c r="L590" s="2"/>
      <c r="N590"/>
    </row>
    <row r="591" spans="7:14" x14ac:dyDescent="0.4">
      <c r="G591" s="2"/>
      <c r="I591" s="2"/>
      <c r="J591" s="2"/>
      <c r="K591" s="2"/>
      <c r="L591" s="2"/>
      <c r="N591"/>
    </row>
    <row r="592" spans="7:14" x14ac:dyDescent="0.4">
      <c r="G592" s="2"/>
      <c r="I592" s="2"/>
      <c r="J592" s="2"/>
      <c r="K592" s="2"/>
      <c r="L592" s="2"/>
      <c r="N592"/>
    </row>
    <row r="593" spans="7:14" x14ac:dyDescent="0.4">
      <c r="G593" s="2"/>
      <c r="I593" s="2"/>
      <c r="J593" s="2"/>
      <c r="K593" s="2"/>
      <c r="L593" s="2"/>
      <c r="N593"/>
    </row>
    <row r="594" spans="7:14" x14ac:dyDescent="0.4">
      <c r="G594" s="2"/>
      <c r="I594" s="2"/>
      <c r="J594" s="2"/>
      <c r="K594" s="2"/>
      <c r="L594" s="2"/>
      <c r="N594"/>
    </row>
    <row r="595" spans="7:14" x14ac:dyDescent="0.4">
      <c r="G595" s="2"/>
      <c r="I595" s="2"/>
      <c r="J595" s="2"/>
      <c r="K595" s="2"/>
      <c r="L595" s="2"/>
      <c r="N595"/>
    </row>
    <row r="596" spans="7:14" x14ac:dyDescent="0.4">
      <c r="G596" s="2"/>
      <c r="I596" s="2"/>
      <c r="J596" s="2"/>
      <c r="K596" s="2"/>
      <c r="L596" s="2"/>
      <c r="N596"/>
    </row>
    <row r="597" spans="7:14" x14ac:dyDescent="0.4">
      <c r="G597" s="2"/>
      <c r="I597" s="2"/>
      <c r="J597" s="2"/>
      <c r="K597" s="2"/>
      <c r="L597" s="2"/>
      <c r="N597"/>
    </row>
    <row r="598" spans="7:14" x14ac:dyDescent="0.4">
      <c r="G598" s="2"/>
      <c r="I598" s="2"/>
      <c r="J598" s="2"/>
      <c r="K598" s="2"/>
      <c r="L598" s="2"/>
      <c r="N598"/>
    </row>
    <row r="599" spans="7:14" x14ac:dyDescent="0.4">
      <c r="G599" s="2"/>
      <c r="I599" s="2"/>
      <c r="J599" s="2"/>
      <c r="K599" s="2"/>
      <c r="L599" s="2"/>
      <c r="N599"/>
    </row>
    <row r="600" spans="7:14" x14ac:dyDescent="0.4">
      <c r="G600" s="2"/>
      <c r="I600" s="2"/>
      <c r="J600" s="2"/>
      <c r="K600" s="2"/>
      <c r="L600" s="2"/>
      <c r="N600"/>
    </row>
    <row r="601" spans="7:14" x14ac:dyDescent="0.4">
      <c r="G601" s="2"/>
      <c r="I601" s="2"/>
      <c r="J601" s="2"/>
      <c r="K601" s="2"/>
      <c r="L601" s="2"/>
      <c r="N601"/>
    </row>
    <row r="602" spans="7:14" x14ac:dyDescent="0.4">
      <c r="G602" s="2"/>
      <c r="I602" s="2"/>
      <c r="J602" s="2"/>
      <c r="K602" s="2"/>
      <c r="L602" s="2"/>
      <c r="N602"/>
    </row>
    <row r="603" spans="7:14" x14ac:dyDescent="0.4">
      <c r="G603" s="2"/>
      <c r="I603" s="2"/>
      <c r="J603" s="2"/>
      <c r="K603" s="2"/>
      <c r="L603" s="2"/>
      <c r="N603"/>
    </row>
    <row r="604" spans="7:14" x14ac:dyDescent="0.4">
      <c r="G604" s="2"/>
      <c r="I604" s="2"/>
      <c r="J604" s="2"/>
      <c r="K604" s="2"/>
      <c r="L604" s="2"/>
      <c r="N604"/>
    </row>
    <row r="605" spans="7:14" x14ac:dyDescent="0.4">
      <c r="G605" s="2"/>
      <c r="I605" s="2"/>
      <c r="J605" s="2"/>
      <c r="K605" s="2"/>
      <c r="L605" s="2"/>
      <c r="N605"/>
    </row>
    <row r="606" spans="7:14" x14ac:dyDescent="0.4">
      <c r="G606" s="2"/>
      <c r="I606" s="2"/>
      <c r="J606" s="2"/>
      <c r="K606" s="2"/>
      <c r="L606" s="2"/>
      <c r="N606"/>
    </row>
    <row r="607" spans="7:14" x14ac:dyDescent="0.4">
      <c r="G607" s="2"/>
      <c r="I607" s="2"/>
      <c r="J607" s="2"/>
      <c r="K607" s="2"/>
      <c r="L607" s="2"/>
      <c r="N607"/>
    </row>
    <row r="608" spans="7:14" x14ac:dyDescent="0.4">
      <c r="G608" s="2"/>
      <c r="I608" s="2"/>
      <c r="J608" s="2"/>
      <c r="K608" s="2"/>
      <c r="L608" s="2"/>
      <c r="N608"/>
    </row>
    <row r="609" spans="7:14" x14ac:dyDescent="0.4">
      <c r="G609" s="2"/>
      <c r="I609" s="2"/>
      <c r="J609" s="2"/>
      <c r="K609" s="2"/>
      <c r="L609" s="2"/>
      <c r="N609"/>
    </row>
    <row r="610" spans="7:14" x14ac:dyDescent="0.4">
      <c r="G610" s="2"/>
      <c r="I610" s="2"/>
      <c r="J610" s="2"/>
      <c r="K610" s="2"/>
      <c r="L610" s="2"/>
      <c r="N610"/>
    </row>
    <row r="611" spans="7:14" x14ac:dyDescent="0.4">
      <c r="G611" s="2"/>
      <c r="I611" s="2"/>
      <c r="J611" s="2"/>
      <c r="K611" s="2"/>
      <c r="L611" s="2"/>
      <c r="N611"/>
    </row>
    <row r="612" spans="7:14" x14ac:dyDescent="0.4">
      <c r="G612" s="2"/>
      <c r="I612" s="2"/>
      <c r="J612" s="2"/>
      <c r="K612" s="2"/>
      <c r="L612" s="2"/>
      <c r="N612"/>
    </row>
    <row r="613" spans="7:14" x14ac:dyDescent="0.4">
      <c r="G613" s="2"/>
      <c r="I613" s="2"/>
      <c r="J613" s="2"/>
      <c r="K613" s="2"/>
      <c r="L613" s="2"/>
      <c r="N613"/>
    </row>
    <row r="614" spans="7:14" x14ac:dyDescent="0.4">
      <c r="G614" s="2"/>
      <c r="I614" s="2"/>
      <c r="J614" s="2"/>
      <c r="K614" s="2"/>
      <c r="L614" s="2"/>
      <c r="N614"/>
    </row>
    <row r="615" spans="7:14" x14ac:dyDescent="0.4">
      <c r="G615" s="2"/>
      <c r="I615" s="2"/>
      <c r="J615" s="2"/>
      <c r="K615" s="2"/>
      <c r="L615" s="2"/>
      <c r="N615"/>
    </row>
    <row r="616" spans="7:14" x14ac:dyDescent="0.4">
      <c r="G616" s="2"/>
      <c r="I616" s="2"/>
      <c r="J616" s="2"/>
      <c r="K616" s="2"/>
      <c r="L616" s="2"/>
      <c r="N616"/>
    </row>
    <row r="617" spans="7:14" x14ac:dyDescent="0.4">
      <c r="G617" s="2"/>
      <c r="I617" s="2"/>
      <c r="J617" s="2"/>
      <c r="K617" s="2"/>
      <c r="L617" s="2"/>
      <c r="N617"/>
    </row>
    <row r="618" spans="7:14" x14ac:dyDescent="0.4">
      <c r="G618" s="2"/>
      <c r="I618" s="2"/>
      <c r="J618" s="2"/>
      <c r="K618" s="2"/>
      <c r="L618" s="2"/>
      <c r="N618"/>
    </row>
    <row r="619" spans="7:14" x14ac:dyDescent="0.4">
      <c r="G619" s="2"/>
      <c r="I619" s="2"/>
      <c r="J619" s="2"/>
      <c r="K619" s="2"/>
      <c r="L619" s="2"/>
      <c r="N619"/>
    </row>
    <row r="620" spans="7:14" x14ac:dyDescent="0.4">
      <c r="G620" s="2"/>
      <c r="I620" s="2"/>
      <c r="J620" s="2"/>
      <c r="K620" s="2"/>
      <c r="L620" s="2"/>
      <c r="N620"/>
    </row>
    <row r="621" spans="7:14" x14ac:dyDescent="0.4">
      <c r="G621" s="2"/>
      <c r="I621" s="2"/>
      <c r="J621" s="2"/>
      <c r="K621" s="2"/>
      <c r="L621" s="2"/>
      <c r="N621"/>
    </row>
    <row r="622" spans="7:14" x14ac:dyDescent="0.4">
      <c r="G622" s="2"/>
      <c r="I622" s="2"/>
      <c r="J622" s="2"/>
      <c r="K622" s="2"/>
      <c r="L622" s="2"/>
      <c r="N622"/>
    </row>
    <row r="623" spans="7:14" x14ac:dyDescent="0.4">
      <c r="G623" s="2"/>
      <c r="I623" s="2"/>
      <c r="J623" s="2"/>
      <c r="K623" s="2"/>
      <c r="L623" s="2"/>
      <c r="N623"/>
    </row>
    <row r="624" spans="7:14" x14ac:dyDescent="0.4">
      <c r="G624" s="2"/>
      <c r="I624" s="2"/>
      <c r="J624" s="2"/>
      <c r="K624" s="2"/>
      <c r="L624" s="2"/>
      <c r="N624"/>
    </row>
    <row r="625" spans="7:14" x14ac:dyDescent="0.4">
      <c r="G625" s="2"/>
      <c r="I625" s="2"/>
      <c r="J625" s="2"/>
      <c r="K625" s="2"/>
      <c r="L625" s="2"/>
      <c r="N625"/>
    </row>
    <row r="626" spans="7:14" x14ac:dyDescent="0.4">
      <c r="G626" s="2"/>
      <c r="I626" s="2"/>
      <c r="J626" s="2"/>
      <c r="K626" s="2"/>
      <c r="L626" s="2"/>
      <c r="N626"/>
    </row>
    <row r="627" spans="7:14" x14ac:dyDescent="0.4">
      <c r="G627" s="2"/>
      <c r="I627" s="2"/>
      <c r="J627" s="2"/>
      <c r="K627" s="2"/>
      <c r="L627" s="2"/>
      <c r="N627"/>
    </row>
    <row r="628" spans="7:14" x14ac:dyDescent="0.4">
      <c r="G628" s="2"/>
      <c r="I628" s="2"/>
      <c r="J628" s="2"/>
      <c r="K628" s="2"/>
      <c r="L628" s="2"/>
      <c r="N628"/>
    </row>
    <row r="629" spans="7:14" x14ac:dyDescent="0.4">
      <c r="G629" s="2"/>
      <c r="I629" s="2"/>
      <c r="J629" s="2"/>
      <c r="K629" s="2"/>
      <c r="L629" s="2"/>
      <c r="N629"/>
    </row>
    <row r="630" spans="7:14" x14ac:dyDescent="0.4">
      <c r="G630" s="2"/>
      <c r="I630" s="2"/>
      <c r="J630" s="2"/>
      <c r="K630" s="2"/>
      <c r="L630" s="2"/>
      <c r="N630"/>
    </row>
    <row r="631" spans="7:14" x14ac:dyDescent="0.4">
      <c r="G631" s="2"/>
      <c r="I631" s="2"/>
      <c r="J631" s="2"/>
      <c r="K631" s="2"/>
      <c r="L631" s="2"/>
      <c r="N631"/>
    </row>
    <row r="632" spans="7:14" x14ac:dyDescent="0.4">
      <c r="G632" s="2"/>
      <c r="I632" s="2"/>
      <c r="J632" s="2"/>
      <c r="K632" s="2"/>
      <c r="L632" s="2"/>
      <c r="N632"/>
    </row>
    <row r="633" spans="7:14" x14ac:dyDescent="0.4">
      <c r="G633" s="2"/>
      <c r="I633" s="2"/>
      <c r="J633" s="2"/>
      <c r="K633" s="2"/>
      <c r="L633" s="2"/>
      <c r="N633"/>
    </row>
    <row r="634" spans="7:14" x14ac:dyDescent="0.4">
      <c r="G634" s="2"/>
      <c r="I634" s="2"/>
      <c r="J634" s="2"/>
      <c r="K634" s="2"/>
      <c r="L634" s="2"/>
      <c r="N634"/>
    </row>
    <row r="635" spans="7:14" x14ac:dyDescent="0.4">
      <c r="G635" s="2"/>
      <c r="I635" s="2"/>
      <c r="J635" s="2"/>
      <c r="K635" s="2"/>
      <c r="L635" s="2"/>
      <c r="N635"/>
    </row>
    <row r="636" spans="7:14" x14ac:dyDescent="0.4">
      <c r="G636" s="2"/>
      <c r="I636" s="2"/>
      <c r="J636" s="2"/>
      <c r="K636" s="2"/>
      <c r="L636" s="2"/>
      <c r="N636"/>
    </row>
    <row r="637" spans="7:14" x14ac:dyDescent="0.4">
      <c r="G637" s="2"/>
      <c r="I637" s="2"/>
      <c r="J637" s="2"/>
      <c r="K637" s="2"/>
      <c r="L637" s="2"/>
      <c r="N637"/>
    </row>
    <row r="638" spans="7:14" x14ac:dyDescent="0.4">
      <c r="G638" s="2"/>
      <c r="I638" s="2"/>
      <c r="J638" s="2"/>
      <c r="K638" s="2"/>
      <c r="L638" s="2"/>
      <c r="N638"/>
    </row>
    <row r="639" spans="7:14" x14ac:dyDescent="0.4">
      <c r="G639" s="2"/>
      <c r="I639" s="2"/>
      <c r="J639" s="2"/>
      <c r="K639" s="2"/>
      <c r="L639" s="2"/>
      <c r="N639"/>
    </row>
    <row r="640" spans="7:14" x14ac:dyDescent="0.4">
      <c r="G640" s="2"/>
      <c r="I640" s="2"/>
      <c r="J640" s="2"/>
      <c r="K640" s="2"/>
      <c r="L640" s="2"/>
      <c r="N640"/>
    </row>
    <row r="641" spans="7:14" x14ac:dyDescent="0.4">
      <c r="G641" s="2"/>
      <c r="I641" s="2"/>
      <c r="J641" s="2"/>
      <c r="K641" s="2"/>
      <c r="L641" s="2"/>
      <c r="N641"/>
    </row>
    <row r="642" spans="7:14" x14ac:dyDescent="0.4">
      <c r="G642" s="2"/>
      <c r="I642" s="2"/>
      <c r="J642" s="2"/>
      <c r="K642" s="2"/>
      <c r="L642" s="2"/>
      <c r="N642"/>
    </row>
    <row r="643" spans="7:14" x14ac:dyDescent="0.4">
      <c r="G643" s="2"/>
      <c r="I643" s="2"/>
      <c r="J643" s="2"/>
      <c r="K643" s="2"/>
      <c r="L643" s="2"/>
      <c r="N643"/>
    </row>
    <row r="644" spans="7:14" x14ac:dyDescent="0.4">
      <c r="G644" s="2"/>
      <c r="I644" s="2"/>
      <c r="J644" s="2"/>
      <c r="K644" s="2"/>
      <c r="L644" s="2"/>
      <c r="N644"/>
    </row>
    <row r="645" spans="7:14" x14ac:dyDescent="0.4">
      <c r="G645" s="2"/>
      <c r="I645" s="2"/>
      <c r="J645" s="2"/>
      <c r="K645" s="2"/>
      <c r="L645" s="2"/>
      <c r="N645"/>
    </row>
    <row r="646" spans="7:14" x14ac:dyDescent="0.4">
      <c r="G646" s="2"/>
      <c r="I646" s="2"/>
      <c r="J646" s="2"/>
      <c r="K646" s="2"/>
      <c r="L646" s="2"/>
      <c r="N646"/>
    </row>
    <row r="647" spans="7:14" x14ac:dyDescent="0.4">
      <c r="G647" s="2"/>
      <c r="I647" s="2"/>
      <c r="J647" s="2"/>
      <c r="K647" s="2"/>
      <c r="L647" s="2"/>
      <c r="N647"/>
    </row>
    <row r="648" spans="7:14" x14ac:dyDescent="0.4">
      <c r="G648" s="2"/>
      <c r="I648" s="2"/>
      <c r="J648" s="2"/>
      <c r="K648" s="2"/>
      <c r="L648" s="2"/>
      <c r="N648"/>
    </row>
    <row r="649" spans="7:14" x14ac:dyDescent="0.4">
      <c r="G649" s="2"/>
      <c r="I649" s="2"/>
      <c r="J649" s="2"/>
      <c r="K649" s="2"/>
      <c r="L649" s="2"/>
      <c r="N649"/>
    </row>
    <row r="650" spans="7:14" x14ac:dyDescent="0.4">
      <c r="G650" s="2"/>
      <c r="I650" s="2"/>
      <c r="J650" s="2"/>
      <c r="K650" s="2"/>
      <c r="L650" s="2"/>
      <c r="N650"/>
    </row>
    <row r="651" spans="7:14" x14ac:dyDescent="0.4">
      <c r="G651" s="2"/>
      <c r="I651" s="2"/>
      <c r="J651" s="2"/>
      <c r="K651" s="2"/>
      <c r="L651" s="2"/>
      <c r="N651"/>
    </row>
    <row r="652" spans="7:14" x14ac:dyDescent="0.4">
      <c r="G652" s="2"/>
      <c r="I652" s="2"/>
      <c r="J652" s="2"/>
      <c r="K652" s="2"/>
      <c r="L652" s="2"/>
      <c r="N652"/>
    </row>
    <row r="653" spans="7:14" x14ac:dyDescent="0.4">
      <c r="G653" s="2"/>
      <c r="I653" s="2"/>
      <c r="J653" s="2"/>
      <c r="K653" s="2"/>
      <c r="L653" s="2"/>
      <c r="N653"/>
    </row>
    <row r="654" spans="7:14" x14ac:dyDescent="0.4">
      <c r="G654" s="2"/>
      <c r="I654" s="2"/>
      <c r="J654" s="2"/>
      <c r="K654" s="2"/>
      <c r="L654" s="2"/>
      <c r="N654"/>
    </row>
    <row r="655" spans="7:14" x14ac:dyDescent="0.4">
      <c r="G655" s="2"/>
      <c r="I655" s="2"/>
      <c r="J655" s="2"/>
      <c r="K655" s="2"/>
      <c r="L655" s="2"/>
      <c r="N655"/>
    </row>
    <row r="656" spans="7:14" x14ac:dyDescent="0.4">
      <c r="G656" s="2"/>
      <c r="I656" s="2"/>
      <c r="J656" s="2"/>
      <c r="K656" s="2"/>
      <c r="L656" s="2"/>
      <c r="N656"/>
    </row>
    <row r="657" spans="7:14" x14ac:dyDescent="0.4">
      <c r="G657" s="2"/>
      <c r="I657" s="2"/>
      <c r="J657" s="2"/>
      <c r="K657" s="2"/>
      <c r="L657" s="2"/>
      <c r="N657"/>
    </row>
    <row r="658" spans="7:14" x14ac:dyDescent="0.4">
      <c r="G658" s="2"/>
      <c r="I658" s="2"/>
      <c r="J658" s="2"/>
      <c r="K658" s="2"/>
      <c r="L658" s="2"/>
      <c r="N658"/>
    </row>
    <row r="659" spans="7:14" x14ac:dyDescent="0.4">
      <c r="G659" s="2"/>
      <c r="I659" s="2"/>
      <c r="J659" s="2"/>
      <c r="K659" s="2"/>
      <c r="L659" s="2"/>
      <c r="N659"/>
    </row>
    <row r="660" spans="7:14" x14ac:dyDescent="0.4">
      <c r="G660" s="2"/>
      <c r="I660" s="2"/>
      <c r="J660" s="2"/>
      <c r="K660" s="2"/>
      <c r="L660" s="2"/>
      <c r="N660"/>
    </row>
    <row r="661" spans="7:14" x14ac:dyDescent="0.4">
      <c r="G661" s="2"/>
      <c r="I661" s="2"/>
      <c r="J661" s="2"/>
      <c r="K661" s="2"/>
      <c r="L661" s="2"/>
      <c r="N661"/>
    </row>
    <row r="662" spans="7:14" x14ac:dyDescent="0.4">
      <c r="G662" s="2"/>
      <c r="I662" s="2"/>
      <c r="J662" s="2"/>
      <c r="K662" s="2"/>
      <c r="L662" s="2"/>
      <c r="N662"/>
    </row>
    <row r="663" spans="7:14" x14ac:dyDescent="0.4">
      <c r="G663" s="2"/>
      <c r="I663" s="2"/>
      <c r="J663" s="2"/>
      <c r="K663" s="2"/>
      <c r="L663" s="2"/>
      <c r="N663"/>
    </row>
    <row r="664" spans="7:14" x14ac:dyDescent="0.4">
      <c r="G664" s="2"/>
      <c r="I664" s="2"/>
      <c r="J664" s="2"/>
      <c r="K664" s="2"/>
      <c r="L664" s="2"/>
      <c r="N664"/>
    </row>
    <row r="665" spans="7:14" x14ac:dyDescent="0.4">
      <c r="G665" s="2"/>
      <c r="I665" s="2"/>
      <c r="J665" s="2"/>
      <c r="K665" s="2"/>
      <c r="L665" s="2"/>
      <c r="N665"/>
    </row>
    <row r="666" spans="7:14" x14ac:dyDescent="0.4">
      <c r="G666" s="2"/>
      <c r="I666" s="2"/>
      <c r="J666" s="2"/>
      <c r="K666" s="2"/>
      <c r="L666" s="2"/>
      <c r="N666"/>
    </row>
    <row r="667" spans="7:14" x14ac:dyDescent="0.4">
      <c r="G667" s="2"/>
      <c r="I667" s="2"/>
      <c r="J667" s="2"/>
      <c r="K667" s="2"/>
      <c r="L667" s="2"/>
      <c r="N667"/>
    </row>
    <row r="668" spans="7:14" x14ac:dyDescent="0.4">
      <c r="G668" s="2"/>
      <c r="I668" s="2"/>
      <c r="J668" s="2"/>
      <c r="K668" s="2"/>
      <c r="L668" s="2"/>
      <c r="N668"/>
    </row>
    <row r="669" spans="7:14" x14ac:dyDescent="0.4">
      <c r="G669" s="2"/>
      <c r="I669" s="2"/>
      <c r="J669" s="2"/>
      <c r="K669" s="2"/>
      <c r="L669" s="2"/>
      <c r="N669"/>
    </row>
    <row r="670" spans="7:14" x14ac:dyDescent="0.4">
      <c r="G670" s="2"/>
      <c r="I670" s="2"/>
      <c r="J670" s="2"/>
      <c r="K670" s="2"/>
      <c r="L670" s="2"/>
      <c r="N670"/>
    </row>
    <row r="671" spans="7:14" x14ac:dyDescent="0.4">
      <c r="G671" s="2"/>
      <c r="I671" s="2"/>
      <c r="J671" s="2"/>
      <c r="K671" s="2"/>
      <c r="L671" s="2"/>
      <c r="N671"/>
    </row>
    <row r="672" spans="7:14" x14ac:dyDescent="0.4">
      <c r="G672" s="2"/>
      <c r="I672" s="2"/>
      <c r="J672" s="2"/>
      <c r="K672" s="2"/>
      <c r="L672" s="2"/>
      <c r="N672"/>
    </row>
    <row r="673" spans="7:14" x14ac:dyDescent="0.4">
      <c r="G673" s="2"/>
      <c r="I673" s="2"/>
      <c r="J673" s="2"/>
      <c r="K673" s="2"/>
      <c r="L673" s="2"/>
      <c r="N673"/>
    </row>
    <row r="674" spans="7:14" x14ac:dyDescent="0.4">
      <c r="G674" s="2"/>
      <c r="I674" s="2"/>
      <c r="J674" s="2"/>
      <c r="K674" s="2"/>
      <c r="L674" s="2"/>
      <c r="N674"/>
    </row>
    <row r="675" spans="7:14" x14ac:dyDescent="0.4">
      <c r="G675" s="2"/>
      <c r="I675" s="2"/>
      <c r="J675" s="2"/>
      <c r="K675" s="2"/>
      <c r="L675" s="2"/>
      <c r="N675"/>
    </row>
    <row r="676" spans="7:14" x14ac:dyDescent="0.4">
      <c r="G676" s="2"/>
      <c r="I676" s="2"/>
      <c r="J676" s="2"/>
      <c r="K676" s="2"/>
      <c r="L676" s="2"/>
      <c r="N676"/>
    </row>
    <row r="677" spans="7:14" x14ac:dyDescent="0.4">
      <c r="G677" s="2"/>
      <c r="I677" s="2"/>
      <c r="J677" s="2"/>
      <c r="K677" s="2"/>
      <c r="L677" s="2"/>
      <c r="N677"/>
    </row>
    <row r="678" spans="7:14" x14ac:dyDescent="0.4">
      <c r="G678" s="2"/>
      <c r="I678" s="2"/>
      <c r="J678" s="2"/>
      <c r="K678" s="2"/>
      <c r="L678" s="2"/>
      <c r="N678"/>
    </row>
    <row r="679" spans="7:14" x14ac:dyDescent="0.4">
      <c r="G679" s="2"/>
      <c r="I679" s="2"/>
      <c r="J679" s="2"/>
      <c r="K679" s="2"/>
      <c r="L679" s="2"/>
      <c r="N679"/>
    </row>
    <row r="680" spans="7:14" x14ac:dyDescent="0.4">
      <c r="G680" s="2"/>
      <c r="I680" s="2"/>
      <c r="J680" s="2"/>
      <c r="K680" s="2"/>
      <c r="L680" s="2"/>
      <c r="N680"/>
    </row>
    <row r="681" spans="7:14" x14ac:dyDescent="0.4">
      <c r="G681" s="2"/>
      <c r="I681" s="2"/>
      <c r="J681" s="2"/>
      <c r="K681" s="2"/>
      <c r="L681" s="2"/>
      <c r="N681"/>
    </row>
    <row r="682" spans="7:14" x14ac:dyDescent="0.4">
      <c r="G682" s="2"/>
      <c r="I682" s="2"/>
      <c r="J682" s="2"/>
      <c r="K682" s="2"/>
      <c r="L682" s="2"/>
      <c r="N682"/>
    </row>
    <row r="683" spans="7:14" x14ac:dyDescent="0.4">
      <c r="G683" s="2"/>
      <c r="I683" s="2"/>
      <c r="J683" s="2"/>
      <c r="K683" s="2"/>
      <c r="L683" s="2"/>
      <c r="N683"/>
    </row>
    <row r="684" spans="7:14" x14ac:dyDescent="0.4">
      <c r="G684" s="2"/>
      <c r="I684" s="2"/>
      <c r="J684" s="2"/>
      <c r="K684" s="2"/>
      <c r="L684" s="2"/>
      <c r="N684"/>
    </row>
    <row r="685" spans="7:14" x14ac:dyDescent="0.4">
      <c r="G685" s="2"/>
      <c r="I685" s="2"/>
      <c r="J685" s="2"/>
      <c r="K685" s="2"/>
      <c r="L685" s="2"/>
      <c r="N685"/>
    </row>
    <row r="686" spans="7:14" x14ac:dyDescent="0.4">
      <c r="G686" s="2"/>
      <c r="I686" s="2"/>
      <c r="J686" s="2"/>
      <c r="K686" s="2"/>
      <c r="L686" s="2"/>
      <c r="N686"/>
    </row>
    <row r="687" spans="7:14" x14ac:dyDescent="0.4">
      <c r="G687" s="2"/>
      <c r="I687" s="2"/>
      <c r="J687" s="2"/>
      <c r="K687" s="2"/>
      <c r="L687" s="2"/>
      <c r="N687"/>
    </row>
    <row r="688" spans="7:14" x14ac:dyDescent="0.4">
      <c r="G688" s="2"/>
      <c r="I688" s="2"/>
      <c r="J688" s="2"/>
      <c r="K688" s="2"/>
      <c r="L688" s="2"/>
      <c r="N688"/>
    </row>
    <row r="689" spans="7:14" x14ac:dyDescent="0.4">
      <c r="G689" s="2"/>
      <c r="I689" s="2"/>
      <c r="J689" s="2"/>
      <c r="K689" s="2"/>
      <c r="L689" s="2"/>
      <c r="N689"/>
    </row>
    <row r="690" spans="7:14" x14ac:dyDescent="0.4">
      <c r="G690" s="2"/>
      <c r="I690" s="2"/>
      <c r="J690" s="2"/>
      <c r="K690" s="2"/>
      <c r="L690" s="2"/>
      <c r="N690"/>
    </row>
    <row r="691" spans="7:14" x14ac:dyDescent="0.4">
      <c r="G691" s="2"/>
      <c r="I691" s="2"/>
      <c r="J691" s="2"/>
      <c r="K691" s="2"/>
      <c r="L691" s="2"/>
      <c r="N691"/>
    </row>
    <row r="692" spans="7:14" x14ac:dyDescent="0.4">
      <c r="G692" s="2"/>
      <c r="I692" s="2"/>
      <c r="J692" s="2"/>
      <c r="K692" s="2"/>
      <c r="L692" s="2"/>
      <c r="N692"/>
    </row>
    <row r="693" spans="7:14" x14ac:dyDescent="0.4">
      <c r="G693" s="2"/>
      <c r="I693" s="2"/>
      <c r="J693" s="2"/>
      <c r="K693" s="2"/>
      <c r="L693" s="2"/>
      <c r="N693"/>
    </row>
    <row r="694" spans="7:14" x14ac:dyDescent="0.4">
      <c r="G694" s="2"/>
      <c r="I694" s="2"/>
      <c r="J694" s="2"/>
      <c r="K694" s="2"/>
      <c r="L694" s="2"/>
      <c r="N694"/>
    </row>
    <row r="695" spans="7:14" x14ac:dyDescent="0.4">
      <c r="G695" s="2"/>
      <c r="I695" s="2"/>
      <c r="J695" s="2"/>
      <c r="K695" s="2"/>
      <c r="L695" s="2"/>
      <c r="N695"/>
    </row>
    <row r="696" spans="7:14" x14ac:dyDescent="0.4">
      <c r="G696" s="2"/>
      <c r="I696" s="2"/>
      <c r="J696" s="2"/>
      <c r="K696" s="2"/>
      <c r="L696" s="2"/>
      <c r="N696"/>
    </row>
    <row r="697" spans="7:14" x14ac:dyDescent="0.4">
      <c r="G697" s="2"/>
      <c r="I697" s="2"/>
      <c r="J697" s="2"/>
      <c r="K697" s="2"/>
      <c r="L697" s="2"/>
      <c r="N697"/>
    </row>
    <row r="698" spans="7:14" x14ac:dyDescent="0.4">
      <c r="G698" s="2"/>
      <c r="I698" s="2"/>
      <c r="J698" s="2"/>
      <c r="K698" s="2"/>
      <c r="L698" s="2"/>
      <c r="N698"/>
    </row>
    <row r="699" spans="7:14" x14ac:dyDescent="0.4">
      <c r="G699" s="2"/>
      <c r="I699" s="2"/>
      <c r="J699" s="2"/>
      <c r="K699" s="2"/>
      <c r="L699" s="2"/>
      <c r="N699"/>
    </row>
    <row r="700" spans="7:14" x14ac:dyDescent="0.4">
      <c r="G700" s="2"/>
      <c r="I700" s="2"/>
      <c r="J700" s="2"/>
      <c r="K700" s="2"/>
      <c r="L700" s="2"/>
      <c r="N700"/>
    </row>
    <row r="701" spans="7:14" x14ac:dyDescent="0.4">
      <c r="G701" s="2"/>
      <c r="I701" s="2"/>
      <c r="J701" s="2"/>
      <c r="K701" s="2"/>
      <c r="L701" s="2"/>
      <c r="N701"/>
    </row>
    <row r="702" spans="7:14" x14ac:dyDescent="0.4">
      <c r="G702" s="2"/>
      <c r="I702" s="2"/>
      <c r="J702" s="2"/>
      <c r="K702" s="2"/>
      <c r="L702" s="2"/>
      <c r="N702"/>
    </row>
    <row r="703" spans="7:14" x14ac:dyDescent="0.4">
      <c r="G703" s="2"/>
      <c r="I703" s="2"/>
      <c r="J703" s="2"/>
      <c r="K703" s="2"/>
      <c r="L703" s="2"/>
      <c r="N703"/>
    </row>
    <row r="704" spans="7:14" x14ac:dyDescent="0.4">
      <c r="G704" s="2"/>
      <c r="I704" s="2"/>
      <c r="J704" s="2"/>
      <c r="K704" s="2"/>
      <c r="L704" s="2"/>
      <c r="N704"/>
    </row>
    <row r="705" spans="7:14" x14ac:dyDescent="0.4">
      <c r="G705" s="2"/>
      <c r="I705" s="2"/>
      <c r="J705" s="2"/>
      <c r="K705" s="2"/>
      <c r="L705" s="2"/>
      <c r="N705"/>
    </row>
    <row r="706" spans="7:14" x14ac:dyDescent="0.4">
      <c r="G706" s="2"/>
      <c r="I706" s="2"/>
      <c r="J706" s="2"/>
      <c r="K706" s="2"/>
      <c r="L706" s="2"/>
      <c r="N706"/>
    </row>
    <row r="707" spans="7:14" x14ac:dyDescent="0.4">
      <c r="G707" s="2"/>
      <c r="I707" s="2"/>
      <c r="J707" s="2"/>
      <c r="K707" s="2"/>
      <c r="L707" s="2"/>
      <c r="N707"/>
    </row>
    <row r="708" spans="7:14" x14ac:dyDescent="0.4">
      <c r="G708" s="2"/>
      <c r="I708" s="2"/>
      <c r="J708" s="2"/>
      <c r="K708" s="2"/>
      <c r="L708" s="2"/>
      <c r="N708"/>
    </row>
    <row r="709" spans="7:14" x14ac:dyDescent="0.4">
      <c r="G709" s="2"/>
      <c r="I709" s="2"/>
      <c r="J709" s="2"/>
      <c r="K709" s="2"/>
      <c r="L709" s="2"/>
      <c r="N709"/>
    </row>
    <row r="710" spans="7:14" x14ac:dyDescent="0.4">
      <c r="G710" s="2"/>
      <c r="I710" s="2"/>
      <c r="J710" s="2"/>
      <c r="K710" s="2"/>
      <c r="L710" s="2"/>
      <c r="N710"/>
    </row>
    <row r="711" spans="7:14" x14ac:dyDescent="0.4">
      <c r="G711" s="2"/>
      <c r="I711" s="2"/>
      <c r="J711" s="2"/>
      <c r="K711" s="2"/>
      <c r="L711" s="2"/>
      <c r="N711"/>
    </row>
    <row r="712" spans="7:14" x14ac:dyDescent="0.4">
      <c r="G712" s="2"/>
      <c r="I712" s="2"/>
      <c r="J712" s="2"/>
      <c r="K712" s="2"/>
      <c r="L712" s="2"/>
      <c r="N712"/>
    </row>
    <row r="713" spans="7:14" x14ac:dyDescent="0.4">
      <c r="G713" s="2"/>
      <c r="I713" s="2"/>
      <c r="J713" s="2"/>
      <c r="K713" s="2"/>
      <c r="L713" s="2"/>
      <c r="N713"/>
    </row>
    <row r="714" spans="7:14" x14ac:dyDescent="0.4">
      <c r="G714" s="2"/>
      <c r="I714" s="2"/>
      <c r="J714" s="2"/>
      <c r="K714" s="2"/>
      <c r="L714" s="2"/>
      <c r="N714"/>
    </row>
    <row r="715" spans="7:14" x14ac:dyDescent="0.4">
      <c r="G715" s="2"/>
      <c r="I715" s="2"/>
      <c r="J715" s="2"/>
      <c r="K715" s="2"/>
      <c r="L715" s="2"/>
      <c r="N715"/>
    </row>
    <row r="716" spans="7:14" x14ac:dyDescent="0.4">
      <c r="G716" s="2"/>
      <c r="I716" s="2"/>
      <c r="J716" s="2"/>
      <c r="K716" s="2"/>
      <c r="L716" s="2"/>
      <c r="N716"/>
    </row>
    <row r="717" spans="7:14" x14ac:dyDescent="0.4">
      <c r="G717" s="2"/>
      <c r="I717" s="2"/>
      <c r="J717" s="2"/>
      <c r="K717" s="2"/>
      <c r="L717" s="2"/>
      <c r="N717"/>
    </row>
    <row r="718" spans="7:14" x14ac:dyDescent="0.4">
      <c r="G718" s="2"/>
      <c r="I718" s="2"/>
      <c r="J718" s="2"/>
      <c r="K718" s="2"/>
      <c r="L718" s="2"/>
      <c r="N718"/>
    </row>
    <row r="719" spans="7:14" x14ac:dyDescent="0.4">
      <c r="G719" s="2"/>
      <c r="I719" s="2"/>
      <c r="J719" s="2"/>
      <c r="K719" s="2"/>
      <c r="L719" s="2"/>
      <c r="N719"/>
    </row>
    <row r="720" spans="7:14" x14ac:dyDescent="0.4">
      <c r="G720" s="2"/>
      <c r="I720" s="2"/>
      <c r="J720" s="2"/>
      <c r="K720" s="2"/>
      <c r="L720" s="2"/>
      <c r="N720"/>
    </row>
    <row r="721" spans="7:14" x14ac:dyDescent="0.4">
      <c r="G721" s="2"/>
      <c r="I721" s="2"/>
      <c r="J721" s="2"/>
      <c r="K721" s="2"/>
      <c r="L721" s="2"/>
      <c r="N721"/>
    </row>
    <row r="722" spans="7:14" x14ac:dyDescent="0.4">
      <c r="G722" s="2"/>
      <c r="I722" s="2"/>
      <c r="J722" s="2"/>
      <c r="K722" s="2"/>
      <c r="L722" s="2"/>
      <c r="N722"/>
    </row>
    <row r="723" spans="7:14" x14ac:dyDescent="0.4">
      <c r="G723" s="2"/>
      <c r="I723" s="2"/>
      <c r="J723" s="2"/>
      <c r="K723" s="2"/>
      <c r="L723" s="2"/>
      <c r="N723"/>
    </row>
    <row r="724" spans="7:14" x14ac:dyDescent="0.4">
      <c r="G724" s="2"/>
      <c r="I724" s="2"/>
      <c r="J724" s="2"/>
      <c r="K724" s="2"/>
      <c r="L724" s="2"/>
      <c r="N724"/>
    </row>
    <row r="725" spans="7:14" x14ac:dyDescent="0.4">
      <c r="G725" s="2"/>
      <c r="I725" s="2"/>
      <c r="J725" s="2"/>
      <c r="K725" s="2"/>
      <c r="L725" s="2"/>
      <c r="N725"/>
    </row>
    <row r="726" spans="7:14" x14ac:dyDescent="0.4">
      <c r="G726" s="2"/>
      <c r="I726" s="2"/>
      <c r="J726" s="2"/>
      <c r="K726" s="2"/>
      <c r="L726" s="2"/>
      <c r="N726"/>
    </row>
    <row r="727" spans="7:14" x14ac:dyDescent="0.4">
      <c r="G727" s="2"/>
      <c r="I727" s="2"/>
      <c r="J727" s="2"/>
      <c r="K727" s="2"/>
      <c r="L727" s="2"/>
      <c r="N727"/>
    </row>
    <row r="728" spans="7:14" x14ac:dyDescent="0.4">
      <c r="G728" s="2"/>
      <c r="I728" s="2"/>
      <c r="J728" s="2"/>
      <c r="K728" s="2"/>
      <c r="L728" s="2"/>
      <c r="N728"/>
    </row>
    <row r="729" spans="7:14" x14ac:dyDescent="0.4">
      <c r="G729" s="2"/>
      <c r="I729" s="2"/>
      <c r="J729" s="2"/>
      <c r="K729" s="2"/>
      <c r="L729" s="2"/>
      <c r="N729"/>
    </row>
    <row r="730" spans="7:14" x14ac:dyDescent="0.4">
      <c r="G730" s="2"/>
      <c r="I730" s="2"/>
      <c r="J730" s="2"/>
      <c r="K730" s="2"/>
      <c r="L730" s="2"/>
      <c r="N730"/>
    </row>
    <row r="731" spans="7:14" x14ac:dyDescent="0.4">
      <c r="G731" s="2"/>
      <c r="I731" s="2"/>
      <c r="J731" s="2"/>
      <c r="K731" s="2"/>
      <c r="L731" s="2"/>
      <c r="N731"/>
    </row>
    <row r="732" spans="7:14" x14ac:dyDescent="0.4">
      <c r="G732" s="2"/>
      <c r="I732" s="2"/>
      <c r="J732" s="2"/>
      <c r="K732" s="2"/>
      <c r="L732" s="2"/>
      <c r="N732"/>
    </row>
    <row r="733" spans="7:14" x14ac:dyDescent="0.4">
      <c r="G733" s="2"/>
      <c r="I733" s="2"/>
      <c r="J733" s="2"/>
      <c r="K733" s="2"/>
      <c r="L733" s="2"/>
      <c r="N733"/>
    </row>
    <row r="734" spans="7:14" x14ac:dyDescent="0.4">
      <c r="G734" s="2"/>
      <c r="I734" s="2"/>
      <c r="J734" s="2"/>
      <c r="K734" s="2"/>
      <c r="L734" s="2"/>
      <c r="N734"/>
    </row>
    <row r="735" spans="7:14" x14ac:dyDescent="0.4">
      <c r="G735" s="2"/>
      <c r="I735" s="2"/>
      <c r="J735" s="2"/>
      <c r="K735" s="2"/>
      <c r="L735" s="2"/>
      <c r="N735"/>
    </row>
    <row r="736" spans="7:14" x14ac:dyDescent="0.4">
      <c r="G736" s="2"/>
      <c r="I736" s="2"/>
      <c r="J736" s="2"/>
      <c r="K736" s="2"/>
      <c r="L736" s="2"/>
      <c r="N736"/>
    </row>
    <row r="737" spans="7:14" x14ac:dyDescent="0.4">
      <c r="G737" s="2"/>
      <c r="I737" s="2"/>
      <c r="J737" s="2"/>
      <c r="K737" s="2"/>
      <c r="L737" s="2"/>
      <c r="N737"/>
    </row>
    <row r="738" spans="7:14" x14ac:dyDescent="0.4">
      <c r="G738" s="2"/>
      <c r="I738" s="2"/>
      <c r="J738" s="2"/>
      <c r="K738" s="2"/>
      <c r="L738" s="2"/>
      <c r="N738"/>
    </row>
    <row r="739" spans="7:14" x14ac:dyDescent="0.4">
      <c r="G739" s="2"/>
      <c r="I739" s="2"/>
      <c r="J739" s="2"/>
      <c r="K739" s="2"/>
      <c r="L739" s="2"/>
      <c r="N739"/>
    </row>
    <row r="740" spans="7:14" x14ac:dyDescent="0.4">
      <c r="G740" s="2"/>
      <c r="I740" s="2"/>
      <c r="J740" s="2"/>
      <c r="K740" s="2"/>
      <c r="L740" s="2"/>
      <c r="N740"/>
    </row>
    <row r="741" spans="7:14" x14ac:dyDescent="0.4">
      <c r="G741" s="2"/>
      <c r="I741" s="2"/>
      <c r="J741" s="2"/>
      <c r="K741" s="2"/>
      <c r="L741" s="2"/>
      <c r="N741"/>
    </row>
    <row r="742" spans="7:14" x14ac:dyDescent="0.4">
      <c r="G742" s="2"/>
      <c r="I742" s="2"/>
      <c r="J742" s="2"/>
      <c r="K742" s="2"/>
      <c r="L742" s="2"/>
      <c r="N742"/>
    </row>
    <row r="743" spans="7:14" x14ac:dyDescent="0.4">
      <c r="G743" s="2"/>
      <c r="I743" s="2"/>
      <c r="J743" s="2"/>
      <c r="K743" s="2"/>
      <c r="L743" s="2"/>
      <c r="N743"/>
    </row>
    <row r="744" spans="7:14" x14ac:dyDescent="0.4">
      <c r="G744" s="2"/>
      <c r="I744" s="2"/>
      <c r="J744" s="2"/>
      <c r="K744" s="2"/>
      <c r="L744" s="2"/>
      <c r="N744"/>
    </row>
    <row r="745" spans="7:14" x14ac:dyDescent="0.4">
      <c r="G745" s="2"/>
      <c r="I745" s="2"/>
      <c r="J745" s="2"/>
      <c r="K745" s="2"/>
      <c r="L745" s="2"/>
      <c r="N745"/>
    </row>
    <row r="746" spans="7:14" x14ac:dyDescent="0.4">
      <c r="G746" s="2"/>
      <c r="I746" s="2"/>
      <c r="J746" s="2"/>
      <c r="K746" s="2"/>
      <c r="L746" s="2"/>
      <c r="N746"/>
    </row>
    <row r="747" spans="7:14" x14ac:dyDescent="0.4">
      <c r="G747" s="2"/>
      <c r="I747" s="2"/>
      <c r="J747" s="2"/>
      <c r="K747" s="2"/>
      <c r="L747" s="2"/>
      <c r="N747"/>
    </row>
    <row r="748" spans="7:14" x14ac:dyDescent="0.4">
      <c r="G748" s="2"/>
      <c r="I748" s="2"/>
      <c r="J748" s="2"/>
      <c r="K748" s="2"/>
      <c r="L748" s="2"/>
      <c r="N748"/>
    </row>
    <row r="749" spans="7:14" x14ac:dyDescent="0.4">
      <c r="G749" s="2"/>
      <c r="I749" s="2"/>
      <c r="J749" s="2"/>
      <c r="K749" s="2"/>
      <c r="L749" s="2"/>
      <c r="N749"/>
    </row>
    <row r="750" spans="7:14" x14ac:dyDescent="0.4">
      <c r="G750" s="2"/>
      <c r="I750" s="2"/>
      <c r="J750" s="2"/>
      <c r="K750" s="2"/>
      <c r="L750" s="2"/>
      <c r="N750"/>
    </row>
    <row r="751" spans="7:14" x14ac:dyDescent="0.4">
      <c r="G751" s="2"/>
      <c r="I751" s="2"/>
      <c r="J751" s="2"/>
      <c r="K751" s="2"/>
      <c r="L751" s="2"/>
      <c r="N751"/>
    </row>
    <row r="752" spans="7:14" x14ac:dyDescent="0.4">
      <c r="G752" s="2"/>
      <c r="I752" s="2"/>
      <c r="J752" s="2"/>
      <c r="K752" s="2"/>
      <c r="L752" s="2"/>
      <c r="N752"/>
    </row>
    <row r="753" spans="7:14" x14ac:dyDescent="0.4">
      <c r="G753" s="2"/>
      <c r="I753" s="2"/>
      <c r="J753" s="2"/>
      <c r="K753" s="2"/>
      <c r="L753" s="2"/>
      <c r="N753"/>
    </row>
    <row r="754" spans="7:14" x14ac:dyDescent="0.4">
      <c r="G754" s="2"/>
      <c r="I754" s="2"/>
      <c r="J754" s="2"/>
      <c r="K754" s="2"/>
      <c r="L754" s="2"/>
      <c r="N754"/>
    </row>
    <row r="755" spans="7:14" x14ac:dyDescent="0.4">
      <c r="G755" s="2"/>
      <c r="I755" s="2"/>
      <c r="J755" s="2"/>
      <c r="K755" s="2"/>
      <c r="L755" s="2"/>
      <c r="N755"/>
    </row>
    <row r="756" spans="7:14" x14ac:dyDescent="0.4">
      <c r="G756" s="2"/>
      <c r="I756" s="2"/>
      <c r="J756" s="2"/>
      <c r="K756" s="2"/>
      <c r="L756" s="2"/>
      <c r="N756"/>
    </row>
    <row r="757" spans="7:14" x14ac:dyDescent="0.4">
      <c r="G757" s="2"/>
      <c r="I757" s="2"/>
      <c r="J757" s="2"/>
      <c r="K757" s="2"/>
      <c r="L757" s="2"/>
      <c r="N757"/>
    </row>
    <row r="758" spans="7:14" x14ac:dyDescent="0.4">
      <c r="G758" s="2"/>
      <c r="I758" s="2"/>
      <c r="J758" s="2"/>
      <c r="K758" s="2"/>
      <c r="L758" s="2"/>
      <c r="N758"/>
    </row>
    <row r="759" spans="7:14" x14ac:dyDescent="0.4">
      <c r="G759" s="2"/>
      <c r="I759" s="2"/>
      <c r="J759" s="2"/>
      <c r="K759" s="2"/>
      <c r="L759" s="2"/>
      <c r="N759"/>
    </row>
    <row r="760" spans="7:14" x14ac:dyDescent="0.4">
      <c r="G760" s="2"/>
      <c r="I760" s="2"/>
      <c r="J760" s="2"/>
      <c r="K760" s="2"/>
      <c r="L760" s="2"/>
      <c r="N760"/>
    </row>
    <row r="761" spans="7:14" x14ac:dyDescent="0.4">
      <c r="G761" s="2"/>
      <c r="I761" s="2"/>
      <c r="J761" s="2"/>
      <c r="K761" s="2"/>
      <c r="L761" s="2"/>
      <c r="N761"/>
    </row>
    <row r="762" spans="7:14" x14ac:dyDescent="0.4">
      <c r="G762" s="2"/>
      <c r="I762" s="2"/>
      <c r="J762" s="2"/>
      <c r="K762" s="2"/>
      <c r="L762" s="2"/>
      <c r="N762"/>
    </row>
    <row r="763" spans="7:14" x14ac:dyDescent="0.4">
      <c r="G763" s="2"/>
      <c r="I763" s="2"/>
      <c r="J763" s="2"/>
      <c r="K763" s="2"/>
      <c r="L763" s="2"/>
      <c r="N763"/>
    </row>
    <row r="764" spans="7:14" x14ac:dyDescent="0.4">
      <c r="G764" s="2"/>
      <c r="I764" s="2"/>
      <c r="J764" s="2"/>
      <c r="K764" s="2"/>
      <c r="L764" s="2"/>
      <c r="N764"/>
    </row>
    <row r="765" spans="7:14" x14ac:dyDescent="0.4">
      <c r="G765" s="2"/>
      <c r="I765" s="2"/>
      <c r="J765" s="2"/>
      <c r="K765" s="2"/>
      <c r="L765" s="2"/>
      <c r="N765"/>
    </row>
    <row r="766" spans="7:14" x14ac:dyDescent="0.4">
      <c r="G766" s="2"/>
      <c r="I766" s="2"/>
      <c r="J766" s="2"/>
      <c r="K766" s="2"/>
      <c r="L766" s="2"/>
      <c r="N766"/>
    </row>
    <row r="767" spans="7:14" x14ac:dyDescent="0.4">
      <c r="G767" s="2"/>
      <c r="I767" s="2"/>
      <c r="J767" s="2"/>
      <c r="K767" s="2"/>
      <c r="L767" s="2"/>
      <c r="N767"/>
    </row>
    <row r="768" spans="7:14" x14ac:dyDescent="0.4">
      <c r="G768" s="2"/>
      <c r="I768" s="2"/>
      <c r="J768" s="2"/>
      <c r="K768" s="2"/>
      <c r="L768" s="2"/>
      <c r="N768"/>
    </row>
    <row r="769" spans="7:14" x14ac:dyDescent="0.4">
      <c r="G769" s="2"/>
      <c r="I769" s="2"/>
      <c r="J769" s="2"/>
      <c r="K769" s="2"/>
      <c r="L769" s="2"/>
      <c r="N769"/>
    </row>
    <row r="770" spans="7:14" x14ac:dyDescent="0.4">
      <c r="G770" s="2"/>
      <c r="I770" s="2"/>
      <c r="J770" s="2"/>
      <c r="K770" s="2"/>
      <c r="L770" s="2"/>
      <c r="N770"/>
    </row>
    <row r="771" spans="7:14" x14ac:dyDescent="0.4">
      <c r="G771" s="2"/>
      <c r="I771" s="2"/>
      <c r="J771" s="2"/>
      <c r="K771" s="2"/>
      <c r="L771" s="2"/>
      <c r="N771"/>
    </row>
    <row r="772" spans="7:14" x14ac:dyDescent="0.4">
      <c r="G772" s="2"/>
      <c r="I772" s="2"/>
      <c r="J772" s="2"/>
      <c r="K772" s="2"/>
      <c r="L772" s="2"/>
      <c r="N772"/>
    </row>
    <row r="773" spans="7:14" x14ac:dyDescent="0.4">
      <c r="G773" s="2"/>
      <c r="I773" s="2"/>
      <c r="J773" s="2"/>
      <c r="K773" s="2"/>
      <c r="L773" s="2"/>
      <c r="N773"/>
    </row>
    <row r="774" spans="7:14" x14ac:dyDescent="0.4">
      <c r="G774" s="2"/>
      <c r="I774" s="2"/>
      <c r="J774" s="2"/>
      <c r="K774" s="2"/>
      <c r="L774" s="2"/>
      <c r="N774"/>
    </row>
    <row r="775" spans="7:14" x14ac:dyDescent="0.4">
      <c r="G775" s="2"/>
      <c r="I775" s="2"/>
      <c r="J775" s="2"/>
      <c r="K775" s="2"/>
      <c r="L775" s="2"/>
      <c r="N775"/>
    </row>
    <row r="776" spans="7:14" x14ac:dyDescent="0.4">
      <c r="G776" s="2"/>
      <c r="I776" s="2"/>
      <c r="J776" s="2"/>
      <c r="K776" s="2"/>
      <c r="L776" s="2"/>
      <c r="N776"/>
    </row>
    <row r="777" spans="7:14" x14ac:dyDescent="0.4">
      <c r="G777" s="2"/>
      <c r="I777" s="2"/>
      <c r="J777" s="2"/>
      <c r="K777" s="2"/>
      <c r="L777" s="2"/>
      <c r="N777"/>
    </row>
    <row r="778" spans="7:14" x14ac:dyDescent="0.4">
      <c r="G778" s="2"/>
      <c r="I778" s="2"/>
      <c r="J778" s="2"/>
      <c r="K778" s="2"/>
      <c r="L778" s="2"/>
      <c r="N778"/>
    </row>
    <row r="779" spans="7:14" x14ac:dyDescent="0.4">
      <c r="G779" s="2"/>
      <c r="I779" s="2"/>
      <c r="J779" s="2"/>
      <c r="K779" s="2"/>
      <c r="L779" s="2"/>
      <c r="N779"/>
    </row>
    <row r="780" spans="7:14" x14ac:dyDescent="0.4">
      <c r="G780" s="2"/>
      <c r="I780" s="2"/>
      <c r="J780" s="2"/>
      <c r="K780" s="2"/>
      <c r="L780" s="2"/>
      <c r="N780"/>
    </row>
    <row r="781" spans="7:14" x14ac:dyDescent="0.4">
      <c r="G781" s="2"/>
      <c r="I781" s="2"/>
      <c r="J781" s="2"/>
      <c r="K781" s="2"/>
      <c r="L781" s="2"/>
      <c r="N781"/>
    </row>
    <row r="782" spans="7:14" x14ac:dyDescent="0.4">
      <c r="G782" s="2"/>
      <c r="I782" s="2"/>
      <c r="J782" s="2"/>
      <c r="K782" s="2"/>
      <c r="L782" s="2"/>
      <c r="N782"/>
    </row>
    <row r="783" spans="7:14" x14ac:dyDescent="0.4">
      <c r="G783" s="2"/>
      <c r="I783" s="2"/>
      <c r="J783" s="2"/>
      <c r="K783" s="2"/>
      <c r="L783" s="2"/>
      <c r="N783"/>
    </row>
    <row r="784" spans="7:14" x14ac:dyDescent="0.4">
      <c r="G784" s="2"/>
      <c r="I784" s="2"/>
      <c r="J784" s="2"/>
      <c r="K784" s="2"/>
      <c r="L784" s="2"/>
      <c r="N784"/>
    </row>
    <row r="785" spans="7:14" x14ac:dyDescent="0.4">
      <c r="G785" s="2"/>
      <c r="I785" s="2"/>
      <c r="J785" s="2"/>
      <c r="K785" s="2"/>
      <c r="L785" s="2"/>
      <c r="N785"/>
    </row>
    <row r="786" spans="7:14" x14ac:dyDescent="0.4">
      <c r="G786" s="2"/>
      <c r="I786" s="2"/>
      <c r="J786" s="2"/>
      <c r="K786" s="2"/>
      <c r="L786" s="2"/>
      <c r="N786"/>
    </row>
    <row r="787" spans="7:14" x14ac:dyDescent="0.4">
      <c r="G787" s="2"/>
      <c r="I787" s="2"/>
      <c r="J787" s="2"/>
      <c r="K787" s="2"/>
      <c r="L787" s="2"/>
      <c r="N787"/>
    </row>
    <row r="788" spans="7:14" x14ac:dyDescent="0.4">
      <c r="G788" s="2"/>
      <c r="I788" s="2"/>
      <c r="J788" s="2"/>
      <c r="K788" s="2"/>
      <c r="L788" s="2"/>
      <c r="N788"/>
    </row>
    <row r="789" spans="7:14" x14ac:dyDescent="0.4">
      <c r="G789" s="2"/>
      <c r="I789" s="2"/>
      <c r="J789" s="2"/>
      <c r="K789" s="2"/>
      <c r="L789" s="2"/>
      <c r="N789"/>
    </row>
    <row r="790" spans="7:14" x14ac:dyDescent="0.4">
      <c r="G790" s="2"/>
      <c r="I790" s="2"/>
      <c r="J790" s="2"/>
      <c r="K790" s="2"/>
      <c r="L790" s="2"/>
      <c r="N790"/>
    </row>
    <row r="791" spans="7:14" x14ac:dyDescent="0.4">
      <c r="G791" s="2"/>
      <c r="I791" s="2"/>
      <c r="J791" s="2"/>
      <c r="K791" s="2"/>
      <c r="L791" s="2"/>
      <c r="N791"/>
    </row>
    <row r="792" spans="7:14" x14ac:dyDescent="0.4">
      <c r="G792" s="2"/>
      <c r="I792" s="2"/>
      <c r="J792" s="2"/>
      <c r="K792" s="2"/>
      <c r="L792" s="2"/>
      <c r="N792"/>
    </row>
    <row r="793" spans="7:14" x14ac:dyDescent="0.4">
      <c r="G793" s="2"/>
      <c r="I793" s="2"/>
      <c r="J793" s="2"/>
      <c r="K793" s="2"/>
      <c r="L793" s="2"/>
      <c r="N793"/>
    </row>
    <row r="794" spans="7:14" x14ac:dyDescent="0.4">
      <c r="G794" s="2"/>
      <c r="I794" s="2"/>
      <c r="J794" s="2"/>
      <c r="K794" s="2"/>
      <c r="L794" s="2"/>
      <c r="N794"/>
    </row>
    <row r="795" spans="7:14" x14ac:dyDescent="0.4">
      <c r="G795" s="2"/>
      <c r="I795" s="2"/>
      <c r="J795" s="2"/>
      <c r="K795" s="2"/>
      <c r="L795" s="2"/>
      <c r="N795"/>
    </row>
    <row r="796" spans="7:14" x14ac:dyDescent="0.4">
      <c r="G796" s="2"/>
      <c r="I796" s="2"/>
      <c r="J796" s="2"/>
      <c r="K796" s="2"/>
      <c r="L796" s="2"/>
      <c r="N796"/>
    </row>
    <row r="797" spans="7:14" x14ac:dyDescent="0.4">
      <c r="G797" s="2"/>
      <c r="I797" s="2"/>
      <c r="J797" s="2"/>
      <c r="K797" s="2"/>
      <c r="L797" s="2"/>
      <c r="N797"/>
    </row>
    <row r="798" spans="7:14" x14ac:dyDescent="0.4">
      <c r="G798" s="2"/>
      <c r="I798" s="2"/>
      <c r="J798" s="2"/>
      <c r="K798" s="2"/>
      <c r="L798" s="2"/>
      <c r="N798"/>
    </row>
    <row r="799" spans="7:14" x14ac:dyDescent="0.4">
      <c r="G799" s="2"/>
      <c r="I799" s="2"/>
      <c r="J799" s="2"/>
      <c r="K799" s="2"/>
      <c r="L799" s="2"/>
      <c r="N799"/>
    </row>
    <row r="800" spans="7:14" x14ac:dyDescent="0.4">
      <c r="G800" s="2"/>
      <c r="I800" s="2"/>
      <c r="J800" s="2"/>
      <c r="K800" s="2"/>
      <c r="L800" s="2"/>
      <c r="N800"/>
    </row>
    <row r="801" spans="7:14" x14ac:dyDescent="0.4">
      <c r="G801" s="2"/>
      <c r="I801" s="2"/>
      <c r="J801" s="2"/>
      <c r="K801" s="2"/>
      <c r="L801" s="2"/>
      <c r="N801"/>
    </row>
    <row r="802" spans="7:14" x14ac:dyDescent="0.4">
      <c r="G802" s="2"/>
      <c r="I802" s="2"/>
      <c r="J802" s="2"/>
      <c r="K802" s="2"/>
      <c r="L802" s="2"/>
      <c r="N802"/>
    </row>
    <row r="803" spans="7:14" x14ac:dyDescent="0.4">
      <c r="G803" s="2"/>
      <c r="I803" s="2"/>
      <c r="J803" s="2"/>
      <c r="K803" s="2"/>
      <c r="L803" s="2"/>
      <c r="N803"/>
    </row>
    <row r="804" spans="7:14" x14ac:dyDescent="0.4">
      <c r="G804" s="2"/>
      <c r="I804" s="2"/>
      <c r="J804" s="2"/>
      <c r="K804" s="2"/>
      <c r="L804" s="2"/>
      <c r="N804"/>
    </row>
    <row r="805" spans="7:14" x14ac:dyDescent="0.4">
      <c r="G805" s="2"/>
      <c r="I805" s="2"/>
      <c r="J805" s="2"/>
      <c r="K805" s="2"/>
      <c r="L805" s="2"/>
      <c r="N805"/>
    </row>
    <row r="806" spans="7:14" x14ac:dyDescent="0.4">
      <c r="G806" s="2"/>
      <c r="I806" s="2"/>
      <c r="J806" s="2"/>
      <c r="K806" s="2"/>
      <c r="L806" s="2"/>
      <c r="N806"/>
    </row>
    <row r="807" spans="7:14" x14ac:dyDescent="0.4">
      <c r="G807" s="2"/>
      <c r="I807" s="2"/>
      <c r="J807" s="2"/>
      <c r="K807" s="2"/>
      <c r="L807" s="2"/>
      <c r="N807"/>
    </row>
    <row r="808" spans="7:14" x14ac:dyDescent="0.4">
      <c r="G808" s="2"/>
      <c r="I808" s="2"/>
      <c r="J808" s="2"/>
      <c r="K808" s="2"/>
      <c r="L808" s="2"/>
      <c r="N808"/>
    </row>
    <row r="809" spans="7:14" x14ac:dyDescent="0.4">
      <c r="G809" s="2"/>
      <c r="I809" s="2"/>
      <c r="J809" s="2"/>
      <c r="K809" s="2"/>
      <c r="L809" s="2"/>
      <c r="N809"/>
    </row>
    <row r="810" spans="7:14" x14ac:dyDescent="0.4">
      <c r="G810" s="2"/>
      <c r="I810" s="2"/>
      <c r="J810" s="2"/>
      <c r="K810" s="2"/>
      <c r="L810" s="2"/>
      <c r="N810"/>
    </row>
    <row r="811" spans="7:14" x14ac:dyDescent="0.4">
      <c r="G811" s="2"/>
      <c r="I811" s="2"/>
      <c r="J811" s="2"/>
      <c r="K811" s="2"/>
      <c r="L811" s="2"/>
      <c r="N811"/>
    </row>
    <row r="812" spans="7:14" x14ac:dyDescent="0.4">
      <c r="G812" s="2"/>
      <c r="I812" s="2"/>
      <c r="J812" s="2"/>
      <c r="K812" s="2"/>
      <c r="L812" s="2"/>
      <c r="N812"/>
    </row>
    <row r="813" spans="7:14" x14ac:dyDescent="0.4">
      <c r="G813" s="2"/>
      <c r="I813" s="2"/>
      <c r="J813" s="2"/>
      <c r="K813" s="2"/>
      <c r="L813" s="2"/>
      <c r="N813"/>
    </row>
    <row r="814" spans="7:14" x14ac:dyDescent="0.4">
      <c r="G814" s="2"/>
      <c r="I814" s="2"/>
      <c r="J814" s="2"/>
      <c r="K814" s="2"/>
      <c r="L814" s="2"/>
      <c r="N814"/>
    </row>
    <row r="815" spans="7:14" x14ac:dyDescent="0.4">
      <c r="G815" s="2"/>
      <c r="I815" s="2"/>
      <c r="J815" s="2"/>
      <c r="K815" s="2"/>
      <c r="L815" s="2"/>
      <c r="N815"/>
    </row>
    <row r="816" spans="7:14" x14ac:dyDescent="0.4">
      <c r="G816" s="2"/>
      <c r="I816" s="2"/>
      <c r="J816" s="2"/>
      <c r="K816" s="2"/>
      <c r="L816" s="2"/>
      <c r="N816"/>
    </row>
    <row r="817" spans="7:14" x14ac:dyDescent="0.4">
      <c r="G817" s="2"/>
      <c r="I817" s="2"/>
      <c r="J817" s="2"/>
      <c r="K817" s="2"/>
      <c r="L817" s="2"/>
      <c r="N817"/>
    </row>
    <row r="818" spans="7:14" x14ac:dyDescent="0.4">
      <c r="G818" s="2"/>
      <c r="I818" s="2"/>
      <c r="J818" s="2"/>
      <c r="K818" s="2"/>
      <c r="L818" s="2"/>
      <c r="N818"/>
    </row>
    <row r="819" spans="7:14" x14ac:dyDescent="0.4">
      <c r="G819" s="2"/>
      <c r="I819" s="2"/>
      <c r="J819" s="2"/>
      <c r="K819" s="2"/>
      <c r="L819" s="2"/>
      <c r="N819"/>
    </row>
    <row r="820" spans="7:14" x14ac:dyDescent="0.4">
      <c r="G820" s="2"/>
      <c r="I820" s="2"/>
      <c r="J820" s="2"/>
      <c r="K820" s="2"/>
      <c r="L820" s="2"/>
      <c r="N820"/>
    </row>
    <row r="821" spans="7:14" x14ac:dyDescent="0.4">
      <c r="G821" s="2"/>
      <c r="I821" s="2"/>
      <c r="J821" s="2"/>
      <c r="K821" s="2"/>
      <c r="L821" s="2"/>
      <c r="N821"/>
    </row>
    <row r="822" spans="7:14" x14ac:dyDescent="0.4">
      <c r="G822" s="2"/>
      <c r="I822" s="2"/>
      <c r="J822" s="2"/>
      <c r="K822" s="2"/>
      <c r="L822" s="2"/>
      <c r="N822"/>
    </row>
    <row r="823" spans="7:14" x14ac:dyDescent="0.4">
      <c r="G823" s="2"/>
      <c r="I823" s="2"/>
      <c r="J823" s="2"/>
      <c r="K823" s="2"/>
      <c r="L823" s="2"/>
      <c r="N823"/>
    </row>
    <row r="824" spans="7:14" x14ac:dyDescent="0.4">
      <c r="G824" s="2"/>
      <c r="I824" s="2"/>
      <c r="J824" s="2"/>
      <c r="K824" s="2"/>
      <c r="L824" s="2"/>
      <c r="N824"/>
    </row>
    <row r="825" spans="7:14" x14ac:dyDescent="0.4">
      <c r="G825" s="2"/>
      <c r="I825" s="2"/>
      <c r="J825" s="2"/>
      <c r="K825" s="2"/>
      <c r="L825" s="2"/>
      <c r="N825"/>
    </row>
    <row r="826" spans="7:14" x14ac:dyDescent="0.4">
      <c r="G826" s="2"/>
      <c r="I826" s="2"/>
      <c r="J826" s="2"/>
      <c r="K826" s="2"/>
      <c r="L826" s="2"/>
      <c r="N826"/>
    </row>
    <row r="827" spans="7:14" x14ac:dyDescent="0.4">
      <c r="G827" s="2"/>
      <c r="I827" s="2"/>
      <c r="J827" s="2"/>
      <c r="K827" s="2"/>
      <c r="L827" s="2"/>
      <c r="N827"/>
    </row>
    <row r="828" spans="7:14" x14ac:dyDescent="0.4">
      <c r="G828" s="2"/>
      <c r="I828" s="2"/>
      <c r="J828" s="2"/>
      <c r="K828" s="2"/>
      <c r="L828" s="2"/>
      <c r="N828"/>
    </row>
    <row r="829" spans="7:14" x14ac:dyDescent="0.4">
      <c r="G829" s="2"/>
      <c r="I829" s="2"/>
      <c r="J829" s="2"/>
      <c r="K829" s="2"/>
      <c r="L829" s="2"/>
      <c r="N829"/>
    </row>
    <row r="830" spans="7:14" x14ac:dyDescent="0.4">
      <c r="G830" s="2"/>
      <c r="I830" s="2"/>
      <c r="J830" s="2"/>
      <c r="K830" s="2"/>
      <c r="L830" s="2"/>
      <c r="N830"/>
    </row>
    <row r="831" spans="7:14" x14ac:dyDescent="0.4">
      <c r="G831" s="2"/>
      <c r="I831" s="2"/>
      <c r="J831" s="2"/>
      <c r="K831" s="2"/>
      <c r="L831" s="2"/>
      <c r="N831"/>
    </row>
    <row r="832" spans="7:14" x14ac:dyDescent="0.4">
      <c r="G832" s="2"/>
      <c r="I832" s="2"/>
      <c r="J832" s="2"/>
      <c r="K832" s="2"/>
      <c r="L832" s="2"/>
      <c r="N832"/>
    </row>
    <row r="833" spans="7:14" x14ac:dyDescent="0.4">
      <c r="G833" s="2"/>
      <c r="I833" s="2"/>
      <c r="J833" s="2"/>
      <c r="K833" s="2"/>
      <c r="L833" s="2"/>
      <c r="N833"/>
    </row>
    <row r="834" spans="7:14" x14ac:dyDescent="0.4">
      <c r="G834" s="2"/>
      <c r="I834" s="2"/>
      <c r="J834" s="2"/>
      <c r="K834" s="2"/>
      <c r="L834" s="2"/>
      <c r="N834"/>
    </row>
    <row r="835" spans="7:14" x14ac:dyDescent="0.4">
      <c r="G835" s="2"/>
      <c r="I835" s="2"/>
      <c r="J835" s="2"/>
      <c r="K835" s="2"/>
      <c r="L835" s="2"/>
      <c r="N835"/>
    </row>
    <row r="836" spans="7:14" x14ac:dyDescent="0.4">
      <c r="G836" s="2"/>
      <c r="I836" s="2"/>
      <c r="J836" s="2"/>
      <c r="K836" s="2"/>
      <c r="L836" s="2"/>
      <c r="N836"/>
    </row>
    <row r="837" spans="7:14" x14ac:dyDescent="0.4">
      <c r="G837" s="2"/>
      <c r="I837" s="2"/>
      <c r="J837" s="2"/>
      <c r="K837" s="2"/>
      <c r="L837" s="2"/>
      <c r="N837"/>
    </row>
    <row r="838" spans="7:14" x14ac:dyDescent="0.4">
      <c r="G838" s="2"/>
      <c r="I838" s="2"/>
      <c r="J838" s="2"/>
      <c r="K838" s="2"/>
      <c r="L838" s="2"/>
      <c r="N838"/>
    </row>
    <row r="839" spans="7:14" x14ac:dyDescent="0.4">
      <c r="G839" s="2"/>
      <c r="I839" s="2"/>
      <c r="J839" s="2"/>
      <c r="K839" s="2"/>
      <c r="L839" s="2"/>
      <c r="N839"/>
    </row>
    <row r="840" spans="7:14" x14ac:dyDescent="0.4">
      <c r="G840" s="2"/>
      <c r="I840" s="2"/>
      <c r="J840" s="2"/>
      <c r="K840" s="2"/>
      <c r="L840" s="2"/>
      <c r="N840"/>
    </row>
    <row r="841" spans="7:14" x14ac:dyDescent="0.4">
      <c r="G841" s="2"/>
      <c r="I841" s="2"/>
      <c r="J841" s="2"/>
      <c r="K841" s="2"/>
      <c r="L841" s="2"/>
      <c r="N841"/>
    </row>
    <row r="842" spans="7:14" x14ac:dyDescent="0.4">
      <c r="G842" s="2"/>
      <c r="I842" s="2"/>
      <c r="J842" s="2"/>
      <c r="K842" s="2"/>
      <c r="L842" s="2"/>
      <c r="N842"/>
    </row>
    <row r="843" spans="7:14" x14ac:dyDescent="0.4">
      <c r="G843" s="2"/>
      <c r="I843" s="2"/>
      <c r="J843" s="2"/>
      <c r="K843" s="2"/>
      <c r="L843" s="2"/>
      <c r="N843"/>
    </row>
    <row r="844" spans="7:14" x14ac:dyDescent="0.4">
      <c r="G844" s="2"/>
      <c r="I844" s="2"/>
      <c r="J844" s="2"/>
      <c r="K844" s="2"/>
      <c r="L844" s="2"/>
      <c r="N844"/>
    </row>
    <row r="845" spans="7:14" x14ac:dyDescent="0.4">
      <c r="G845" s="2"/>
      <c r="I845" s="2"/>
      <c r="J845" s="2"/>
      <c r="K845" s="2"/>
      <c r="L845" s="2"/>
      <c r="N845"/>
    </row>
    <row r="846" spans="7:14" x14ac:dyDescent="0.4">
      <c r="G846" s="2"/>
      <c r="I846" s="2"/>
      <c r="J846" s="2"/>
      <c r="K846" s="2"/>
      <c r="L846" s="2"/>
      <c r="N846"/>
    </row>
    <row r="847" spans="7:14" x14ac:dyDescent="0.4">
      <c r="G847" s="2"/>
      <c r="I847" s="2"/>
      <c r="J847" s="2"/>
      <c r="K847" s="2"/>
      <c r="L847" s="2"/>
      <c r="N847"/>
    </row>
    <row r="848" spans="7:14" x14ac:dyDescent="0.4">
      <c r="G848" s="2"/>
      <c r="I848" s="2"/>
      <c r="J848" s="2"/>
      <c r="K848" s="2"/>
      <c r="L848" s="2"/>
      <c r="N848"/>
    </row>
    <row r="849" spans="7:14" x14ac:dyDescent="0.4">
      <c r="G849" s="2"/>
      <c r="I849" s="2"/>
      <c r="J849" s="2"/>
      <c r="K849" s="2"/>
      <c r="L849" s="2"/>
      <c r="N849"/>
    </row>
    <row r="850" spans="7:14" x14ac:dyDescent="0.4">
      <c r="G850" s="2"/>
      <c r="I850" s="2"/>
      <c r="J850" s="2"/>
      <c r="K850" s="2"/>
      <c r="L850" s="2"/>
      <c r="N850"/>
    </row>
  </sheetData>
  <autoFilter ref="A1:AC855" xr:uid="{B56EED60-E8F4-4796-B6E4-4E771125838F}"/>
  <phoneticPr fontId="3"/>
  <dataValidations count="3">
    <dataValidation type="list" allowBlank="1" showInputMessage="1" showErrorMessage="1" sqref="F2:F500" xr:uid="{4F7DD407-1241-4EF4-8A7A-EEBBDC8598AD}">
      <formula1>証券会社</formula1>
    </dataValidation>
    <dataValidation type="list" allowBlank="1" showInputMessage="1" showErrorMessage="1" sqref="G2:G500" xr:uid="{878A86B9-3833-41AE-81B0-CE3427AEE7F7}">
      <formula1>当選者</formula1>
    </dataValidation>
    <dataValidation type="list" allowBlank="1" showInputMessage="1" showErrorMessage="1" sqref="O2:O500" xr:uid="{8F933D3F-E037-466F-A5B5-067B7CCEE7DE}">
      <formula1>評価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80CE-9FC4-4291-99C2-480CE821A67C}">
  <sheetPr>
    <tabColor rgb="FFFFCCFF"/>
  </sheetPr>
  <dimension ref="A1:AT60"/>
  <sheetViews>
    <sheetView workbookViewId="0">
      <selection activeCell="B1" sqref="B1"/>
    </sheetView>
  </sheetViews>
  <sheetFormatPr defaultColWidth="8.875" defaultRowHeight="18.75" x14ac:dyDescent="0.4"/>
  <cols>
    <col min="1" max="1" width="15.375" style="15" customWidth="1"/>
    <col min="2" max="2" width="13.375" customWidth="1"/>
    <col min="3" max="3" width="9.625" style="15" customWidth="1"/>
    <col min="4" max="4" width="11" customWidth="1"/>
    <col min="5" max="5" width="10" customWidth="1"/>
    <col min="6" max="10" width="13" customWidth="1"/>
    <col min="11" max="22" width="8.625" customWidth="1"/>
    <col min="25" max="25" width="8.875" customWidth="1"/>
    <col min="26" max="46" width="2.625" style="85" customWidth="1"/>
  </cols>
  <sheetData>
    <row r="1" spans="1:27" ht="19.5" x14ac:dyDescent="0.4">
      <c r="A1" s="80" t="s">
        <v>49</v>
      </c>
      <c r="J1" s="82" t="s">
        <v>2457</v>
      </c>
      <c r="Z1" s="85" t="s">
        <v>2459</v>
      </c>
    </row>
    <row r="2" spans="1:27" x14ac:dyDescent="0.4">
      <c r="A2" s="128" t="s">
        <v>38</v>
      </c>
      <c r="B2" s="32" t="s">
        <v>42</v>
      </c>
      <c r="C2" s="32" t="s">
        <v>39</v>
      </c>
      <c r="D2" s="32" t="s">
        <v>7</v>
      </c>
      <c r="E2" s="32" t="s">
        <v>11</v>
      </c>
      <c r="G2" s="26" t="s">
        <v>43</v>
      </c>
      <c r="H2" s="26" t="s">
        <v>45</v>
      </c>
      <c r="J2" s="71" t="s">
        <v>53</v>
      </c>
      <c r="K2" s="71" t="s">
        <v>54</v>
      </c>
      <c r="L2" s="71" t="s">
        <v>42</v>
      </c>
      <c r="M2" s="71" t="s">
        <v>2458</v>
      </c>
      <c r="Q2" s="87"/>
    </row>
    <row r="3" spans="1:27" x14ac:dyDescent="0.4">
      <c r="A3" s="128"/>
      <c r="B3" s="54" t="str">
        <f>IF(SUM(分売株!N2:N1000)=0,"",SUM(分売株!N2:N1000))</f>
        <v/>
      </c>
      <c r="C3" s="55" t="str">
        <f>IF(COUNTA(分売株!G2:G1000)=0,"",COUNTA(分売株!G2:G1000))</f>
        <v/>
      </c>
      <c r="D3" s="66" t="str">
        <f>IF(SUM(分売株!D2:D1000)=0,"",(SUM(分売株!I2:I1000)-SUM(分売株!D2:D1000))/SUM(分売株!D2:D1000))</f>
        <v/>
      </c>
      <c r="E3" s="65" t="str">
        <f>IF(SUM(分売株!D2:D1000)=0,"",SUM(分売株!I2:I1000)/SUM(分売株!D2:D1000))</f>
        <v/>
      </c>
      <c r="G3" s="6" t="s">
        <v>2486</v>
      </c>
      <c r="H3" s="6" t="str">
        <f>IF(COUNTIFS(分売株!N:N,"&lt;1000",分売株!N:N,"&gt;=0")=0,"",COUNTIFS(分売株!N:N,"&lt;1000",分売株!N:N,"&gt;=0"))</f>
        <v/>
      </c>
      <c r="J3" s="84">
        <f>YEAR(MAX(分売株!H:H))</f>
        <v>1900</v>
      </c>
      <c r="K3" s="3" t="str">
        <f>IF(COUNTIFS(分売株!H:H,"&gt;="&amp;集計データ!Z3,分売株!H:H,"&lt;="&amp;集計データ!AA3)=0,"",COUNTIFS(分売株!H:H,"&gt;="&amp;集計データ!Z3,分売株!H:H,"&lt;="&amp;集計データ!AA3))</f>
        <v/>
      </c>
      <c r="L3" s="4" t="str">
        <f>IF(SUMIFS(分売株!N:N,分売株!H:H,"&gt;="&amp;集計データ!Z3,分売株!H:H,"&lt;="&amp;集計データ!AA3)=0,"",SUMIFS(分売株!N:N,分売株!H:H,"&gt;="&amp;集計データ!Z3,分売株!H:H,"&lt;="&amp;集計データ!AA3))</f>
        <v/>
      </c>
      <c r="M3" s="88" t="str">
        <f>IFERROR((SUMIFS(分売株!I:I,分売株!H:H,"&gt;="&amp;集計データ!Z3,分売株!H:H,"&lt;="&amp;集計データ!AA3)-SUMIFS(分売株!D:D,分売株!H:H,"&gt;="&amp;集計データ!Z3,分売株!H:H,"&lt;="&amp;集計データ!AA3))/SUMIFS(分売株!D:D,分売株!H:H,"&gt;="&amp;集計データ!Z3,分売株!H:H,"&lt;="&amp;集計データ!AA3),"")</f>
        <v/>
      </c>
      <c r="Q3" s="23"/>
      <c r="Z3" s="86">
        <f t="shared" ref="Z3:Z17" si="0">DATE(J3,1,1)</f>
        <v>1</v>
      </c>
      <c r="AA3" s="86">
        <f t="shared" ref="AA3:AA17" si="1">DATE(J3,12,31)</f>
        <v>366</v>
      </c>
    </row>
    <row r="4" spans="1:27" x14ac:dyDescent="0.4">
      <c r="G4" s="58" t="s">
        <v>2487</v>
      </c>
      <c r="H4" s="58" t="str">
        <f>IF(COUNTIFS(分売株!N:N,"&lt;2000",分売株!N:N,"&gt;=1000")=0,"",COUNTIFS(分売株!N:N,"&lt;2000",分売株!N:N,"&gt;=1000"))</f>
        <v/>
      </c>
      <c r="J4" s="84">
        <f>J3-1</f>
        <v>1899</v>
      </c>
      <c r="K4" s="3" t="str">
        <f>IF(COUNTIFS(分売株!H:H,"&gt;="&amp;集計データ!Z4,分売株!H:H,"&lt;="&amp;集計データ!AA4)=0,"",COUNTIFS(分売株!H:H,"&gt;="&amp;集計データ!Z4,分売株!H:H,"&lt;="&amp;集計データ!AA4))</f>
        <v/>
      </c>
      <c r="L4" s="4" t="str">
        <f>IF(SUMIFS(分売株!N:N,分売株!H:H,"&gt;="&amp;集計データ!Z4,分売株!H:H,"&lt;="&amp;集計データ!AA4)=0,"",SUMIFS(分売株!N:N,分売株!H:H,"&gt;="&amp;集計データ!Z4,分売株!H:H,"&lt;="&amp;集計データ!AA4))</f>
        <v/>
      </c>
      <c r="M4" s="88" t="str">
        <f>IFERROR((SUMIFS(分売株!I:I,分売株!H:H,"&gt;="&amp;集計データ!Z4,分売株!H:H,"&lt;="&amp;集計データ!AA4)-SUMIFS(分売株!D:D,分売株!H:H,"&gt;="&amp;集計データ!Z4,分売株!H:H,"&lt;="&amp;集計データ!AA4))/SUMIFS(分売株!D:D,分売株!H:H,"&gt;="&amp;集計データ!Z4,分売株!H:H,"&lt;="&amp;集計データ!AA4),"")</f>
        <v/>
      </c>
      <c r="Z4" s="86">
        <f t="shared" si="0"/>
        <v>693598</v>
      </c>
      <c r="AA4" s="86">
        <f t="shared" si="1"/>
        <v>693962</v>
      </c>
    </row>
    <row r="5" spans="1:27" x14ac:dyDescent="0.4">
      <c r="A5" s="32" t="s">
        <v>12</v>
      </c>
      <c r="B5" s="32" t="s">
        <v>42</v>
      </c>
      <c r="C5" s="32" t="s">
        <v>39</v>
      </c>
      <c r="D5" s="32" t="s">
        <v>7</v>
      </c>
      <c r="E5" s="32" t="s">
        <v>11</v>
      </c>
      <c r="G5" s="6" t="s">
        <v>2488</v>
      </c>
      <c r="H5" s="6" t="str">
        <f>IF(COUNTIFS(分売株!N:N,"&lt;3000",分売株!N:N,"&gt;=2000")=0,"",COUNTIFS(分売株!N:N,"&lt;3000",分売株!N:N,"&gt;=2000"))</f>
        <v/>
      </c>
      <c r="J5" s="84">
        <f t="shared" ref="J5:J19" si="2">J4-1</f>
        <v>1898</v>
      </c>
      <c r="K5" s="3" t="str">
        <f>IF(COUNTIFS(分売株!H:H,"&gt;="&amp;集計データ!Z5,分売株!H:H,"&lt;="&amp;集計データ!AA5)=0,"",COUNTIFS(分売株!H:H,"&gt;="&amp;集計データ!Z5,分売株!H:H,"&lt;="&amp;集計データ!AA5))</f>
        <v/>
      </c>
      <c r="L5" s="4" t="str">
        <f>IF(SUMIFS(分売株!N:N,分売株!H:H,"&gt;="&amp;集計データ!Z5,分売株!H:H,"&lt;="&amp;集計データ!AA5)=0,"",SUMIFS(分売株!N:N,分売株!H:H,"&gt;="&amp;集計データ!Z5,分売株!H:H,"&lt;="&amp;集計データ!AA5))</f>
        <v/>
      </c>
      <c r="M5" s="88" t="str">
        <f>IFERROR((SUMIFS(分売株!I:I,分売株!H:H,"&gt;="&amp;集計データ!Z5,分売株!H:H,"&lt;="&amp;集計データ!AA5)-SUMIFS(分売株!D:D,分売株!H:H,"&gt;="&amp;集計データ!Z5,分売株!H:H,"&lt;="&amp;集計データ!AA5))/SUMIFS(分売株!D:D,分売株!H:H,"&gt;="&amp;集計データ!Z5,分売株!H:H,"&lt;="&amp;集計データ!AA5),"")</f>
        <v/>
      </c>
      <c r="Z5" s="86">
        <f t="shared" si="0"/>
        <v>693233</v>
      </c>
      <c r="AA5" s="86">
        <f t="shared" si="1"/>
        <v>693597</v>
      </c>
    </row>
    <row r="6" spans="1:27" x14ac:dyDescent="0.4">
      <c r="A6" s="6" t="str">
        <f>初期設定!C6</f>
        <v>1人目</v>
      </c>
      <c r="B6" s="48" t="str">
        <f>IF(SUMIF(分売株!$G:$G,集計データ!$A6,分売株!$N:$N)=0,"",SUMIF(分売株!$G:$G,集計データ!$A6,分売株!$N:$N))</f>
        <v/>
      </c>
      <c r="C6" s="47" t="str">
        <f>IF(COUNTIF(分売株!$G:$G,集計データ!$A6)=0,"",COUNTIF(分売株!$G:$G,集計データ!$A6))</f>
        <v/>
      </c>
      <c r="D6" s="67" t="str">
        <f>IF(SUMIF(分売株!$G:$G,集計データ!$A6,分売株!$D:$D)=0,"",(SUMIF(分売株!$G:$G,集計データ!$A6,分売株!$I:$I)-SUMIF(分売株!$G:$G,集計データ!$A6,分売株!$D:$D))/SUMIF(分売株!$G:$G,集計データ!$A6,分売株!$D:$D))</f>
        <v/>
      </c>
      <c r="E6" s="68" t="str">
        <f>IF(SUMIF(分売株!$G:$G,集計データ!$A6,分売株!$D:$D)=0,"",SUMIF(分売株!$G:$G,集計データ!$A6,分売株!$I:$I)/SUMIF(分売株!$G:$G,集計データ!$A6,分売株!$D:$D))</f>
        <v/>
      </c>
      <c r="G6" s="58" t="s">
        <v>2489</v>
      </c>
      <c r="H6" s="58" t="str">
        <f>IF(COUNTIFS(分売株!N:N,"&lt;5000",分売株!N:N,"&gt;=3000")=0,"",COUNTIFS(分売株!N:N,"&lt;5000",分売株!N:N,"&gt;=3000"))</f>
        <v/>
      </c>
      <c r="J6" s="84">
        <f t="shared" si="2"/>
        <v>1897</v>
      </c>
      <c r="K6" s="3" t="str">
        <f>IF(COUNTIFS(分売株!H:H,"&gt;="&amp;集計データ!Z6,分売株!H:H,"&lt;="&amp;集計データ!AA6)=0,"",COUNTIFS(分売株!H:H,"&gt;="&amp;集計データ!Z6,分売株!H:H,"&lt;="&amp;集計データ!AA6))</f>
        <v/>
      </c>
      <c r="L6" s="4" t="str">
        <f>IF(SUMIFS(分売株!N:N,分売株!H:H,"&gt;="&amp;集計データ!Z6,分売株!H:H,"&lt;="&amp;集計データ!AA6)=0,"",SUMIFS(分売株!N:N,分売株!H:H,"&gt;="&amp;集計データ!Z6,分売株!H:H,"&lt;="&amp;集計データ!AA6))</f>
        <v/>
      </c>
      <c r="M6" s="88" t="str">
        <f>IFERROR((SUMIFS(分売株!I:I,分売株!H:H,"&gt;="&amp;集計データ!Z6,分売株!H:H,"&lt;="&amp;集計データ!AA6)-SUMIFS(分売株!D:D,分売株!H:H,"&gt;="&amp;集計データ!Z6,分売株!H:H,"&lt;="&amp;集計データ!AA6))/SUMIFS(分売株!D:D,分売株!H:H,"&gt;="&amp;集計データ!Z6,分売株!H:H,"&lt;="&amp;集計データ!AA6),"")</f>
        <v/>
      </c>
      <c r="Z6" s="86">
        <f t="shared" si="0"/>
        <v>692868</v>
      </c>
      <c r="AA6" s="86">
        <f t="shared" si="1"/>
        <v>693232</v>
      </c>
    </row>
    <row r="7" spans="1:27" x14ac:dyDescent="0.4">
      <c r="A7" s="6" t="str">
        <f>初期設定!C7</f>
        <v>2人目</v>
      </c>
      <c r="B7" s="48" t="str">
        <f>IF(SUMIF(分売株!$G:$G,集計データ!$A7,分売株!$N:$N)=0,"",SUMIF(分売株!$G:$G,集計データ!$A7,分売株!$N:$N))</f>
        <v/>
      </c>
      <c r="C7" s="47" t="str">
        <f>IF(COUNTIF(分売株!$G:$G,集計データ!$A7)=0,"",COUNTIF(分売株!$G:$G,集計データ!$A7))</f>
        <v/>
      </c>
      <c r="D7" s="67" t="str">
        <f>IF(SUMIF(分売株!$G:$G,集計データ!$A7,分売株!$D:$D)=0,"",(SUMIF(分売株!$G:$G,集計データ!$A7,分売株!$I:$I)-SUMIF(分売株!$G:$G,集計データ!$A7,分売株!$D:$D))/SUMIF(分売株!$G:$G,集計データ!$A7,分売株!$D:$D))</f>
        <v/>
      </c>
      <c r="E7" s="68" t="str">
        <f>IF(SUMIF(分売株!$G:$G,集計データ!$A7,分売株!$D:$D)=0,"",SUMIF(分売株!$G:$G,集計データ!$A7,分売株!$I:$I)/SUMIF(分売株!$G:$G,集計データ!$A7,分売株!$D:$D))</f>
        <v/>
      </c>
      <c r="G7" s="6" t="s">
        <v>2490</v>
      </c>
      <c r="H7" s="6" t="str">
        <f>IF(COUNTIFS(分売株!N:N,"&lt;10000",分売株!N:N,"&gt;=5000")=0,"",COUNTIFS(分売株!N:N,"&lt;10000",分売株!N:N,"&gt;=5000"))</f>
        <v/>
      </c>
      <c r="J7" s="84">
        <f t="shared" si="2"/>
        <v>1896</v>
      </c>
      <c r="K7" s="3" t="str">
        <f>IF(COUNTIFS(分売株!H:H,"&gt;="&amp;集計データ!Z7,分売株!H:H,"&lt;="&amp;集計データ!AA7)=0,"",COUNTIFS(分売株!H:H,"&gt;="&amp;集計データ!Z7,分売株!H:H,"&lt;="&amp;集計データ!AA7))</f>
        <v/>
      </c>
      <c r="L7" s="4" t="str">
        <f>IF(SUMIFS(分売株!N:N,分売株!H:H,"&gt;="&amp;集計データ!Z7,分売株!H:H,"&lt;="&amp;集計データ!AA7)=0,"",SUMIFS(分売株!N:N,分売株!H:H,"&gt;="&amp;集計データ!Z7,分売株!H:H,"&lt;="&amp;集計データ!AA7))</f>
        <v/>
      </c>
      <c r="M7" s="83" t="str">
        <f>IFERROR((SUMIFS(分売株!I:I,分売株!H:H,"&gt;="&amp;集計データ!Z7,分売株!H:H,"&lt;="&amp;集計データ!AA7)-SUMIFS(分売株!D:D,分売株!H:H,"&gt;="&amp;集計データ!Z7,分売株!H:H,"&lt;="&amp;集計データ!AA7))/SUMIFS(分売株!D:D,分売株!H:H,"&gt;="&amp;集計データ!Z7,分売株!H:H,"&lt;="&amp;集計データ!AA7),"")</f>
        <v/>
      </c>
      <c r="Z7" s="86">
        <f t="shared" si="0"/>
        <v>692502</v>
      </c>
      <c r="AA7" s="86">
        <f t="shared" si="1"/>
        <v>692867</v>
      </c>
    </row>
    <row r="8" spans="1:27" x14ac:dyDescent="0.4">
      <c r="A8" s="6" t="str">
        <f>初期設定!C8</f>
        <v>3人目</v>
      </c>
      <c r="B8" s="48" t="str">
        <f>IF(SUMIF(分売株!$G:$G,集計データ!$A8,分売株!$N:$N)=0,"",SUMIF(分売株!$G:$G,集計データ!$A8,分売株!$N:$N))</f>
        <v/>
      </c>
      <c r="C8" s="47" t="str">
        <f>IF(COUNTIF(分売株!$G:$G,集計データ!$A8)=0,"",COUNTIF(分売株!$G:$G,集計データ!$A8))</f>
        <v/>
      </c>
      <c r="D8" s="67" t="str">
        <f>IF(SUMIF(分売株!$G:$G,集計データ!$A8,分売株!$D:$D)=0,"",(SUMIF(分売株!$G:$G,集計データ!$A8,分売株!$I:$I)-SUMIF(分売株!$G:$G,集計データ!$A8,分売株!$D:$D))/SUMIF(分売株!$G:$G,集計データ!$A8,分売株!$D:$D))</f>
        <v/>
      </c>
      <c r="E8" s="68" t="str">
        <f>IF(SUMIF(分売株!$G:$G,集計データ!$A8,分売株!$D:$D)=0,"",SUMIF(分売株!$G:$G,集計データ!$A8,分売株!$I:$I)/SUMIF(分売株!$G:$G,集計データ!$A8,分売株!$D:$D))</f>
        <v/>
      </c>
      <c r="G8" s="58" t="s">
        <v>2491</v>
      </c>
      <c r="H8" s="58" t="str">
        <f>IF(COUNTIFS(分売株!N:N,"&lt;20000",分売株!N:N,"&gt;=10000")=0,"",COUNTIFS(分売株!N:N,"&lt;20000",分売株!N:N,"&gt;=10000"))</f>
        <v/>
      </c>
      <c r="J8" s="84">
        <f t="shared" si="2"/>
        <v>1895</v>
      </c>
      <c r="K8" s="3" t="str">
        <f>IF(COUNTIFS(分売株!H:H,"&gt;="&amp;集計データ!Z8,分売株!H:H,"&lt;="&amp;集計データ!AA8)=0,"",COUNTIFS(分売株!H:H,"&gt;="&amp;集計データ!Z8,分売株!H:H,"&lt;="&amp;集計データ!AA8))</f>
        <v/>
      </c>
      <c r="L8" s="4" t="str">
        <f>IF(SUMIFS(分売株!N:N,分売株!H:H,"&gt;="&amp;集計データ!Z8,分売株!H:H,"&lt;="&amp;集計データ!AA8)=0,"",SUMIFS(分売株!N:N,分売株!H:H,"&gt;="&amp;集計データ!Z8,分売株!H:H,"&lt;="&amp;集計データ!AA8))</f>
        <v/>
      </c>
      <c r="M8" s="83" t="str">
        <f>IFERROR((SUMIFS(分売株!I:I,分売株!H:H,"&gt;="&amp;集計データ!Z8,分売株!H:H,"&lt;="&amp;集計データ!AA8)-SUMIFS(分売株!D:D,分売株!H:H,"&gt;="&amp;集計データ!Z8,分売株!H:H,"&lt;="&amp;集計データ!AA8))/SUMIFS(分売株!D:D,分売株!H:H,"&gt;="&amp;集計データ!Z8,分売株!H:H,"&lt;="&amp;集計データ!AA8),"")</f>
        <v/>
      </c>
      <c r="Z8" s="86">
        <f t="shared" si="0"/>
        <v>692137</v>
      </c>
      <c r="AA8" s="86">
        <f t="shared" si="1"/>
        <v>692501</v>
      </c>
    </row>
    <row r="9" spans="1:27" x14ac:dyDescent="0.4">
      <c r="A9" s="6" t="str">
        <f>初期設定!C9</f>
        <v>4人目</v>
      </c>
      <c r="B9" s="48" t="str">
        <f>IF(SUMIF(分売株!$G:$G,集計データ!$A9,分売株!$N:$N)=0,"",SUMIF(分売株!$G:$G,集計データ!$A9,分売株!$N:$N))</f>
        <v/>
      </c>
      <c r="C9" s="47" t="str">
        <f>IF(COUNTIF(分売株!$G:$G,集計データ!$A9)=0,"",COUNTIF(分売株!$G:$G,集計データ!$A9))</f>
        <v/>
      </c>
      <c r="D9" s="67" t="str">
        <f>IF(SUMIF(分売株!$G:$G,集計データ!$A9,分売株!$D:$D)=0,"",(SUMIF(分売株!$G:$G,集計データ!$A9,分売株!$I:$I)-SUMIF(分売株!$G:$G,集計データ!$A9,分売株!$D:$D))/SUMIF(分売株!$G:$G,集計データ!$A9,分売株!$D:$D))</f>
        <v/>
      </c>
      <c r="E9" s="68" t="str">
        <f>IF(SUMIF(分売株!$G:$G,集計データ!$A9,分売株!$D:$D)=0,"",SUMIF(分売株!$G:$G,集計データ!$A9,分売株!$I:$I)/SUMIF(分売株!$G:$G,集計データ!$A9,分売株!$D:$D))</f>
        <v/>
      </c>
      <c r="G9" s="6" t="s">
        <v>2492</v>
      </c>
      <c r="H9" s="6" t="str">
        <f>IF(COUNTIFS(分売株!N:N,"&gt;=20000")=0,"",COUNTIFS(分売株!N:N,"&gt;=20000"))</f>
        <v/>
      </c>
      <c r="J9" s="84">
        <f t="shared" si="2"/>
        <v>1894</v>
      </c>
      <c r="K9" s="3" t="str">
        <f>IF(COUNTIFS(分売株!H:H,"&gt;="&amp;集計データ!Z9,分売株!H:H,"&lt;="&amp;集計データ!AA9)=0,"",COUNTIFS(分売株!H:H,"&gt;="&amp;集計データ!Z9,分売株!H:H,"&lt;="&amp;集計データ!AA9))</f>
        <v/>
      </c>
      <c r="L9" s="4" t="str">
        <f>IF(SUMIFS(分売株!N:N,分売株!H:H,"&gt;="&amp;集計データ!Z9,分売株!H:H,"&lt;="&amp;集計データ!AA9)=0,"",SUMIFS(分売株!N:N,分売株!H:H,"&gt;="&amp;集計データ!Z9,分売株!H:H,"&lt;="&amp;集計データ!AA9))</f>
        <v/>
      </c>
      <c r="M9" s="83" t="str">
        <f>IFERROR((SUMIFS(分売株!I:I,分売株!H:H,"&gt;="&amp;集計データ!Z9,分売株!H:H,"&lt;="&amp;集計データ!AA9)-SUMIFS(分売株!D:D,分売株!H:H,"&gt;="&amp;集計データ!Z9,分売株!H:H,"&lt;="&amp;集計データ!AA9))/SUMIFS(分売株!D:D,分売株!H:H,"&gt;="&amp;集計データ!Z9,分売株!H:H,"&lt;="&amp;集計データ!AA9),"")</f>
        <v/>
      </c>
      <c r="Z9" s="86">
        <f t="shared" si="0"/>
        <v>691772</v>
      </c>
      <c r="AA9" s="86">
        <f t="shared" si="1"/>
        <v>692136</v>
      </c>
    </row>
    <row r="10" spans="1:27" x14ac:dyDescent="0.4">
      <c r="A10" s="6" t="str">
        <f>初期設定!C10</f>
        <v>5人目</v>
      </c>
      <c r="B10" s="48" t="str">
        <f>IF(SUMIF(分売株!$G:$G,集計データ!$A10,分売株!$N:$N)=0,"",SUMIF(分売株!$G:$G,集計データ!$A10,分売株!$N:$N))</f>
        <v/>
      </c>
      <c r="C10" s="47" t="str">
        <f>IF(COUNTIF(分売株!$G:$G,集計データ!$A10)=0,"",COUNTIF(分売株!$G:$G,集計データ!$A10))</f>
        <v/>
      </c>
      <c r="D10" s="67" t="str">
        <f>IF(SUMIF(分売株!$G:$G,集計データ!$A10,分売株!$D:$D)=0,"",(SUMIF(分売株!$G:$G,集計データ!$A10,分売株!$I:$I)-SUMIF(分売株!$G:$G,集計データ!$A10,分売株!$D:$D))/SUMIF(分売株!$G:$G,集計データ!$A10,分売株!$D:$D))</f>
        <v/>
      </c>
      <c r="E10" s="68" t="str">
        <f>IF(SUMIF(分売株!$G:$G,集計データ!$A10,分売株!$D:$D)=0,"",SUMIF(分売株!$G:$G,集計データ!$A10,分売株!$I:$I)/SUMIF(分売株!$G:$G,集計データ!$A10,分売株!$D:$D))</f>
        <v/>
      </c>
      <c r="G10" s="58" t="s">
        <v>44</v>
      </c>
      <c r="H10" s="58" t="str">
        <f>IF(COUNTIF(分売株!N:N,"&lt;0")=0,"",COUNTIF(分売株!N:N,"&lt;0"))</f>
        <v/>
      </c>
      <c r="J10" s="84">
        <f t="shared" si="2"/>
        <v>1893</v>
      </c>
      <c r="K10" s="3" t="str">
        <f>IF(COUNTIFS(分売株!H:H,"&gt;="&amp;集計データ!Z10,分売株!H:H,"&lt;="&amp;集計データ!AA10)=0,"",COUNTIFS(分売株!H:H,"&gt;="&amp;集計データ!Z10,分売株!H:H,"&lt;="&amp;集計データ!AA10))</f>
        <v/>
      </c>
      <c r="L10" s="4" t="str">
        <f>IF(SUMIFS(分売株!N:N,分売株!H:H,"&gt;="&amp;集計データ!Z10,分売株!H:H,"&lt;="&amp;集計データ!AA10)=0,"",SUMIFS(分売株!N:N,分売株!H:H,"&gt;="&amp;集計データ!Z10,分売株!H:H,"&lt;="&amp;集計データ!AA10))</f>
        <v/>
      </c>
      <c r="M10" s="83" t="str">
        <f>IFERROR((SUMIFS(分売株!I:I,分売株!H:H,"&gt;="&amp;集計データ!Z10,分売株!H:H,"&lt;="&amp;集計データ!AA10)-SUMIFS(分売株!D:D,分売株!H:H,"&gt;="&amp;集計データ!Z10,分売株!H:H,"&lt;="&amp;集計データ!AA10))/SUMIFS(分売株!D:D,分売株!H:H,"&gt;="&amp;集計データ!Z10,分売株!H:H,"&lt;="&amp;集計データ!AA10),"")</f>
        <v/>
      </c>
      <c r="Z10" s="86">
        <f t="shared" si="0"/>
        <v>691407</v>
      </c>
      <c r="AA10" s="86">
        <f t="shared" si="1"/>
        <v>691771</v>
      </c>
    </row>
    <row r="11" spans="1:27" x14ac:dyDescent="0.4">
      <c r="A11" s="6" t="str">
        <f>初期設定!C11</f>
        <v>-</v>
      </c>
      <c r="B11" s="48" t="str">
        <f>IF(SUMIF(分売株!$G:$G,集計データ!$A11,分売株!$N:$N)=0,"",SUMIF(分売株!$G:$G,集計データ!$A11,分売株!$N:$N))</f>
        <v/>
      </c>
      <c r="C11" s="47" t="str">
        <f>IF(COUNTIF(分売株!$G:$G,集計データ!$A11)=0,"",COUNTIF(分売株!$G:$G,集計データ!$A11))</f>
        <v/>
      </c>
      <c r="D11" s="67" t="str">
        <f>IF(SUMIF(分売株!$G:$G,集計データ!$A11,分売株!$D:$D)=0,"",(SUMIF(分売株!$G:$G,集計データ!$A11,分売株!$I:$I)-SUMIF(分売株!$G:$G,集計データ!$A11,分売株!$D:$D))/SUMIF(分売株!$G:$G,集計データ!$A11,分売株!$D:$D))</f>
        <v/>
      </c>
      <c r="E11" s="68" t="str">
        <f>IF(SUMIF(分売株!$G:$G,集計データ!$A11,分売株!$D:$D)=0,"",SUMIF(分売株!$G:$G,集計データ!$A11,分売株!$I:$I)/SUMIF(分売株!$G:$G,集計データ!$A11,分売株!$D:$D))</f>
        <v/>
      </c>
      <c r="J11" s="84">
        <f t="shared" si="2"/>
        <v>1892</v>
      </c>
      <c r="K11" s="3" t="str">
        <f>IF(COUNTIFS(分売株!H:H,"&gt;="&amp;集計データ!Z11,分売株!H:H,"&lt;="&amp;集計データ!AA11)=0,"",COUNTIFS(分売株!H:H,"&gt;="&amp;集計データ!Z11,分売株!H:H,"&lt;="&amp;集計データ!AA11))</f>
        <v/>
      </c>
      <c r="L11" s="4" t="str">
        <f>IF(SUMIFS(分売株!N:N,分売株!H:H,"&gt;="&amp;集計データ!Z11,分売株!H:H,"&lt;="&amp;集計データ!AA11)=0,"",SUMIFS(分売株!N:N,分売株!H:H,"&gt;="&amp;集計データ!Z11,分売株!H:H,"&lt;="&amp;集計データ!AA11))</f>
        <v/>
      </c>
      <c r="M11" s="83" t="str">
        <f>IFERROR((SUMIFS(分売株!I:I,分売株!H:H,"&gt;="&amp;集計データ!Z11,分売株!H:H,"&lt;="&amp;集計データ!AA11)-SUMIFS(分売株!D:D,分売株!H:H,"&gt;="&amp;集計データ!Z11,分売株!H:H,"&lt;="&amp;集計データ!AA11))/SUMIFS(分売株!D:D,分売株!H:H,"&gt;="&amp;集計データ!Z11,分売株!H:H,"&lt;="&amp;集計データ!AA11),"")</f>
        <v/>
      </c>
      <c r="Z11" s="86">
        <f t="shared" si="0"/>
        <v>691041</v>
      </c>
      <c r="AA11" s="86">
        <f t="shared" si="1"/>
        <v>691406</v>
      </c>
    </row>
    <row r="12" spans="1:27" x14ac:dyDescent="0.4">
      <c r="J12" s="84">
        <f t="shared" si="2"/>
        <v>1891</v>
      </c>
      <c r="K12" s="3" t="str">
        <f>IF(COUNTIFS(分売株!H:H,"&gt;="&amp;集計データ!Z12,分売株!H:H,"&lt;="&amp;集計データ!AA12)=0,"",COUNTIFS(分売株!H:H,"&gt;="&amp;集計データ!Z12,分売株!H:H,"&lt;="&amp;集計データ!AA12))</f>
        <v/>
      </c>
      <c r="L12" s="4" t="str">
        <f>IF(SUMIFS(分売株!N:N,分売株!H:H,"&gt;="&amp;集計データ!Z12,分売株!H:H,"&lt;="&amp;集計データ!AA12)=0,"",SUMIFS(分売株!N:N,分売株!H:H,"&gt;="&amp;集計データ!Z12,分売株!H:H,"&lt;="&amp;集計データ!AA12))</f>
        <v/>
      </c>
      <c r="M12" s="83" t="str">
        <f>IFERROR((SUMIFS(分売株!I:I,分売株!H:H,"&gt;="&amp;集計データ!Z12,分売株!H:H,"&lt;="&amp;集計データ!AA12)-SUMIFS(分売株!D:D,分売株!H:H,"&gt;="&amp;集計データ!Z12,分売株!H:H,"&lt;="&amp;集計データ!AA12))/SUMIFS(分売株!D:D,分売株!H:H,"&gt;="&amp;集計データ!Z12,分売株!H:H,"&lt;="&amp;集計データ!AA12),"")</f>
        <v/>
      </c>
      <c r="Z12" s="86">
        <f t="shared" si="0"/>
        <v>690676</v>
      </c>
      <c r="AA12" s="86">
        <f t="shared" si="1"/>
        <v>691040</v>
      </c>
    </row>
    <row r="13" spans="1:27" x14ac:dyDescent="0.4">
      <c r="A13" s="32" t="s">
        <v>14</v>
      </c>
      <c r="B13" s="32" t="s">
        <v>42</v>
      </c>
      <c r="C13" s="32" t="s">
        <v>39</v>
      </c>
      <c r="D13" s="32" t="s">
        <v>7</v>
      </c>
      <c r="E13" s="32" t="s">
        <v>11</v>
      </c>
      <c r="G13" s="15"/>
      <c r="H13" s="15"/>
      <c r="J13" s="84">
        <f t="shared" si="2"/>
        <v>1890</v>
      </c>
      <c r="K13" s="3" t="str">
        <f>IF(COUNTIFS(分売株!H:H,"&gt;="&amp;集計データ!Z13,分売株!H:H,"&lt;="&amp;集計データ!AA13)=0,"",COUNTIFS(分売株!H:H,"&gt;="&amp;集計データ!Z13,分売株!H:H,"&lt;="&amp;集計データ!AA13))</f>
        <v/>
      </c>
      <c r="L13" s="4" t="str">
        <f>IF(SUMIFS(分売株!N:N,分売株!H:H,"&gt;="&amp;集計データ!Z13,分売株!H:H,"&lt;="&amp;集計データ!AA13)=0,"",SUMIFS(分売株!N:N,分売株!H:H,"&gt;="&amp;集計データ!Z13,分売株!H:H,"&lt;="&amp;集計データ!AA13))</f>
        <v/>
      </c>
      <c r="M13" s="83" t="str">
        <f>IFERROR((SUMIFS(分売株!I:I,分売株!H:H,"&gt;="&amp;集計データ!Z13,分売株!H:H,"&lt;="&amp;集計データ!AA13)-SUMIFS(分売株!D:D,分売株!H:H,"&gt;="&amp;集計データ!Z13,分売株!H:H,"&lt;="&amp;集計データ!AA13))/SUMIFS(分売株!D:D,分売株!H:H,"&gt;="&amp;集計データ!Z13,分売株!H:H,"&lt;="&amp;集計データ!AA13),"")</f>
        <v/>
      </c>
      <c r="Z13" s="86">
        <f t="shared" si="0"/>
        <v>690311</v>
      </c>
      <c r="AA13" s="86">
        <f t="shared" si="1"/>
        <v>690675</v>
      </c>
    </row>
    <row r="14" spans="1:27" x14ac:dyDescent="0.4">
      <c r="A14" s="6" t="str">
        <f>初期設定!D6</f>
        <v>★5</v>
      </c>
      <c r="B14" s="48" t="str">
        <f>IF(SUMIF(分売株!$O:$O,集計データ!$A14,分売株!$N:$N)=0,"",SUMIF(分売株!$O:$O,集計データ!$A14,分売株!$N:$N))</f>
        <v/>
      </c>
      <c r="C14" s="47" t="str">
        <f>IF(COUNTIF(分売株!$O:$O,集計データ!$A14)=0,"",COUNTIF(分売株!$O:$O,集計データ!$A14))</f>
        <v/>
      </c>
      <c r="D14" s="67" t="str">
        <f>IF(SUMIF(分売株!$O:$O,集計データ!$A14,分売株!$D:$D)=0,"",(SUMIF(分売株!$O:$O,集計データ!$A14,分売株!$I:$I)-SUMIF(分売株!$O:$O,集計データ!$A14,分売株!$D:$D))/SUMIF(分売株!$O:$O,集計データ!$A14,分売株!$D:$D))</f>
        <v/>
      </c>
      <c r="E14" s="68" t="str">
        <f>IF(SUMIF(分売株!$O:$O,集計データ!$A14,分売株!$D:$D)=0,"",SUMIF(分売株!$O:$O,集計データ!$A14,分売株!$I:$I)/SUMIF(分売株!$O:$O,集計データ!$A14,分売株!$D:$D))</f>
        <v/>
      </c>
      <c r="G14" s="15"/>
      <c r="H14" s="93"/>
      <c r="J14" s="84">
        <f t="shared" si="2"/>
        <v>1889</v>
      </c>
      <c r="K14" s="3" t="str">
        <f>IF(COUNTIFS(分売株!H:H,"&gt;="&amp;集計データ!Z14,分売株!H:H,"&lt;="&amp;集計データ!AA14)=0,"",COUNTIFS(分売株!H:H,"&gt;="&amp;集計データ!Z14,分売株!H:H,"&lt;="&amp;集計データ!AA14))</f>
        <v/>
      </c>
      <c r="L14" s="4" t="str">
        <f>IF(SUMIFS(分売株!N:N,分売株!H:H,"&gt;="&amp;集計データ!Z14,分売株!H:H,"&lt;="&amp;集計データ!AA14)=0,"",SUMIFS(分売株!N:N,分売株!H:H,"&gt;="&amp;集計データ!Z14,分売株!H:H,"&lt;="&amp;集計データ!AA14))</f>
        <v/>
      </c>
      <c r="M14" s="83" t="str">
        <f>IFERROR((SUMIFS(分売株!I:I,分売株!H:H,"&gt;="&amp;集計データ!Z14,分売株!H:H,"&lt;="&amp;集計データ!AA14)-SUMIFS(分売株!D:D,分売株!H:H,"&gt;="&amp;集計データ!Z14,分売株!H:H,"&lt;="&amp;集計データ!AA14))/SUMIFS(分売株!D:D,分売株!H:H,"&gt;="&amp;集計データ!Z14,分売株!H:H,"&lt;="&amp;集計データ!AA14),"")</f>
        <v/>
      </c>
      <c r="Z14" s="86">
        <f t="shared" si="0"/>
        <v>689946</v>
      </c>
      <c r="AA14" s="86">
        <f t="shared" si="1"/>
        <v>690310</v>
      </c>
    </row>
    <row r="15" spans="1:27" x14ac:dyDescent="0.4">
      <c r="A15" s="6" t="str">
        <f>初期設定!D7</f>
        <v>★4</v>
      </c>
      <c r="B15" s="48" t="str">
        <f>IF(SUMIF(分売株!$O:$O,集計データ!$A15,分売株!$N:$N)=0,"",SUMIF(分売株!$O:$O,集計データ!$A15,分売株!$N:$N))</f>
        <v/>
      </c>
      <c r="C15" s="47" t="str">
        <f>IF(COUNTIF(分売株!$O:$O,集計データ!$A15)=0,"",COUNTIF(分売株!$O:$O,集計データ!$A15))</f>
        <v/>
      </c>
      <c r="D15" s="67" t="str">
        <f>IF(SUMIF(分売株!$O:$O,集計データ!$A15,分売株!$D:$D)=0,"",(SUMIF(分売株!$O:$O,集計データ!$A15,分売株!$I:$I)-SUMIF(分売株!$O:$O,集計データ!$A15,分売株!$D:$D))/SUMIF(分売株!$O:$O,集計データ!$A15,分売株!$D:$D))</f>
        <v/>
      </c>
      <c r="E15" s="68" t="str">
        <f>IF(SUMIF(分売株!$O:$O,集計データ!$A15,分売株!$D:$D)=0,"",SUMIF(分売株!$O:$O,集計データ!$A15,分売株!$I:$I)/SUMIF(分売株!$O:$O,集計データ!$A15,分売株!$D:$D))</f>
        <v/>
      </c>
      <c r="J15" s="84">
        <f t="shared" si="2"/>
        <v>1888</v>
      </c>
      <c r="K15" s="3" t="str">
        <f>IF(COUNTIFS(分売株!H:H,"&gt;="&amp;集計データ!Z15,分売株!H:H,"&lt;="&amp;集計データ!AA15)=0,"",COUNTIFS(分売株!H:H,"&gt;="&amp;集計データ!Z15,分売株!H:H,"&lt;="&amp;集計データ!AA15))</f>
        <v/>
      </c>
      <c r="L15" s="4" t="str">
        <f>IF(SUMIFS(分売株!N:N,分売株!H:H,"&gt;="&amp;集計データ!Z15,分売株!H:H,"&lt;="&amp;集計データ!AA15)=0,"",SUMIFS(分売株!N:N,分売株!H:H,"&gt;="&amp;集計データ!Z15,分売株!H:H,"&lt;="&amp;集計データ!AA15))</f>
        <v/>
      </c>
      <c r="M15" s="83" t="str">
        <f>IFERROR((SUMIFS(分売株!I:I,分売株!H:H,"&gt;="&amp;集計データ!Z15,分売株!H:H,"&lt;="&amp;集計データ!AA15)-SUMIFS(分売株!D:D,分売株!H:H,"&gt;="&amp;集計データ!Z15,分売株!H:H,"&lt;="&amp;集計データ!AA15))/SUMIFS(分売株!D:D,分売株!H:H,"&gt;="&amp;集計データ!Z15,分売株!H:H,"&lt;="&amp;集計データ!AA15),"")</f>
        <v/>
      </c>
      <c r="Z15" s="86">
        <f t="shared" si="0"/>
        <v>689580</v>
      </c>
      <c r="AA15" s="86">
        <f t="shared" si="1"/>
        <v>689945</v>
      </c>
    </row>
    <row r="16" spans="1:27" x14ac:dyDescent="0.4">
      <c r="A16" s="6" t="str">
        <f>初期設定!D8</f>
        <v>★3</v>
      </c>
      <c r="B16" s="48" t="str">
        <f>IF(SUMIF(分売株!$O:$O,集計データ!$A16,分売株!$N:$N)=0,"",SUMIF(分売株!$O:$O,集計データ!$A16,分売株!$N:$N))</f>
        <v/>
      </c>
      <c r="C16" s="47" t="str">
        <f>IF(COUNTIF(分売株!$O:$O,集計データ!$A16)=0,"",COUNTIF(分売株!$O:$O,集計データ!$A16))</f>
        <v/>
      </c>
      <c r="D16" s="67" t="str">
        <f>IF(SUMIF(分売株!$O:$O,集計データ!$A16,分売株!$D:$D)=0,"",(SUMIF(分売株!$O:$O,集計データ!$A16,分売株!$I:$I)-SUMIF(分売株!$O:$O,集計データ!$A16,分売株!$D:$D))/SUMIF(分売株!$O:$O,集計データ!$A16,分売株!$D:$D))</f>
        <v/>
      </c>
      <c r="E16" s="68" t="str">
        <f>IF(SUMIF(分売株!$O:$O,集計データ!$A16,分売株!$D:$D)=0,"",SUMIF(分売株!$O:$O,集計データ!$A16,分売株!$I:$I)/SUMIF(分売株!$O:$O,集計データ!$A16,分売株!$D:$D))</f>
        <v/>
      </c>
      <c r="J16" s="84">
        <f t="shared" si="2"/>
        <v>1887</v>
      </c>
      <c r="K16" s="3" t="str">
        <f>IF(COUNTIFS(分売株!H:H,"&gt;="&amp;集計データ!Z16,分売株!H:H,"&lt;="&amp;集計データ!AA16)=0,"",COUNTIFS(分売株!H:H,"&gt;="&amp;集計データ!Z16,分売株!H:H,"&lt;="&amp;集計データ!AA16))</f>
        <v/>
      </c>
      <c r="L16" s="4" t="str">
        <f>IF(SUMIFS(分売株!N:N,分売株!H:H,"&gt;="&amp;集計データ!Z16,分売株!H:H,"&lt;="&amp;集計データ!AA16)=0,"",SUMIFS(分売株!N:N,分売株!H:H,"&gt;="&amp;集計データ!Z16,分売株!H:H,"&lt;="&amp;集計データ!AA16))</f>
        <v/>
      </c>
      <c r="M16" s="83" t="str">
        <f>IFERROR((SUMIFS(分売株!I:I,分売株!H:H,"&gt;="&amp;集計データ!Z16,分売株!H:H,"&lt;="&amp;集計データ!AA16)-SUMIFS(分売株!D:D,分売株!H:H,"&gt;="&amp;集計データ!Z16,分売株!H:H,"&lt;="&amp;集計データ!AA16))/SUMIFS(分売株!D:D,分売株!H:H,"&gt;="&amp;集計データ!Z16,分売株!H:H,"&lt;="&amp;集計データ!AA16),"")</f>
        <v/>
      </c>
      <c r="Z16" s="86">
        <f t="shared" si="0"/>
        <v>689215</v>
      </c>
      <c r="AA16" s="86">
        <f t="shared" si="1"/>
        <v>689579</v>
      </c>
    </row>
    <row r="17" spans="1:46" x14ac:dyDescent="0.4">
      <c r="A17" s="6" t="str">
        <f>初期設定!D9</f>
        <v>★2</v>
      </c>
      <c r="B17" s="48" t="str">
        <f>IF(SUMIF(分売株!$O:$O,集計データ!$A17,分売株!$N:$N)=0,"",SUMIF(分売株!$O:$O,集計データ!$A17,分売株!$N:$N))</f>
        <v/>
      </c>
      <c r="C17" s="47" t="str">
        <f>IF(COUNTIF(分売株!$O:$O,集計データ!$A17)=0,"",COUNTIF(分売株!$O:$O,集計データ!$A17))</f>
        <v/>
      </c>
      <c r="D17" s="67" t="str">
        <f>IF(SUMIF(分売株!$O:$O,集計データ!$A17,分売株!$D:$D)=0,"",(SUMIF(分売株!$O:$O,集計データ!$A17,分売株!$I:$I)-SUMIF(分売株!$O:$O,集計データ!$A17,分売株!$D:$D))/SUMIF(分売株!$O:$O,集計データ!$A17,分売株!$D:$D))</f>
        <v/>
      </c>
      <c r="E17" s="68" t="str">
        <f>IF(SUMIF(分売株!$O:$O,集計データ!$A17,分売株!$D:$D)=0,"",SUMIF(分売株!$O:$O,集計データ!$A17,分売株!$I:$I)/SUMIF(分売株!$O:$O,集計データ!$A17,分売株!$D:$D))</f>
        <v/>
      </c>
      <c r="J17" s="84">
        <f t="shared" si="2"/>
        <v>1886</v>
      </c>
      <c r="K17" s="3" t="str">
        <f>IF(COUNTIFS(分売株!H:H,"&gt;="&amp;集計データ!Z17,分売株!H:H,"&lt;="&amp;集計データ!AA17)=0,"",COUNTIFS(分売株!H:H,"&gt;="&amp;集計データ!Z17,分売株!H:H,"&lt;="&amp;集計データ!AA17))</f>
        <v/>
      </c>
      <c r="L17" s="4" t="str">
        <f>IF(SUMIFS(分売株!N:N,分売株!H:H,"&gt;="&amp;集計データ!Z17,分売株!H:H,"&lt;="&amp;集計データ!AA17)=0,"",SUMIFS(分売株!N:N,分売株!H:H,"&gt;="&amp;集計データ!Z17,分売株!H:H,"&lt;="&amp;集計データ!AA17))</f>
        <v/>
      </c>
      <c r="M17" s="83" t="str">
        <f>IFERROR((SUMIFS(分売株!I:I,分売株!H:H,"&gt;="&amp;集計データ!Z17,分売株!H:H,"&lt;="&amp;集計データ!AA17)-SUMIFS(分売株!D:D,分売株!H:H,"&gt;="&amp;集計データ!Z17,分売株!H:H,"&lt;="&amp;集計データ!AA17))/SUMIFS(分売株!D:D,分売株!H:H,"&gt;="&amp;集計データ!Z17,分売株!H:H,"&lt;="&amp;集計データ!AA17),"")</f>
        <v/>
      </c>
      <c r="Z17" s="86">
        <f t="shared" si="0"/>
        <v>688850</v>
      </c>
      <c r="AA17" s="86">
        <f t="shared" si="1"/>
        <v>689214</v>
      </c>
    </row>
    <row r="18" spans="1:46" x14ac:dyDescent="0.4">
      <c r="A18" s="6" t="str">
        <f>初期設定!D10</f>
        <v>★1</v>
      </c>
      <c r="B18" s="48" t="str">
        <f>IF(SUMIF(分売株!$O:$O,集計データ!$A18,分売株!$N:$N)=0,"",SUMIF(分売株!$O:$O,集計データ!$A18,分売株!$N:$N))</f>
        <v/>
      </c>
      <c r="C18" s="47" t="str">
        <f>IF(COUNTIF(分売株!$O:$O,集計データ!$A18)=0,"",COUNTIF(分売株!$O:$O,集計データ!$A18))</f>
        <v/>
      </c>
      <c r="D18" s="67" t="str">
        <f>IF(SUMIF(分売株!$O:$O,集計データ!$A18,分売株!$D:$D)=0,"",(SUMIF(分売株!$O:$O,集計データ!$A18,分売株!$I:$I)-SUMIF(分売株!$O:$O,集計データ!$A18,分売株!$D:$D))/SUMIF(分売株!$O:$O,集計データ!$A18,分売株!$D:$D))</f>
        <v/>
      </c>
      <c r="E18" s="68" t="str">
        <f>IF(SUMIF(分売株!$O:$O,集計データ!$A18,分売株!$D:$D)=0,"",SUMIF(分売株!$O:$O,集計データ!$A18,分売株!$I:$I)/SUMIF(分売株!$O:$O,集計データ!$A18,分売株!$D:$D))</f>
        <v/>
      </c>
      <c r="J18" s="84">
        <f t="shared" si="2"/>
        <v>1885</v>
      </c>
      <c r="K18" s="3" t="str">
        <f>IF(COUNTIFS(分売株!H:H,"&gt;="&amp;集計データ!Z18,分売株!H:H,"&lt;="&amp;集計データ!AA18)=0,"",COUNTIFS(分売株!H:H,"&gt;="&amp;集計データ!Z18,分売株!H:H,"&lt;="&amp;集計データ!AA18))</f>
        <v/>
      </c>
      <c r="L18" s="4" t="str">
        <f>IF(SUMIFS(分売株!N:N,分売株!H:H,"&gt;="&amp;集計データ!Z18,分売株!H:H,"&lt;="&amp;集計データ!AA18)=0,"",SUMIFS(分売株!N:N,分売株!H:H,"&gt;="&amp;集計データ!Z18,分売株!H:H,"&lt;="&amp;集計データ!AA18))</f>
        <v/>
      </c>
      <c r="M18" s="83" t="str">
        <f>IFERROR((SUMIFS(分売株!I:I,分売株!H:H,"&gt;="&amp;集計データ!Z18,分売株!H:H,"&lt;="&amp;集計データ!AA18)-SUMIFS(分売株!D:D,分売株!H:H,"&gt;="&amp;集計データ!Z18,分売株!H:H,"&lt;="&amp;集計データ!AA18))/SUMIFS(分売株!D:D,分売株!H:H,"&gt;="&amp;集計データ!Z18,分売株!H:H,"&lt;="&amp;集計データ!AA18),"")</f>
        <v/>
      </c>
      <c r="Z18" s="86">
        <f t="shared" ref="Z18:Z19" si="3">DATE(J18,1,1)</f>
        <v>688485</v>
      </c>
      <c r="AA18" s="86">
        <f t="shared" ref="AA18:AA19" si="4">DATE(J18,12,31)</f>
        <v>688849</v>
      </c>
    </row>
    <row r="19" spans="1:46" x14ac:dyDescent="0.4">
      <c r="A19" s="6" t="str">
        <f>初期設定!D11</f>
        <v>-</v>
      </c>
      <c r="B19" s="48" t="str">
        <f>IF(SUMIF(分売株!$O:$O,集計データ!$A19,分売株!$N:$N)=0,"",SUMIF(分売株!$O:$O,集計データ!$A19,分売株!$N:$N))</f>
        <v/>
      </c>
      <c r="C19" s="47" t="str">
        <f>IF(COUNTIF(分売株!$O:$O,集計データ!$A19)=0,"",COUNTIF(分売株!$O:$O,集計データ!$A19))</f>
        <v/>
      </c>
      <c r="D19" s="67" t="str">
        <f>IF(SUMIF(分売株!$O:$O,集計データ!$A19,分売株!$D:$D)=0,"",(SUMIF(分売株!$O:$O,集計データ!$A19,分売株!$I:$I)-SUMIF(分売株!$O:$O,集計データ!$A19,分売株!$D:$D))/SUMIF(分売株!$O:$O,集計データ!$A19,分売株!$D:$D))</f>
        <v/>
      </c>
      <c r="E19" s="68" t="str">
        <f>IF(SUMIF(分売株!$O:$O,集計データ!$A19,分売株!$D:$D)=0,"",SUMIF(分売株!$O:$O,集計データ!$A19,分売株!$I:$I)/SUMIF(分売株!$O:$O,集計データ!$A19,分売株!$D:$D))</f>
        <v/>
      </c>
      <c r="J19" s="84">
        <f t="shared" si="2"/>
        <v>1884</v>
      </c>
      <c r="K19" s="3" t="str">
        <f>IF(COUNTIFS(分売株!H:H,"&gt;="&amp;集計データ!Z19,分売株!H:H,"&lt;="&amp;集計データ!AA19)=0,"",COUNTIFS(分売株!H:H,"&gt;="&amp;集計データ!Z19,分売株!H:H,"&lt;="&amp;集計データ!AA19))</f>
        <v/>
      </c>
      <c r="L19" s="4" t="str">
        <f>IF(SUMIFS(分売株!N:N,分売株!H:H,"&gt;="&amp;集計データ!Z19,分売株!H:H,"&lt;="&amp;集計データ!AA19)=0,"",SUMIFS(分売株!N:N,分売株!H:H,"&gt;="&amp;集計データ!Z19,分売株!H:H,"&lt;="&amp;集計データ!AA19))</f>
        <v/>
      </c>
      <c r="M19" s="83" t="str">
        <f>IFERROR((SUMIFS(分売株!I:I,分売株!H:H,"&gt;="&amp;集計データ!Z19,分売株!H:H,"&lt;="&amp;集計データ!AA19)-SUMIFS(分売株!D:D,分売株!H:H,"&gt;="&amp;集計データ!Z19,分売株!H:H,"&lt;="&amp;集計データ!AA19))/SUMIFS(分売株!D:D,分売株!H:H,"&gt;="&amp;集計データ!Z19,分売株!H:H,"&lt;="&amp;集計データ!AA19),"")</f>
        <v/>
      </c>
      <c r="Z19" s="86">
        <f t="shared" si="3"/>
        <v>688119</v>
      </c>
      <c r="AA19" s="86">
        <f t="shared" si="4"/>
        <v>688484</v>
      </c>
    </row>
    <row r="20" spans="1:46" x14ac:dyDescent="0.4">
      <c r="B20" s="76"/>
      <c r="C20" s="77"/>
      <c r="D20" s="78"/>
      <c r="E20" s="79"/>
      <c r="G20" s="23"/>
    </row>
    <row r="21" spans="1:46" ht="19.5" x14ac:dyDescent="0.4">
      <c r="A21" s="111" t="s">
        <v>2500</v>
      </c>
      <c r="B21" s="23"/>
      <c r="C21" s="23"/>
      <c r="D21" s="11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46" x14ac:dyDescent="0.4">
      <c r="A22" s="113" t="s">
        <v>12</v>
      </c>
      <c r="B22" s="114">
        <f>YEAR(MAX(分売株!H:H))</f>
        <v>1900</v>
      </c>
      <c r="C22" s="115">
        <f>B22-1</f>
        <v>1899</v>
      </c>
      <c r="D22" s="114">
        <f t="shared" ref="D22:V22" si="5">C22-1</f>
        <v>1898</v>
      </c>
      <c r="E22" s="115">
        <f t="shared" si="5"/>
        <v>1897</v>
      </c>
      <c r="F22" s="114">
        <f t="shared" si="5"/>
        <v>1896</v>
      </c>
      <c r="G22" s="115">
        <f t="shared" si="5"/>
        <v>1895</v>
      </c>
      <c r="H22" s="114">
        <f t="shared" si="5"/>
        <v>1894</v>
      </c>
      <c r="I22" s="115">
        <f t="shared" si="5"/>
        <v>1893</v>
      </c>
      <c r="J22" s="114">
        <f t="shared" si="5"/>
        <v>1892</v>
      </c>
      <c r="K22" s="115">
        <f t="shared" si="5"/>
        <v>1891</v>
      </c>
      <c r="L22" s="114">
        <f t="shared" si="5"/>
        <v>1890</v>
      </c>
      <c r="M22" s="115">
        <f t="shared" si="5"/>
        <v>1889</v>
      </c>
      <c r="N22" s="114">
        <f t="shared" si="5"/>
        <v>1888</v>
      </c>
      <c r="O22" s="115">
        <f t="shared" si="5"/>
        <v>1887</v>
      </c>
      <c r="P22" s="114">
        <f t="shared" si="5"/>
        <v>1886</v>
      </c>
      <c r="Q22" s="115">
        <f t="shared" si="5"/>
        <v>1885</v>
      </c>
      <c r="R22" s="114">
        <f t="shared" si="5"/>
        <v>1884</v>
      </c>
      <c r="S22" s="115">
        <f t="shared" si="5"/>
        <v>1883</v>
      </c>
      <c r="T22" s="114">
        <f t="shared" si="5"/>
        <v>1882</v>
      </c>
      <c r="U22" s="115">
        <f t="shared" si="5"/>
        <v>1881</v>
      </c>
      <c r="V22" s="114">
        <f t="shared" si="5"/>
        <v>1880</v>
      </c>
      <c r="Z22" s="86">
        <f>DATE(B22,1,1)</f>
        <v>1</v>
      </c>
      <c r="AA22" s="86">
        <f t="shared" ref="AA22:AT22" si="6">DATE(C22,1,1)</f>
        <v>693598</v>
      </c>
      <c r="AB22" s="86">
        <f t="shared" si="6"/>
        <v>693233</v>
      </c>
      <c r="AC22" s="86">
        <f t="shared" si="6"/>
        <v>692868</v>
      </c>
      <c r="AD22" s="86">
        <f t="shared" si="6"/>
        <v>692502</v>
      </c>
      <c r="AE22" s="86">
        <f t="shared" si="6"/>
        <v>692137</v>
      </c>
      <c r="AF22" s="86">
        <f t="shared" si="6"/>
        <v>691772</v>
      </c>
      <c r="AG22" s="86">
        <f t="shared" si="6"/>
        <v>691407</v>
      </c>
      <c r="AH22" s="86">
        <f t="shared" si="6"/>
        <v>691041</v>
      </c>
      <c r="AI22" s="86">
        <f t="shared" si="6"/>
        <v>690676</v>
      </c>
      <c r="AJ22" s="86">
        <f t="shared" si="6"/>
        <v>690311</v>
      </c>
      <c r="AK22" s="86">
        <f t="shared" si="6"/>
        <v>689946</v>
      </c>
      <c r="AL22" s="86">
        <f t="shared" si="6"/>
        <v>689580</v>
      </c>
      <c r="AM22" s="86">
        <f t="shared" si="6"/>
        <v>689215</v>
      </c>
      <c r="AN22" s="86">
        <f t="shared" si="6"/>
        <v>688850</v>
      </c>
      <c r="AO22" s="86">
        <f t="shared" si="6"/>
        <v>688485</v>
      </c>
      <c r="AP22" s="86">
        <f t="shared" si="6"/>
        <v>688119</v>
      </c>
      <c r="AQ22" s="86">
        <f t="shared" si="6"/>
        <v>687754</v>
      </c>
      <c r="AR22" s="86">
        <f t="shared" si="6"/>
        <v>687389</v>
      </c>
      <c r="AS22" s="86">
        <f t="shared" si="6"/>
        <v>687024</v>
      </c>
      <c r="AT22" s="86">
        <f t="shared" si="6"/>
        <v>686658</v>
      </c>
    </row>
    <row r="23" spans="1:46" x14ac:dyDescent="0.4">
      <c r="A23" s="129" t="str">
        <f>初期設定!C6</f>
        <v>1人目</v>
      </c>
      <c r="B23" s="116" t="str">
        <f>IF(COUNTIFS(分売株!$H:$H,"&gt;="&amp;集計データ!Z$22,分売株!$H:$H,"&lt;="&amp;集計データ!Z$23,分売株!$G:$G,$A23)=0,"",COUNTIFS(分売株!$H:$H,"&gt;="&amp;集計データ!Z$22,分売株!$H:$H,"&lt;="&amp;集計データ!Z$23,分売株!$G:$G,$A23))</f>
        <v/>
      </c>
      <c r="C23" s="116" t="str">
        <f>IF(COUNTIFS(分売株!$H:$H,"&gt;="&amp;集計データ!AA$22,分売株!$H:$H,"&lt;="&amp;集計データ!AA$23,分売株!$G:$G,$A23)=0,"",COUNTIFS(分売株!$H:$H,"&gt;="&amp;集計データ!AA$22,分売株!$H:$H,"&lt;="&amp;集計データ!AA$23,分売株!$G:$G,$A23))</f>
        <v/>
      </c>
      <c r="D23" s="116" t="str">
        <f>IF(COUNTIFS(分売株!$H:$H,"&gt;="&amp;集計データ!AB$22,分売株!$H:$H,"&lt;="&amp;集計データ!AB$23,分売株!$G:$G,$A23)=0,"",COUNTIFS(分売株!$H:$H,"&gt;="&amp;集計データ!AB$22,分売株!$H:$H,"&lt;="&amp;集計データ!AB$23,分売株!$G:$G,$A23))</f>
        <v/>
      </c>
      <c r="E23" s="116" t="str">
        <f>IF(COUNTIFS(分売株!$H:$H,"&gt;="&amp;集計データ!AC$22,分売株!$H:$H,"&lt;="&amp;集計データ!AC$23,分売株!$G:$G,$A23)=0,"",COUNTIFS(分売株!$H:$H,"&gt;="&amp;集計データ!AC$22,分売株!$H:$H,"&lt;="&amp;集計データ!AC$23,分売株!$G:$G,$A23))</f>
        <v/>
      </c>
      <c r="F23" s="116" t="str">
        <f>IF(COUNTIFS(分売株!$H:$H,"&gt;="&amp;集計データ!AD$22,分売株!$H:$H,"&lt;="&amp;集計データ!AD$23,分売株!$G:$G,$A23)=0,"",COUNTIFS(分売株!$H:$H,"&gt;="&amp;集計データ!AD$22,分売株!$H:$H,"&lt;="&amp;集計データ!AD$23,分売株!$G:$G,$A23))</f>
        <v/>
      </c>
      <c r="G23" s="116" t="str">
        <f>IF(COUNTIFS(分売株!$H:$H,"&gt;="&amp;集計データ!AE$22,分売株!$H:$H,"&lt;="&amp;集計データ!AE$23,分売株!$G:$G,$A23)=0,"",COUNTIFS(分売株!$H:$H,"&gt;="&amp;集計データ!AE$22,分売株!$H:$H,"&lt;="&amp;集計データ!AE$23,分売株!$G:$G,$A23))</f>
        <v/>
      </c>
      <c r="H23" s="116" t="str">
        <f>IF(COUNTIFS(分売株!$H:$H,"&gt;="&amp;集計データ!AF$22,分売株!$H:$H,"&lt;="&amp;集計データ!AF$23,分売株!$G:$G,$A23)=0,"",COUNTIFS(分売株!$H:$H,"&gt;="&amp;集計データ!AF$22,分売株!$H:$H,"&lt;="&amp;集計データ!AF$23,分売株!$G:$G,$A23))</f>
        <v/>
      </c>
      <c r="I23" s="116" t="str">
        <f>IF(COUNTIFS(分売株!$H:$H,"&gt;="&amp;集計データ!AG$22,分売株!$H:$H,"&lt;="&amp;集計データ!AG$23,分売株!$G:$G,$A23)=0,"",COUNTIFS(分売株!$H:$H,"&gt;="&amp;集計データ!AG$22,分売株!$H:$H,"&lt;="&amp;集計データ!AG$23,分売株!$G:$G,$A23))</f>
        <v/>
      </c>
      <c r="J23" s="116" t="str">
        <f>IF(COUNTIFS(分売株!$H:$H,"&gt;="&amp;集計データ!AH$22,分売株!$H:$H,"&lt;="&amp;集計データ!AH$23,分売株!$G:$G,$A23)=0,"",COUNTIFS(分売株!$H:$H,"&gt;="&amp;集計データ!AH$22,分売株!$H:$H,"&lt;="&amp;集計データ!AH$23,分売株!$G:$G,$A23))</f>
        <v/>
      </c>
      <c r="K23" s="116" t="str">
        <f>IF(COUNTIFS(分売株!$H:$H,"&gt;="&amp;集計データ!AI$22,分売株!$H:$H,"&lt;="&amp;集計データ!AI$23,分売株!$G:$G,$A23)=0,"",COUNTIFS(分売株!$H:$H,"&gt;="&amp;集計データ!AI$22,分売株!$H:$H,"&lt;="&amp;集計データ!AI$23,分売株!$G:$G,$A23))</f>
        <v/>
      </c>
      <c r="L23" s="116" t="str">
        <f>IF(COUNTIFS(分売株!$H:$H,"&gt;="&amp;集計データ!AJ$22,分売株!$H:$H,"&lt;="&amp;集計データ!AJ$23,分売株!$G:$G,$A23)=0,"",COUNTIFS(分売株!$H:$H,"&gt;="&amp;集計データ!AJ$22,分売株!$H:$H,"&lt;="&amp;集計データ!AJ$23,分売株!$G:$G,$A23))</f>
        <v/>
      </c>
      <c r="M23" s="116" t="str">
        <f>IF(COUNTIFS(分売株!$H:$H,"&gt;="&amp;集計データ!AK$22,分売株!$H:$H,"&lt;="&amp;集計データ!AK$23,分売株!$G:$G,$A23)=0,"",COUNTIFS(分売株!$H:$H,"&gt;="&amp;集計データ!AK$22,分売株!$H:$H,"&lt;="&amp;集計データ!AK$23,分売株!$G:$G,$A23))</f>
        <v/>
      </c>
      <c r="N23" s="116" t="str">
        <f>IF(COUNTIFS(分売株!$H:$H,"&gt;="&amp;集計データ!AL$22,分売株!$H:$H,"&lt;="&amp;集計データ!AL$23,分売株!$G:$G,$A23)=0,"",COUNTIFS(分売株!$H:$H,"&gt;="&amp;集計データ!AL$22,分売株!$H:$H,"&lt;="&amp;集計データ!AL$23,分売株!$G:$G,$A23))</f>
        <v/>
      </c>
      <c r="O23" s="116" t="str">
        <f>IF(COUNTIFS(分売株!$H:$H,"&gt;="&amp;集計データ!AM$22,分売株!$H:$H,"&lt;="&amp;集計データ!AM$23,分売株!$G:$G,$A23)=0,"",COUNTIFS(分売株!$H:$H,"&gt;="&amp;集計データ!AM$22,分売株!$H:$H,"&lt;="&amp;集計データ!AM$23,分売株!$G:$G,$A23))</f>
        <v/>
      </c>
      <c r="P23" s="116" t="str">
        <f>IF(COUNTIFS(分売株!$H:$H,"&gt;="&amp;集計データ!AN$22,分売株!$H:$H,"&lt;="&amp;集計データ!AN$23,分売株!$G:$G,$A23)=0,"",COUNTIFS(分売株!$H:$H,"&gt;="&amp;集計データ!AN$22,分売株!$H:$H,"&lt;="&amp;集計データ!AN$23,分売株!$G:$G,$A23))</f>
        <v/>
      </c>
      <c r="Q23" s="116" t="str">
        <f>IF(COUNTIFS(分売株!$H:$H,"&gt;="&amp;集計データ!AO$22,分売株!$H:$H,"&lt;="&amp;集計データ!AO$23,分売株!$G:$G,$A23)=0,"",COUNTIFS(分売株!$H:$H,"&gt;="&amp;集計データ!AO$22,分売株!$H:$H,"&lt;="&amp;集計データ!AO$23,分売株!$G:$G,$A23))</f>
        <v/>
      </c>
      <c r="R23" s="116" t="str">
        <f>IF(COUNTIFS(分売株!$H:$H,"&gt;="&amp;集計データ!AP$22,分売株!$H:$H,"&lt;="&amp;集計データ!AP$23,分売株!$G:$G,$A23)=0,"",COUNTIFS(分売株!$H:$H,"&gt;="&amp;集計データ!AP$22,分売株!$H:$H,"&lt;="&amp;集計データ!AP$23,分売株!$G:$G,$A23))</f>
        <v/>
      </c>
      <c r="S23" s="116" t="str">
        <f>IF(COUNTIFS(分売株!$H:$H,"&gt;="&amp;集計データ!AQ$22,分売株!$H:$H,"&lt;="&amp;集計データ!AQ$23,分売株!$G:$G,$A23)=0,"",COUNTIFS(分売株!$H:$H,"&gt;="&amp;集計データ!AQ$22,分売株!$H:$H,"&lt;="&amp;集計データ!AQ$23,分売株!$G:$G,$A23))</f>
        <v/>
      </c>
      <c r="T23" s="116" t="str">
        <f>IF(COUNTIFS(分売株!$H:$H,"&gt;="&amp;集計データ!AR$22,分売株!$H:$H,"&lt;="&amp;集計データ!AR$23,分売株!$G:$G,$A23)=0,"",COUNTIFS(分売株!$H:$H,"&gt;="&amp;集計データ!AR$22,分売株!$H:$H,"&lt;="&amp;集計データ!AR$23,分売株!$G:$G,$A23))</f>
        <v/>
      </c>
      <c r="U23" s="116" t="str">
        <f>IF(COUNTIFS(分売株!$H:$H,"&gt;="&amp;集計データ!AS$22,分売株!$H:$H,"&lt;="&amp;集計データ!AS$23,分売株!$G:$G,$A23)=0,"",COUNTIFS(分売株!$H:$H,"&gt;="&amp;集計データ!AS$22,分売株!$H:$H,"&lt;="&amp;集計データ!AS$23,分売株!$G:$G,$A23))</f>
        <v/>
      </c>
      <c r="V23" s="116" t="str">
        <f>IF(COUNTIFS(分売株!$H:$H,"&gt;="&amp;集計データ!AT$22,分売株!$H:$H,"&lt;="&amp;集計データ!AT$23,分売株!$G:$G,$A23)=0,"",COUNTIFS(分売株!$H:$H,"&gt;="&amp;集計データ!AT$22,分売株!$H:$H,"&lt;="&amp;集計データ!AT$23,分売株!$G:$G,$A23))</f>
        <v/>
      </c>
      <c r="Z23" s="86">
        <f>DATE(B22,12,31)</f>
        <v>366</v>
      </c>
      <c r="AA23" s="86">
        <f t="shared" ref="AA23:AT23" si="7">DATE(C22,12,31)</f>
        <v>693962</v>
      </c>
      <c r="AB23" s="86">
        <f t="shared" si="7"/>
        <v>693597</v>
      </c>
      <c r="AC23" s="86">
        <f t="shared" si="7"/>
        <v>693232</v>
      </c>
      <c r="AD23" s="86">
        <f t="shared" si="7"/>
        <v>692867</v>
      </c>
      <c r="AE23" s="86">
        <f t="shared" si="7"/>
        <v>692501</v>
      </c>
      <c r="AF23" s="86">
        <f t="shared" si="7"/>
        <v>692136</v>
      </c>
      <c r="AG23" s="86">
        <f t="shared" si="7"/>
        <v>691771</v>
      </c>
      <c r="AH23" s="86">
        <f t="shared" si="7"/>
        <v>691406</v>
      </c>
      <c r="AI23" s="86">
        <f t="shared" si="7"/>
        <v>691040</v>
      </c>
      <c r="AJ23" s="86">
        <f t="shared" si="7"/>
        <v>690675</v>
      </c>
      <c r="AK23" s="86">
        <f t="shared" si="7"/>
        <v>690310</v>
      </c>
      <c r="AL23" s="86">
        <f t="shared" si="7"/>
        <v>689945</v>
      </c>
      <c r="AM23" s="86">
        <f t="shared" si="7"/>
        <v>689579</v>
      </c>
      <c r="AN23" s="86">
        <f t="shared" si="7"/>
        <v>689214</v>
      </c>
      <c r="AO23" s="86">
        <f t="shared" si="7"/>
        <v>688849</v>
      </c>
      <c r="AP23" s="86">
        <f t="shared" si="7"/>
        <v>688484</v>
      </c>
      <c r="AQ23" s="86">
        <f t="shared" si="7"/>
        <v>688118</v>
      </c>
      <c r="AR23" s="86">
        <f t="shared" si="7"/>
        <v>687753</v>
      </c>
      <c r="AS23" s="86">
        <f t="shared" si="7"/>
        <v>687388</v>
      </c>
      <c r="AT23" s="86">
        <f t="shared" si="7"/>
        <v>687023</v>
      </c>
    </row>
    <row r="24" spans="1:46" x14ac:dyDescent="0.4">
      <c r="A24" s="130"/>
      <c r="B24" s="116" t="str">
        <f>IF(SUMIFS(分売株!$N:$N,分売株!$H:$H,"&gt;="&amp;集計データ!Z$22,分売株!$H:$H,"&lt;="&amp;集計データ!Z$23,分売株!$G:$G,集計データ!$A23)=0,"",SUMIFS(分売株!$N:$N,分売株!$H:$H,"&gt;="&amp;集計データ!Z$22,分売株!$H:$H,"&lt;="&amp;集計データ!Z$23,分売株!$G:$G,集計データ!$A23))</f>
        <v/>
      </c>
      <c r="C24" s="116" t="str">
        <f>IF(SUMIFS(分売株!$N:$N,分売株!$H:$H,"&gt;="&amp;集計データ!AA$22,分売株!$H:$H,"&lt;="&amp;集計データ!AA$23,分売株!$G:$G,集計データ!$A23)=0,"",SUMIFS(分売株!$N:$N,分売株!$H:$H,"&gt;="&amp;集計データ!AA$22,分売株!$H:$H,"&lt;="&amp;集計データ!AA$23,分売株!$G:$G,集計データ!$A23))</f>
        <v/>
      </c>
      <c r="D24" s="116" t="str">
        <f>IF(SUMIFS(分売株!$N:$N,分売株!$H:$H,"&gt;="&amp;集計データ!AB$22,分売株!$H:$H,"&lt;="&amp;集計データ!AB$23,分売株!$G:$G,集計データ!$A23)=0,"",SUMIFS(分売株!$N:$N,分売株!$H:$H,"&gt;="&amp;集計データ!AB$22,分売株!$H:$H,"&lt;="&amp;集計データ!AB$23,分売株!$G:$G,集計データ!$A23))</f>
        <v/>
      </c>
      <c r="E24" s="116" t="str">
        <f>IF(SUMIFS(分売株!$N:$N,分売株!$H:$H,"&gt;="&amp;集計データ!AC$22,分売株!$H:$H,"&lt;="&amp;集計データ!AC$23,分売株!$G:$G,集計データ!$A23)=0,"",SUMIFS(分売株!$N:$N,分売株!$H:$H,"&gt;="&amp;集計データ!AC$22,分売株!$H:$H,"&lt;="&amp;集計データ!AC$23,分売株!$G:$G,集計データ!$A23))</f>
        <v/>
      </c>
      <c r="F24" s="116" t="str">
        <f>IF(SUMIFS(分売株!$N:$N,分売株!$H:$H,"&gt;="&amp;集計データ!AD$22,分売株!$H:$H,"&lt;="&amp;集計データ!AD$23,分売株!$G:$G,集計データ!$A23)=0,"",SUMIFS(分売株!$N:$N,分売株!$H:$H,"&gt;="&amp;集計データ!AD$22,分売株!$H:$H,"&lt;="&amp;集計データ!AD$23,分売株!$G:$G,集計データ!$A23))</f>
        <v/>
      </c>
      <c r="G24" s="116" t="str">
        <f>IF(SUMIFS(分売株!$N:$N,分売株!$H:$H,"&gt;="&amp;集計データ!AE$22,分売株!$H:$H,"&lt;="&amp;集計データ!AE$23,分売株!$G:$G,集計データ!$A23)=0,"",SUMIFS(分売株!$N:$N,分売株!$H:$H,"&gt;="&amp;集計データ!AE$22,分売株!$H:$H,"&lt;="&amp;集計データ!AE$23,分売株!$G:$G,集計データ!$A23))</f>
        <v/>
      </c>
      <c r="H24" s="116" t="str">
        <f>IF(SUMIFS(分売株!$N:$N,分売株!$H:$H,"&gt;="&amp;集計データ!AF$22,分売株!$H:$H,"&lt;="&amp;集計データ!AF$23,分売株!$G:$G,集計データ!$A23)=0,"",SUMIFS(分売株!$N:$N,分売株!$H:$H,"&gt;="&amp;集計データ!AF$22,分売株!$H:$H,"&lt;="&amp;集計データ!AF$23,分売株!$G:$G,集計データ!$A23))</f>
        <v/>
      </c>
      <c r="I24" s="116" t="str">
        <f>IF(SUMIFS(分売株!$N:$N,分売株!$H:$H,"&gt;="&amp;集計データ!AG$22,分売株!$H:$H,"&lt;="&amp;集計データ!AG$23,分売株!$G:$G,集計データ!$A23)=0,"",SUMIFS(分売株!$N:$N,分売株!$H:$H,"&gt;="&amp;集計データ!AG$22,分売株!$H:$H,"&lt;="&amp;集計データ!AG$23,分売株!$G:$G,集計データ!$A23))</f>
        <v/>
      </c>
      <c r="J24" s="116" t="str">
        <f>IF(SUMIFS(分売株!$N:$N,分売株!$H:$H,"&gt;="&amp;集計データ!AH$22,分売株!$H:$H,"&lt;="&amp;集計データ!AH$23,分売株!$G:$G,集計データ!$A23)=0,"",SUMIFS(分売株!$N:$N,分売株!$H:$H,"&gt;="&amp;集計データ!AH$22,分売株!$H:$H,"&lt;="&amp;集計データ!AH$23,分売株!$G:$G,集計データ!$A23))</f>
        <v/>
      </c>
      <c r="K24" s="116" t="str">
        <f>IF(SUMIFS(分売株!$N:$N,分売株!$H:$H,"&gt;="&amp;集計データ!AI$22,分売株!$H:$H,"&lt;="&amp;集計データ!AI$23,分売株!$G:$G,集計データ!$A23)=0,"",SUMIFS(分売株!$N:$N,分売株!$H:$H,"&gt;="&amp;集計データ!AI$22,分売株!$H:$H,"&lt;="&amp;集計データ!AI$23,分売株!$G:$G,集計データ!$A23))</f>
        <v/>
      </c>
      <c r="L24" s="116" t="str">
        <f>IF(SUMIFS(分売株!$N:$N,分売株!$H:$H,"&gt;="&amp;集計データ!AJ$22,分売株!$H:$H,"&lt;="&amp;集計データ!AJ$23,分売株!$G:$G,集計データ!$A23)=0,"",SUMIFS(分売株!$N:$N,分売株!$H:$H,"&gt;="&amp;集計データ!AJ$22,分売株!$H:$H,"&lt;="&amp;集計データ!AJ$23,分売株!$G:$G,集計データ!$A23))</f>
        <v/>
      </c>
      <c r="M24" s="116" t="str">
        <f>IF(SUMIFS(分売株!$N:$N,分売株!$H:$H,"&gt;="&amp;集計データ!AK$22,分売株!$H:$H,"&lt;="&amp;集計データ!AK$23,分売株!$G:$G,集計データ!$A23)=0,"",SUMIFS(分売株!$N:$N,分売株!$H:$H,"&gt;="&amp;集計データ!AK$22,分売株!$H:$H,"&lt;="&amp;集計データ!AK$23,分売株!$G:$G,集計データ!$A23))</f>
        <v/>
      </c>
      <c r="N24" s="116" t="str">
        <f>IF(SUMIFS(分売株!$N:$N,分売株!$H:$H,"&gt;="&amp;集計データ!AL$22,分売株!$H:$H,"&lt;="&amp;集計データ!AL$23,分売株!$G:$G,集計データ!$A23)=0,"",SUMIFS(分売株!$N:$N,分売株!$H:$H,"&gt;="&amp;集計データ!AL$22,分売株!$H:$H,"&lt;="&amp;集計データ!AL$23,分売株!$G:$G,集計データ!$A23))</f>
        <v/>
      </c>
      <c r="O24" s="116" t="str">
        <f>IF(SUMIFS(分売株!$N:$N,分売株!$H:$H,"&gt;="&amp;集計データ!AM$22,分売株!$H:$H,"&lt;="&amp;集計データ!AM$23,分売株!$G:$G,集計データ!$A23)=0,"",SUMIFS(分売株!$N:$N,分売株!$H:$H,"&gt;="&amp;集計データ!AM$22,分売株!$H:$H,"&lt;="&amp;集計データ!AM$23,分売株!$G:$G,集計データ!$A23))</f>
        <v/>
      </c>
      <c r="P24" s="116" t="str">
        <f>IF(SUMIFS(分売株!$N:$N,分売株!$H:$H,"&gt;="&amp;集計データ!AN$22,分売株!$H:$H,"&lt;="&amp;集計データ!AN$23,分売株!$G:$G,集計データ!$A23)=0,"",SUMIFS(分売株!$N:$N,分売株!$H:$H,"&gt;="&amp;集計データ!AN$22,分売株!$H:$H,"&lt;="&amp;集計データ!AN$23,分売株!$G:$G,集計データ!$A23))</f>
        <v/>
      </c>
      <c r="Q24" s="116" t="str">
        <f>IF(SUMIFS(分売株!$N:$N,分売株!$H:$H,"&gt;="&amp;集計データ!AO$22,分売株!$H:$H,"&lt;="&amp;集計データ!AO$23,分売株!$G:$G,集計データ!$A23)=0,"",SUMIFS(分売株!$N:$N,分売株!$H:$H,"&gt;="&amp;集計データ!AO$22,分売株!$H:$H,"&lt;="&amp;集計データ!AO$23,分売株!$G:$G,集計データ!$A23))</f>
        <v/>
      </c>
      <c r="R24" s="116" t="str">
        <f>IF(SUMIFS(分売株!$N:$N,分売株!$H:$H,"&gt;="&amp;集計データ!AP$22,分売株!$H:$H,"&lt;="&amp;集計データ!AP$23,分売株!$G:$G,集計データ!$A23)=0,"",SUMIFS(分売株!$N:$N,分売株!$H:$H,"&gt;="&amp;集計データ!AP$22,分売株!$H:$H,"&lt;="&amp;集計データ!AP$23,分売株!$G:$G,集計データ!$A23))</f>
        <v/>
      </c>
      <c r="S24" s="116" t="str">
        <f>IF(SUMIFS(分売株!$N:$N,分売株!$H:$H,"&gt;="&amp;集計データ!AQ$22,分売株!$H:$H,"&lt;="&amp;集計データ!AQ$23,分売株!$G:$G,集計データ!$A23)=0,"",SUMIFS(分売株!$N:$N,分売株!$H:$H,"&gt;="&amp;集計データ!AQ$22,分売株!$H:$H,"&lt;="&amp;集計データ!AQ$23,分売株!$G:$G,集計データ!$A23))</f>
        <v/>
      </c>
      <c r="T24" s="116" t="str">
        <f>IF(SUMIFS(分売株!$N:$N,分売株!$H:$H,"&gt;="&amp;集計データ!AR$22,分売株!$H:$H,"&lt;="&amp;集計データ!AR$23,分売株!$G:$G,集計データ!$A23)=0,"",SUMIFS(分売株!$N:$N,分売株!$H:$H,"&gt;="&amp;集計データ!AR$22,分売株!$H:$H,"&lt;="&amp;集計データ!AR$23,分売株!$G:$G,集計データ!$A23))</f>
        <v/>
      </c>
      <c r="U24" s="116" t="str">
        <f>IF(SUMIFS(分売株!$N:$N,分売株!$H:$H,"&gt;="&amp;集計データ!AS$22,分売株!$H:$H,"&lt;="&amp;集計データ!AS$23,分売株!$G:$G,集計データ!$A23)=0,"",SUMIFS(分売株!$N:$N,分売株!$H:$H,"&gt;="&amp;集計データ!AS$22,分売株!$H:$H,"&lt;="&amp;集計データ!AS$23,分売株!$G:$G,集計データ!$A23))</f>
        <v/>
      </c>
      <c r="V24" s="116" t="str">
        <f>IF(SUMIFS(分売株!$N:$N,分売株!$H:$H,"&gt;="&amp;集計データ!AT$22,分売株!$H:$H,"&lt;="&amp;集計データ!AT$23,分売株!$G:$G,集計データ!$A23)=0,"",SUMIFS(分売株!$N:$N,分売株!$H:$H,"&gt;="&amp;集計データ!AT$22,分売株!$H:$H,"&lt;="&amp;集計データ!AT$23,分売株!$G:$G,集計データ!$A23))</f>
        <v/>
      </c>
    </row>
    <row r="25" spans="1:46" x14ac:dyDescent="0.4">
      <c r="A25" s="131"/>
      <c r="B25" s="117" t="str">
        <f>IFERROR((SUMIFS(分売株!$I:$I,分売株!$H:$H,"&gt;="&amp;集計データ!Z$22,分売株!$H:$H,"&lt;="&amp;集計データ!Z$23,分売株!$G:$G,集計データ!$A23)-SUMIFS(分売株!$D:$D,分売株!$H:$H,"&gt;="&amp;集計データ!Z$22,分売株!$H:$H,"&lt;="&amp;集計データ!Z$23,分売株!$G:$G,集計データ!$A23))/SUMIFS(分売株!$D:$D,分売株!$H:$H,"&gt;="&amp;集計データ!Z$22,分売株!$H:$H,"&lt;="&amp;集計データ!Z$23,分売株!$G:$G,集計データ!$A23),"")</f>
        <v/>
      </c>
      <c r="C25" s="117" t="str">
        <f>IFERROR((SUMIFS(分売株!$I:$I,分売株!$H:$H,"&gt;="&amp;集計データ!AA$22,分売株!$H:$H,"&lt;="&amp;集計データ!AA$23,分売株!$G:$G,集計データ!$A23)-SUMIFS(分売株!$D:$D,分売株!$H:$H,"&gt;="&amp;集計データ!AA$22,分売株!$H:$H,"&lt;="&amp;集計データ!AA$23,分売株!$G:$G,集計データ!$A23))/SUMIFS(分売株!$D:$D,分売株!$H:$H,"&gt;="&amp;集計データ!AA$22,分売株!$H:$H,"&lt;="&amp;集計データ!AA$23,分売株!$G:$G,集計データ!$A23),"")</f>
        <v/>
      </c>
      <c r="D25" s="117" t="str">
        <f>IFERROR((SUMIFS(分売株!$I:$I,分売株!$H:$H,"&gt;="&amp;集計データ!AB$22,分売株!$H:$H,"&lt;="&amp;集計データ!AB$23,分売株!$G:$G,集計データ!$A23)-SUMIFS(分売株!$D:$D,分売株!$H:$H,"&gt;="&amp;集計データ!AB$22,分売株!$H:$H,"&lt;="&amp;集計データ!AB$23,分売株!$G:$G,集計データ!$A23))/SUMIFS(分売株!$D:$D,分売株!$H:$H,"&gt;="&amp;集計データ!AB$22,分売株!$H:$H,"&lt;="&amp;集計データ!AB$23,分売株!$G:$G,集計データ!$A23),"")</f>
        <v/>
      </c>
      <c r="E25" s="117" t="str">
        <f>IFERROR((SUMIFS(分売株!$I:$I,分売株!$H:$H,"&gt;="&amp;集計データ!AC$22,分売株!$H:$H,"&lt;="&amp;集計データ!AC$23,分売株!$G:$G,集計データ!$A23)-SUMIFS(分売株!$D:$D,分売株!$H:$H,"&gt;="&amp;集計データ!AC$22,分売株!$H:$H,"&lt;="&amp;集計データ!AC$23,分売株!$G:$G,集計データ!$A23))/SUMIFS(分売株!$D:$D,分売株!$H:$H,"&gt;="&amp;集計データ!AC$22,分売株!$H:$H,"&lt;="&amp;集計データ!AC$23,分売株!$G:$G,集計データ!$A23),"")</f>
        <v/>
      </c>
      <c r="F25" s="117" t="str">
        <f>IFERROR((SUMIFS(分売株!$I:$I,分売株!$H:$H,"&gt;="&amp;集計データ!AD$22,分売株!$H:$H,"&lt;="&amp;集計データ!AD$23,分売株!$G:$G,集計データ!$A23)-SUMIFS(分売株!$D:$D,分売株!$H:$H,"&gt;="&amp;集計データ!AD$22,分売株!$H:$H,"&lt;="&amp;集計データ!AD$23,分売株!$G:$G,集計データ!$A23))/SUMIFS(分売株!$D:$D,分売株!$H:$H,"&gt;="&amp;集計データ!AD$22,分売株!$H:$H,"&lt;="&amp;集計データ!AD$23,分売株!$G:$G,集計データ!$A23),"")</f>
        <v/>
      </c>
      <c r="G25" s="117" t="str">
        <f>IFERROR((SUMIFS(分売株!$I:$I,分売株!$H:$H,"&gt;="&amp;集計データ!AE$22,分売株!$H:$H,"&lt;="&amp;集計データ!AE$23,分売株!$G:$G,集計データ!$A23)-SUMIFS(分売株!$D:$D,分売株!$H:$H,"&gt;="&amp;集計データ!AE$22,分売株!$H:$H,"&lt;="&amp;集計データ!AE$23,分売株!$G:$G,集計データ!$A23))/SUMIFS(分売株!$D:$D,分売株!$H:$H,"&gt;="&amp;集計データ!AE$22,分売株!$H:$H,"&lt;="&amp;集計データ!AE$23,分売株!$G:$G,集計データ!$A23),"")</f>
        <v/>
      </c>
      <c r="H25" s="117" t="str">
        <f>IFERROR((SUMIFS(分売株!$I:$I,分売株!$H:$H,"&gt;="&amp;集計データ!AF$22,分売株!$H:$H,"&lt;="&amp;集計データ!AF$23,分売株!$G:$G,集計データ!$A23)-SUMIFS(分売株!$D:$D,分売株!$H:$H,"&gt;="&amp;集計データ!AF$22,分売株!$H:$H,"&lt;="&amp;集計データ!AF$23,分売株!$G:$G,集計データ!$A23))/SUMIFS(分売株!$D:$D,分売株!$H:$H,"&gt;="&amp;集計データ!AF$22,分売株!$H:$H,"&lt;="&amp;集計データ!AF$23,分売株!$G:$G,集計データ!$A23),"")</f>
        <v/>
      </c>
      <c r="I25" s="117" t="str">
        <f>IFERROR((SUMIFS(分売株!$I:$I,分売株!$H:$H,"&gt;="&amp;集計データ!AG$22,分売株!$H:$H,"&lt;="&amp;集計データ!AG$23,分売株!$G:$G,集計データ!$A23)-SUMIFS(分売株!$D:$D,分売株!$H:$H,"&gt;="&amp;集計データ!AG$22,分売株!$H:$H,"&lt;="&amp;集計データ!AG$23,分売株!$G:$G,集計データ!$A23))/SUMIFS(分売株!$D:$D,分売株!$H:$H,"&gt;="&amp;集計データ!AG$22,分売株!$H:$H,"&lt;="&amp;集計データ!AG$23,分売株!$G:$G,集計データ!$A23),"")</f>
        <v/>
      </c>
      <c r="J25" s="117" t="str">
        <f>IFERROR((SUMIFS(分売株!$I:$I,分売株!$H:$H,"&gt;="&amp;集計データ!AH$22,分売株!$H:$H,"&lt;="&amp;集計データ!AH$23,分売株!$G:$G,集計データ!$A23)-SUMIFS(分売株!$D:$D,分売株!$H:$H,"&gt;="&amp;集計データ!AH$22,分売株!$H:$H,"&lt;="&amp;集計データ!AH$23,分売株!$G:$G,集計データ!$A23))/SUMIFS(分売株!$D:$D,分売株!$H:$H,"&gt;="&amp;集計データ!AH$22,分売株!$H:$H,"&lt;="&amp;集計データ!AH$23,分売株!$G:$G,集計データ!$A23),"")</f>
        <v/>
      </c>
      <c r="K25" s="117" t="str">
        <f>IFERROR((SUMIFS(分売株!$I:$I,分売株!$H:$H,"&gt;="&amp;集計データ!AI$22,分売株!$H:$H,"&lt;="&amp;集計データ!AI$23,分売株!$G:$G,集計データ!$A23)-SUMIFS(分売株!$D:$D,分売株!$H:$H,"&gt;="&amp;集計データ!AI$22,分売株!$H:$H,"&lt;="&amp;集計データ!AI$23,分売株!$G:$G,集計データ!$A23))/SUMIFS(分売株!$D:$D,分売株!$H:$H,"&gt;="&amp;集計データ!AI$22,分売株!$H:$H,"&lt;="&amp;集計データ!AI$23,分売株!$G:$G,集計データ!$A23),"")</f>
        <v/>
      </c>
      <c r="L25" s="117" t="str">
        <f>IFERROR((SUMIFS(分売株!$I:$I,分売株!$H:$H,"&gt;="&amp;集計データ!AJ$22,分売株!$H:$H,"&lt;="&amp;集計データ!AJ$23,分売株!$G:$G,集計データ!$A23)-SUMIFS(分売株!$D:$D,分売株!$H:$H,"&gt;="&amp;集計データ!AJ$22,分売株!$H:$H,"&lt;="&amp;集計データ!AJ$23,分売株!$G:$G,集計データ!$A23))/SUMIFS(分売株!$D:$D,分売株!$H:$H,"&gt;="&amp;集計データ!AJ$22,分売株!$H:$H,"&lt;="&amp;集計データ!AJ$23,分売株!$G:$G,集計データ!$A23),"")</f>
        <v/>
      </c>
      <c r="M25" s="117" t="str">
        <f>IFERROR((SUMIFS(分売株!$I:$I,分売株!$H:$H,"&gt;="&amp;集計データ!AK$22,分売株!$H:$H,"&lt;="&amp;集計データ!AK$23,分売株!$G:$G,集計データ!$A23)-SUMIFS(分売株!$D:$D,分売株!$H:$H,"&gt;="&amp;集計データ!AK$22,分売株!$H:$H,"&lt;="&amp;集計データ!AK$23,分売株!$G:$G,集計データ!$A23))/SUMIFS(分売株!$D:$D,分売株!$H:$H,"&gt;="&amp;集計データ!AK$22,分売株!$H:$H,"&lt;="&amp;集計データ!AK$23,分売株!$G:$G,集計データ!$A23),"")</f>
        <v/>
      </c>
      <c r="N25" s="117" t="str">
        <f>IFERROR((SUMIFS(分売株!$I:$I,分売株!$H:$H,"&gt;="&amp;集計データ!AL$22,分売株!$H:$H,"&lt;="&amp;集計データ!AL$23,分売株!$G:$G,集計データ!$A23)-SUMIFS(分売株!$D:$D,分売株!$H:$H,"&gt;="&amp;集計データ!AL$22,分売株!$H:$H,"&lt;="&amp;集計データ!AL$23,分売株!$G:$G,集計データ!$A23))/SUMIFS(分売株!$D:$D,分売株!$H:$H,"&gt;="&amp;集計データ!AL$22,分売株!$H:$H,"&lt;="&amp;集計データ!AL$23,分売株!$G:$G,集計データ!$A23),"")</f>
        <v/>
      </c>
      <c r="O25" s="117" t="str">
        <f>IFERROR((SUMIFS(分売株!$I:$I,分売株!$H:$H,"&gt;="&amp;集計データ!AM$22,分売株!$H:$H,"&lt;="&amp;集計データ!AM$23,分売株!$G:$G,集計データ!$A23)-SUMIFS(分売株!$D:$D,分売株!$H:$H,"&gt;="&amp;集計データ!AM$22,分売株!$H:$H,"&lt;="&amp;集計データ!AM$23,分売株!$G:$G,集計データ!$A23))/SUMIFS(分売株!$D:$D,分売株!$H:$H,"&gt;="&amp;集計データ!AM$22,分売株!$H:$H,"&lt;="&amp;集計データ!AM$23,分売株!$G:$G,集計データ!$A23),"")</f>
        <v/>
      </c>
      <c r="P25" s="117" t="str">
        <f>IFERROR((SUMIFS(分売株!$I:$I,分売株!$H:$H,"&gt;="&amp;集計データ!AN$22,分売株!$H:$H,"&lt;="&amp;集計データ!AN$23,分売株!$G:$G,集計データ!$A23)-SUMIFS(分売株!$D:$D,分売株!$H:$H,"&gt;="&amp;集計データ!AN$22,分売株!$H:$H,"&lt;="&amp;集計データ!AN$23,分売株!$G:$G,集計データ!$A23))/SUMIFS(分売株!$D:$D,分売株!$H:$H,"&gt;="&amp;集計データ!AN$22,分売株!$H:$H,"&lt;="&amp;集計データ!AN$23,分売株!$G:$G,集計データ!$A23),"")</f>
        <v/>
      </c>
      <c r="Q25" s="117" t="str">
        <f>IFERROR((SUMIFS(分売株!$I:$I,分売株!$H:$H,"&gt;="&amp;集計データ!AO$22,分売株!$H:$H,"&lt;="&amp;集計データ!AO$23,分売株!$G:$G,集計データ!$A23)-SUMIFS(分売株!$D:$D,分売株!$H:$H,"&gt;="&amp;集計データ!AO$22,分売株!$H:$H,"&lt;="&amp;集計データ!AO$23,分売株!$G:$G,集計データ!$A23))/SUMIFS(分売株!$D:$D,分売株!$H:$H,"&gt;="&amp;集計データ!AO$22,分売株!$H:$H,"&lt;="&amp;集計データ!AO$23,分売株!$G:$G,集計データ!$A23),"")</f>
        <v/>
      </c>
      <c r="R25" s="117" t="str">
        <f>IFERROR((SUMIFS(分売株!$I:$I,分売株!$H:$H,"&gt;="&amp;集計データ!AP$22,分売株!$H:$H,"&lt;="&amp;集計データ!AP$23,分売株!$G:$G,集計データ!$A23)-SUMIFS(分売株!$D:$D,分売株!$H:$H,"&gt;="&amp;集計データ!AP$22,分売株!$H:$H,"&lt;="&amp;集計データ!AP$23,分売株!$G:$G,集計データ!$A23))/SUMIFS(分売株!$D:$D,分売株!$H:$H,"&gt;="&amp;集計データ!AP$22,分売株!$H:$H,"&lt;="&amp;集計データ!AP$23,分売株!$G:$G,集計データ!$A23),"")</f>
        <v/>
      </c>
      <c r="S25" s="117" t="str">
        <f>IFERROR((SUMIFS(分売株!$I:$I,分売株!$H:$H,"&gt;="&amp;集計データ!AQ$22,分売株!$H:$H,"&lt;="&amp;集計データ!AQ$23,分売株!$G:$G,集計データ!$A23)-SUMIFS(分売株!$D:$D,分売株!$H:$H,"&gt;="&amp;集計データ!AQ$22,分売株!$H:$H,"&lt;="&amp;集計データ!AQ$23,分売株!$G:$G,集計データ!$A23))/SUMIFS(分売株!$D:$D,分売株!$H:$H,"&gt;="&amp;集計データ!AQ$22,分売株!$H:$H,"&lt;="&amp;集計データ!AQ$23,分売株!$G:$G,集計データ!$A23),"")</f>
        <v/>
      </c>
      <c r="T25" s="117" t="str">
        <f>IFERROR((SUMIFS(分売株!$I:$I,分売株!$H:$H,"&gt;="&amp;集計データ!AR$22,分売株!$H:$H,"&lt;="&amp;集計データ!AR$23,分売株!$G:$G,集計データ!$A23)-SUMIFS(分売株!$D:$D,分売株!$H:$H,"&gt;="&amp;集計データ!AR$22,分売株!$H:$H,"&lt;="&amp;集計データ!AR$23,分売株!$G:$G,集計データ!$A23))/SUMIFS(分売株!$D:$D,分売株!$H:$H,"&gt;="&amp;集計データ!AR$22,分売株!$H:$H,"&lt;="&amp;集計データ!AR$23,分売株!$G:$G,集計データ!$A23),"")</f>
        <v/>
      </c>
      <c r="U25" s="117" t="str">
        <f>IFERROR((SUMIFS(分売株!$I:$I,分売株!$H:$H,"&gt;="&amp;集計データ!AS$22,分売株!$H:$H,"&lt;="&amp;集計データ!AS$23,分売株!$G:$G,集計データ!$A23)-SUMIFS(分売株!$D:$D,分売株!$H:$H,"&gt;="&amp;集計データ!AS$22,分売株!$H:$H,"&lt;="&amp;集計データ!AS$23,分売株!$G:$G,集計データ!$A23))/SUMIFS(分売株!$D:$D,分売株!$H:$H,"&gt;="&amp;集計データ!AS$22,分売株!$H:$H,"&lt;="&amp;集計データ!AS$23,分売株!$G:$G,集計データ!$A23),"")</f>
        <v/>
      </c>
      <c r="V25" s="117" t="str">
        <f>IFERROR((SUMIFS(分売株!$I:$I,分売株!$H:$H,"&gt;="&amp;集計データ!AT$22,分売株!$H:$H,"&lt;="&amp;集計データ!AT$23,分売株!$G:$G,集計データ!$A23)-SUMIFS(分売株!$D:$D,分売株!$H:$H,"&gt;="&amp;集計データ!AT$22,分売株!$H:$H,"&lt;="&amp;集計データ!AT$23,分売株!$G:$G,集計データ!$A23))/SUMIFS(分売株!$D:$D,分売株!$H:$H,"&gt;="&amp;集計データ!AT$22,分売株!$H:$H,"&lt;="&amp;集計データ!AT$23,分売株!$G:$G,集計データ!$A23),"")</f>
        <v/>
      </c>
    </row>
    <row r="26" spans="1:46" x14ac:dyDescent="0.4">
      <c r="A26" s="129" t="str">
        <f>初期設定!C7</f>
        <v>2人目</v>
      </c>
      <c r="B26" s="116" t="str">
        <f>IF(COUNTIFS(分売株!$H:$H,"&gt;="&amp;集計データ!Z$22,分売株!$H:$H,"&lt;="&amp;集計データ!Z$23,分売株!$G:$G,$A26)=0,"",COUNTIFS(分売株!$H:$H,"&gt;="&amp;集計データ!Z$22,分売株!$H:$H,"&lt;="&amp;集計データ!Z$23,分売株!$G:$G,$A26))</f>
        <v/>
      </c>
      <c r="C26" s="116" t="str">
        <f>IF(COUNTIFS(分売株!$H:$H,"&gt;="&amp;集計データ!AA$22,分売株!$H:$H,"&lt;="&amp;集計データ!AA$23,分売株!$G:$G,$A26)=0,"",COUNTIFS(分売株!$H:$H,"&gt;="&amp;集計データ!AA$22,分売株!$H:$H,"&lt;="&amp;集計データ!AA$23,分売株!$G:$G,$A26))</f>
        <v/>
      </c>
      <c r="D26" s="116" t="str">
        <f>IF(COUNTIFS(分売株!$H:$H,"&gt;="&amp;集計データ!AB$22,分売株!$H:$H,"&lt;="&amp;集計データ!AB$23,分売株!$G:$G,$A26)=0,"",COUNTIFS(分売株!$H:$H,"&gt;="&amp;集計データ!AB$22,分売株!$H:$H,"&lt;="&amp;集計データ!AB$23,分売株!$G:$G,$A26))</f>
        <v/>
      </c>
      <c r="E26" s="116" t="str">
        <f>IF(COUNTIFS(分売株!$H:$H,"&gt;="&amp;集計データ!AC$22,分売株!$H:$H,"&lt;="&amp;集計データ!AC$23,分売株!$G:$G,$A26)=0,"",COUNTIFS(分売株!$H:$H,"&gt;="&amp;集計データ!AC$22,分売株!$H:$H,"&lt;="&amp;集計データ!AC$23,分売株!$G:$G,$A26))</f>
        <v/>
      </c>
      <c r="F26" s="116" t="str">
        <f>IF(COUNTIFS(分売株!$H:$H,"&gt;="&amp;集計データ!AD$22,分売株!$H:$H,"&lt;="&amp;集計データ!AD$23,分売株!$G:$G,$A26)=0,"",COUNTIFS(分売株!$H:$H,"&gt;="&amp;集計データ!AD$22,分売株!$H:$H,"&lt;="&amp;集計データ!AD$23,分売株!$G:$G,$A26))</f>
        <v/>
      </c>
      <c r="G26" s="116" t="str">
        <f>IF(COUNTIFS(分売株!$H:$H,"&gt;="&amp;集計データ!AE$22,分売株!$H:$H,"&lt;="&amp;集計データ!AE$23,分売株!$G:$G,$A26)=0,"",COUNTIFS(分売株!$H:$H,"&gt;="&amp;集計データ!AE$22,分売株!$H:$H,"&lt;="&amp;集計データ!AE$23,分売株!$G:$G,$A26))</f>
        <v/>
      </c>
      <c r="H26" s="116" t="str">
        <f>IF(COUNTIFS(分売株!$H:$H,"&gt;="&amp;集計データ!AF$22,分売株!$H:$H,"&lt;="&amp;集計データ!AF$23,分売株!$G:$G,$A26)=0,"",COUNTIFS(分売株!$H:$H,"&gt;="&amp;集計データ!AF$22,分売株!$H:$H,"&lt;="&amp;集計データ!AF$23,分売株!$G:$G,$A26))</f>
        <v/>
      </c>
      <c r="I26" s="116" t="str">
        <f>IF(COUNTIFS(分売株!$H:$H,"&gt;="&amp;集計データ!AG$22,分売株!$H:$H,"&lt;="&amp;集計データ!AG$23,分売株!$G:$G,$A26)=0,"",COUNTIFS(分売株!$H:$H,"&gt;="&amp;集計データ!AG$22,分売株!$H:$H,"&lt;="&amp;集計データ!AG$23,分売株!$G:$G,$A26))</f>
        <v/>
      </c>
      <c r="J26" s="116" t="str">
        <f>IF(COUNTIFS(分売株!$H:$H,"&gt;="&amp;集計データ!AH$22,分売株!$H:$H,"&lt;="&amp;集計データ!AH$23,分売株!$G:$G,$A26)=0,"",COUNTIFS(分売株!$H:$H,"&gt;="&amp;集計データ!AH$22,分売株!$H:$H,"&lt;="&amp;集計データ!AH$23,分売株!$G:$G,$A26))</f>
        <v/>
      </c>
      <c r="K26" s="116" t="str">
        <f>IF(COUNTIFS(分売株!$H:$H,"&gt;="&amp;集計データ!AI$22,分売株!$H:$H,"&lt;="&amp;集計データ!AI$23,分売株!$G:$G,$A26)=0,"",COUNTIFS(分売株!$H:$H,"&gt;="&amp;集計データ!AI$22,分売株!$H:$H,"&lt;="&amp;集計データ!AI$23,分売株!$G:$G,$A26))</f>
        <v/>
      </c>
      <c r="L26" s="116" t="str">
        <f>IF(COUNTIFS(分売株!$H:$H,"&gt;="&amp;集計データ!AJ$22,分売株!$H:$H,"&lt;="&amp;集計データ!AJ$23,分売株!$G:$G,$A26)=0,"",COUNTIFS(分売株!$H:$H,"&gt;="&amp;集計データ!AJ$22,分売株!$H:$H,"&lt;="&amp;集計データ!AJ$23,分売株!$G:$G,$A26))</f>
        <v/>
      </c>
      <c r="M26" s="116" t="str">
        <f>IF(COUNTIFS(分売株!$H:$H,"&gt;="&amp;集計データ!AK$22,分売株!$H:$H,"&lt;="&amp;集計データ!AK$23,分売株!$G:$G,$A26)=0,"",COUNTIFS(分売株!$H:$H,"&gt;="&amp;集計データ!AK$22,分売株!$H:$H,"&lt;="&amp;集計データ!AK$23,分売株!$G:$G,$A26))</f>
        <v/>
      </c>
      <c r="N26" s="116" t="str">
        <f>IF(COUNTIFS(分売株!$H:$H,"&gt;="&amp;集計データ!AL$22,分売株!$H:$H,"&lt;="&amp;集計データ!AL$23,分売株!$G:$G,$A26)=0,"",COUNTIFS(分売株!$H:$H,"&gt;="&amp;集計データ!AL$22,分売株!$H:$H,"&lt;="&amp;集計データ!AL$23,分売株!$G:$G,$A26))</f>
        <v/>
      </c>
      <c r="O26" s="116" t="str">
        <f>IF(COUNTIFS(分売株!$H:$H,"&gt;="&amp;集計データ!AM$22,分売株!$H:$H,"&lt;="&amp;集計データ!AM$23,分売株!$G:$G,$A26)=0,"",COUNTIFS(分売株!$H:$H,"&gt;="&amp;集計データ!AM$22,分売株!$H:$H,"&lt;="&amp;集計データ!AM$23,分売株!$G:$G,$A26))</f>
        <v/>
      </c>
      <c r="P26" s="116" t="str">
        <f>IF(COUNTIFS(分売株!$H:$H,"&gt;="&amp;集計データ!AN$22,分売株!$H:$H,"&lt;="&amp;集計データ!AN$23,分売株!$G:$G,$A26)=0,"",COUNTIFS(分売株!$H:$H,"&gt;="&amp;集計データ!AN$22,分売株!$H:$H,"&lt;="&amp;集計データ!AN$23,分売株!$G:$G,$A26))</f>
        <v/>
      </c>
      <c r="Q26" s="116" t="str">
        <f>IF(COUNTIFS(分売株!$H:$H,"&gt;="&amp;集計データ!AO$22,分売株!$H:$H,"&lt;="&amp;集計データ!AO$23,分売株!$G:$G,$A26)=0,"",COUNTIFS(分売株!$H:$H,"&gt;="&amp;集計データ!AO$22,分売株!$H:$H,"&lt;="&amp;集計データ!AO$23,分売株!$G:$G,$A26))</f>
        <v/>
      </c>
      <c r="R26" s="116" t="str">
        <f>IF(COUNTIFS(分売株!$H:$H,"&gt;="&amp;集計データ!AP$22,分売株!$H:$H,"&lt;="&amp;集計データ!AP$23,分売株!$G:$G,$A26)=0,"",COUNTIFS(分売株!$H:$H,"&gt;="&amp;集計データ!AP$22,分売株!$H:$H,"&lt;="&amp;集計データ!AP$23,分売株!$G:$G,$A26))</f>
        <v/>
      </c>
      <c r="S26" s="116" t="str">
        <f>IF(COUNTIFS(分売株!$H:$H,"&gt;="&amp;集計データ!AQ$22,分売株!$H:$H,"&lt;="&amp;集計データ!AQ$23,分売株!$G:$G,$A26)=0,"",COUNTIFS(分売株!$H:$H,"&gt;="&amp;集計データ!AQ$22,分売株!$H:$H,"&lt;="&amp;集計データ!AQ$23,分売株!$G:$G,$A26))</f>
        <v/>
      </c>
      <c r="T26" s="116" t="str">
        <f>IF(COUNTIFS(分売株!$H:$H,"&gt;="&amp;集計データ!AR$22,分売株!$H:$H,"&lt;="&amp;集計データ!AR$23,分売株!$G:$G,$A26)=0,"",COUNTIFS(分売株!$H:$H,"&gt;="&amp;集計データ!AR$22,分売株!$H:$H,"&lt;="&amp;集計データ!AR$23,分売株!$G:$G,$A26))</f>
        <v/>
      </c>
      <c r="U26" s="116" t="str">
        <f>IF(COUNTIFS(分売株!$H:$H,"&gt;="&amp;集計データ!AS$22,分売株!$H:$H,"&lt;="&amp;集計データ!AS$23,分売株!$G:$G,$A26)=0,"",COUNTIFS(分売株!$H:$H,"&gt;="&amp;集計データ!AS$22,分売株!$H:$H,"&lt;="&amp;集計データ!AS$23,分売株!$G:$G,$A26))</f>
        <v/>
      </c>
      <c r="V26" s="116" t="str">
        <f>IF(COUNTIFS(分売株!$H:$H,"&gt;="&amp;集計データ!AT$22,分売株!$H:$H,"&lt;="&amp;集計データ!AT$23,分売株!$G:$G,$A26)=0,"",COUNTIFS(分売株!$H:$H,"&gt;="&amp;集計データ!AT$22,分売株!$H:$H,"&lt;="&amp;集計データ!AT$23,分売株!$G:$G,$A26))</f>
        <v/>
      </c>
    </row>
    <row r="27" spans="1:46" x14ac:dyDescent="0.4">
      <c r="A27" s="130"/>
      <c r="B27" s="116" t="str">
        <f>IF(SUMIFS(分売株!$N:$N,分売株!$H:$H,"&gt;="&amp;集計データ!Z$22,分売株!$H:$H,"&lt;="&amp;集計データ!Z$23,分売株!$G:$G,集計データ!$A26)=0,"",SUMIFS(分売株!$N:$N,分売株!$H:$H,"&gt;="&amp;集計データ!Z$22,分売株!$H:$H,"&lt;="&amp;集計データ!Z$23,分売株!$G:$G,集計データ!$A26))</f>
        <v/>
      </c>
      <c r="C27" s="116" t="str">
        <f>IF(SUMIFS(分売株!$N:$N,分売株!$H:$H,"&gt;="&amp;集計データ!AA$22,分売株!$H:$H,"&lt;="&amp;集計データ!AA$23,分売株!$G:$G,集計データ!$A26)=0,"",SUMIFS(分売株!$N:$N,分売株!$H:$H,"&gt;="&amp;集計データ!AA$22,分売株!$H:$H,"&lt;="&amp;集計データ!AA$23,分売株!$G:$G,集計データ!$A26))</f>
        <v/>
      </c>
      <c r="D27" s="116" t="str">
        <f>IF(SUMIFS(分売株!$N:$N,分売株!$H:$H,"&gt;="&amp;集計データ!AB$22,分売株!$H:$H,"&lt;="&amp;集計データ!AB$23,分売株!$G:$G,集計データ!$A26)=0,"",SUMIFS(分売株!$N:$N,分売株!$H:$H,"&gt;="&amp;集計データ!AB$22,分売株!$H:$H,"&lt;="&amp;集計データ!AB$23,分売株!$G:$G,集計データ!$A26))</f>
        <v/>
      </c>
      <c r="E27" s="116" t="str">
        <f>IF(SUMIFS(分売株!$N:$N,分売株!$H:$H,"&gt;="&amp;集計データ!AC$22,分売株!$H:$H,"&lt;="&amp;集計データ!AC$23,分売株!$G:$G,集計データ!$A26)=0,"",SUMIFS(分売株!$N:$N,分売株!$H:$H,"&gt;="&amp;集計データ!AC$22,分売株!$H:$H,"&lt;="&amp;集計データ!AC$23,分売株!$G:$G,集計データ!$A26))</f>
        <v/>
      </c>
      <c r="F27" s="116" t="str">
        <f>IF(SUMIFS(分売株!$N:$N,分売株!$H:$H,"&gt;="&amp;集計データ!AD$22,分売株!$H:$H,"&lt;="&amp;集計データ!AD$23,分売株!$G:$G,集計データ!$A26)=0,"",SUMIFS(分売株!$N:$N,分売株!$H:$H,"&gt;="&amp;集計データ!AD$22,分売株!$H:$H,"&lt;="&amp;集計データ!AD$23,分売株!$G:$G,集計データ!$A26))</f>
        <v/>
      </c>
      <c r="G27" s="116" t="str">
        <f>IF(SUMIFS(分売株!$N:$N,分売株!$H:$H,"&gt;="&amp;集計データ!AE$22,分売株!$H:$H,"&lt;="&amp;集計データ!AE$23,分売株!$G:$G,集計データ!$A26)=0,"",SUMIFS(分売株!$N:$N,分売株!$H:$H,"&gt;="&amp;集計データ!AE$22,分売株!$H:$H,"&lt;="&amp;集計データ!AE$23,分売株!$G:$G,集計データ!$A26))</f>
        <v/>
      </c>
      <c r="H27" s="116" t="str">
        <f>IF(SUMIFS(分売株!$N:$N,分売株!$H:$H,"&gt;="&amp;集計データ!AF$22,分売株!$H:$H,"&lt;="&amp;集計データ!AF$23,分売株!$G:$G,集計データ!$A26)=0,"",SUMIFS(分売株!$N:$N,分売株!$H:$H,"&gt;="&amp;集計データ!AF$22,分売株!$H:$H,"&lt;="&amp;集計データ!AF$23,分売株!$G:$G,集計データ!$A26))</f>
        <v/>
      </c>
      <c r="I27" s="116" t="str">
        <f>IF(SUMIFS(分売株!$N:$N,分売株!$H:$H,"&gt;="&amp;集計データ!AG$22,分売株!$H:$H,"&lt;="&amp;集計データ!AG$23,分売株!$G:$G,集計データ!$A26)=0,"",SUMIFS(分売株!$N:$N,分売株!$H:$H,"&gt;="&amp;集計データ!AG$22,分売株!$H:$H,"&lt;="&amp;集計データ!AG$23,分売株!$G:$G,集計データ!$A26))</f>
        <v/>
      </c>
      <c r="J27" s="116" t="str">
        <f>IF(SUMIFS(分売株!$N:$N,分売株!$H:$H,"&gt;="&amp;集計データ!AH$22,分売株!$H:$H,"&lt;="&amp;集計データ!AH$23,分売株!$G:$G,集計データ!$A26)=0,"",SUMIFS(分売株!$N:$N,分売株!$H:$H,"&gt;="&amp;集計データ!AH$22,分売株!$H:$H,"&lt;="&amp;集計データ!AH$23,分売株!$G:$G,集計データ!$A26))</f>
        <v/>
      </c>
      <c r="K27" s="116" t="str">
        <f>IF(SUMIFS(分売株!$N:$N,分売株!$H:$H,"&gt;="&amp;集計データ!AI$22,分売株!$H:$H,"&lt;="&amp;集計データ!AI$23,分売株!$G:$G,集計データ!$A26)=0,"",SUMIFS(分売株!$N:$N,分売株!$H:$H,"&gt;="&amp;集計データ!AI$22,分売株!$H:$H,"&lt;="&amp;集計データ!AI$23,分売株!$G:$G,集計データ!$A26))</f>
        <v/>
      </c>
      <c r="L27" s="116" t="str">
        <f>IF(SUMIFS(分売株!$N:$N,分売株!$H:$H,"&gt;="&amp;集計データ!AJ$22,分売株!$H:$H,"&lt;="&amp;集計データ!AJ$23,分売株!$G:$G,集計データ!$A26)=0,"",SUMIFS(分売株!$N:$N,分売株!$H:$H,"&gt;="&amp;集計データ!AJ$22,分売株!$H:$H,"&lt;="&amp;集計データ!AJ$23,分売株!$G:$G,集計データ!$A26))</f>
        <v/>
      </c>
      <c r="M27" s="116" t="str">
        <f>IF(SUMIFS(分売株!$N:$N,分売株!$H:$H,"&gt;="&amp;集計データ!AK$22,分売株!$H:$H,"&lt;="&amp;集計データ!AK$23,分売株!$G:$G,集計データ!$A26)=0,"",SUMIFS(分売株!$N:$N,分売株!$H:$H,"&gt;="&amp;集計データ!AK$22,分売株!$H:$H,"&lt;="&amp;集計データ!AK$23,分売株!$G:$G,集計データ!$A26))</f>
        <v/>
      </c>
      <c r="N27" s="116" t="str">
        <f>IF(SUMIFS(分売株!$N:$N,分売株!$H:$H,"&gt;="&amp;集計データ!AL$22,分売株!$H:$H,"&lt;="&amp;集計データ!AL$23,分売株!$G:$G,集計データ!$A26)=0,"",SUMIFS(分売株!$N:$N,分売株!$H:$H,"&gt;="&amp;集計データ!AL$22,分売株!$H:$H,"&lt;="&amp;集計データ!AL$23,分売株!$G:$G,集計データ!$A26))</f>
        <v/>
      </c>
      <c r="O27" s="116" t="str">
        <f>IF(SUMIFS(分売株!$N:$N,分売株!$H:$H,"&gt;="&amp;集計データ!AM$22,分売株!$H:$H,"&lt;="&amp;集計データ!AM$23,分売株!$G:$G,集計データ!$A26)=0,"",SUMIFS(分売株!$N:$N,分売株!$H:$H,"&gt;="&amp;集計データ!AM$22,分売株!$H:$H,"&lt;="&amp;集計データ!AM$23,分売株!$G:$G,集計データ!$A26))</f>
        <v/>
      </c>
      <c r="P27" s="116" t="str">
        <f>IF(SUMIFS(分売株!$N:$N,分売株!$H:$H,"&gt;="&amp;集計データ!AN$22,分売株!$H:$H,"&lt;="&amp;集計データ!AN$23,分売株!$G:$G,集計データ!$A26)=0,"",SUMIFS(分売株!$N:$N,分売株!$H:$H,"&gt;="&amp;集計データ!AN$22,分売株!$H:$H,"&lt;="&amp;集計データ!AN$23,分売株!$G:$G,集計データ!$A26))</f>
        <v/>
      </c>
      <c r="Q27" s="116" t="str">
        <f>IF(SUMIFS(分売株!$N:$N,分売株!$H:$H,"&gt;="&amp;集計データ!AO$22,分売株!$H:$H,"&lt;="&amp;集計データ!AO$23,分売株!$G:$G,集計データ!$A26)=0,"",SUMIFS(分売株!$N:$N,分売株!$H:$H,"&gt;="&amp;集計データ!AO$22,分売株!$H:$H,"&lt;="&amp;集計データ!AO$23,分売株!$G:$G,集計データ!$A26))</f>
        <v/>
      </c>
      <c r="R27" s="116" t="str">
        <f>IF(SUMIFS(分売株!$N:$N,分売株!$H:$H,"&gt;="&amp;集計データ!AP$22,分売株!$H:$H,"&lt;="&amp;集計データ!AP$23,分売株!$G:$G,集計データ!$A26)=0,"",SUMIFS(分売株!$N:$N,分売株!$H:$H,"&gt;="&amp;集計データ!AP$22,分売株!$H:$H,"&lt;="&amp;集計データ!AP$23,分売株!$G:$G,集計データ!$A26))</f>
        <v/>
      </c>
      <c r="S27" s="116" t="str">
        <f>IF(SUMIFS(分売株!$N:$N,分売株!$H:$H,"&gt;="&amp;集計データ!AQ$22,分売株!$H:$H,"&lt;="&amp;集計データ!AQ$23,分売株!$G:$G,集計データ!$A26)=0,"",SUMIFS(分売株!$N:$N,分売株!$H:$H,"&gt;="&amp;集計データ!AQ$22,分売株!$H:$H,"&lt;="&amp;集計データ!AQ$23,分売株!$G:$G,集計データ!$A26))</f>
        <v/>
      </c>
      <c r="T27" s="116" t="str">
        <f>IF(SUMIFS(分売株!$N:$N,分売株!$H:$H,"&gt;="&amp;集計データ!AR$22,分売株!$H:$H,"&lt;="&amp;集計データ!AR$23,分売株!$G:$G,集計データ!$A26)=0,"",SUMIFS(分売株!$N:$N,分売株!$H:$H,"&gt;="&amp;集計データ!AR$22,分売株!$H:$H,"&lt;="&amp;集計データ!AR$23,分売株!$G:$G,集計データ!$A26))</f>
        <v/>
      </c>
      <c r="U27" s="116" t="str">
        <f>IF(SUMIFS(分売株!$N:$N,分売株!$H:$H,"&gt;="&amp;集計データ!AS$22,分売株!$H:$H,"&lt;="&amp;集計データ!AS$23,分売株!$G:$G,集計データ!$A26)=0,"",SUMIFS(分売株!$N:$N,分売株!$H:$H,"&gt;="&amp;集計データ!AS$22,分売株!$H:$H,"&lt;="&amp;集計データ!AS$23,分売株!$G:$G,集計データ!$A26))</f>
        <v/>
      </c>
      <c r="V27" s="116" t="str">
        <f>IF(SUMIFS(分売株!$N:$N,分売株!$H:$H,"&gt;="&amp;集計データ!AT$22,分売株!$H:$H,"&lt;="&amp;集計データ!AT$23,分売株!$G:$G,集計データ!$A26)=0,"",SUMIFS(分売株!$N:$N,分売株!$H:$H,"&gt;="&amp;集計データ!AT$22,分売株!$H:$H,"&lt;="&amp;集計データ!AT$23,分売株!$G:$G,集計データ!$A26))</f>
        <v/>
      </c>
    </row>
    <row r="28" spans="1:46" x14ac:dyDescent="0.4">
      <c r="A28" s="131"/>
      <c r="B28" s="117" t="str">
        <f>IFERROR((SUMIFS(分売株!$I:$I,分売株!$H:$H,"&gt;="&amp;集計データ!Z$22,分売株!$H:$H,"&lt;="&amp;集計データ!Z$23,分売株!$G:$G,集計データ!$A26)-SUMIFS(分売株!$D:$D,分売株!$H:$H,"&gt;="&amp;集計データ!Z$22,分売株!$H:$H,"&lt;="&amp;集計データ!Z$23,分売株!$G:$G,集計データ!$A26))/SUMIFS(分売株!$D:$D,分売株!$H:$H,"&gt;="&amp;集計データ!Z$22,分売株!$H:$H,"&lt;="&amp;集計データ!Z$23,分売株!$G:$G,集計データ!$A26),"")</f>
        <v/>
      </c>
      <c r="C28" s="117" t="str">
        <f>IFERROR((SUMIFS(分売株!$I:$I,分売株!$H:$H,"&gt;="&amp;集計データ!AA$22,分売株!$H:$H,"&lt;="&amp;集計データ!AA$23,分売株!$G:$G,集計データ!$A26)-SUMIFS(分売株!$D:$D,分売株!$H:$H,"&gt;="&amp;集計データ!AA$22,分売株!$H:$H,"&lt;="&amp;集計データ!AA$23,分売株!$G:$G,集計データ!$A26))/SUMIFS(分売株!$D:$D,分売株!$H:$H,"&gt;="&amp;集計データ!AA$22,分売株!$H:$H,"&lt;="&amp;集計データ!AA$23,分売株!$G:$G,集計データ!$A26),"")</f>
        <v/>
      </c>
      <c r="D28" s="117" t="str">
        <f>IFERROR((SUMIFS(分売株!$I:$I,分売株!$H:$H,"&gt;="&amp;集計データ!AB$22,分売株!$H:$H,"&lt;="&amp;集計データ!AB$23,分売株!$G:$G,集計データ!$A26)-SUMIFS(分売株!$D:$D,分売株!$H:$H,"&gt;="&amp;集計データ!AB$22,分売株!$H:$H,"&lt;="&amp;集計データ!AB$23,分売株!$G:$G,集計データ!$A26))/SUMIFS(分売株!$D:$D,分売株!$H:$H,"&gt;="&amp;集計データ!AB$22,分売株!$H:$H,"&lt;="&amp;集計データ!AB$23,分売株!$G:$G,集計データ!$A26),"")</f>
        <v/>
      </c>
      <c r="E28" s="117" t="str">
        <f>IFERROR((SUMIFS(分売株!$I:$I,分売株!$H:$H,"&gt;="&amp;集計データ!AC$22,分売株!$H:$H,"&lt;="&amp;集計データ!AC$23,分売株!$G:$G,集計データ!$A26)-SUMIFS(分売株!$D:$D,分売株!$H:$H,"&gt;="&amp;集計データ!AC$22,分売株!$H:$H,"&lt;="&amp;集計データ!AC$23,分売株!$G:$G,集計データ!$A26))/SUMIFS(分売株!$D:$D,分売株!$H:$H,"&gt;="&amp;集計データ!AC$22,分売株!$H:$H,"&lt;="&amp;集計データ!AC$23,分売株!$G:$G,集計データ!$A26),"")</f>
        <v/>
      </c>
      <c r="F28" s="117" t="str">
        <f>IFERROR((SUMIFS(分売株!$I:$I,分売株!$H:$H,"&gt;="&amp;集計データ!AD$22,分売株!$H:$H,"&lt;="&amp;集計データ!AD$23,分売株!$G:$G,集計データ!$A26)-SUMIFS(分売株!$D:$D,分売株!$H:$H,"&gt;="&amp;集計データ!AD$22,分売株!$H:$H,"&lt;="&amp;集計データ!AD$23,分売株!$G:$G,集計データ!$A26))/SUMIFS(分売株!$D:$D,分売株!$H:$H,"&gt;="&amp;集計データ!AD$22,分売株!$H:$H,"&lt;="&amp;集計データ!AD$23,分売株!$G:$G,集計データ!$A26),"")</f>
        <v/>
      </c>
      <c r="G28" s="117" t="str">
        <f>IFERROR((SUMIFS(分売株!$I:$I,分売株!$H:$H,"&gt;="&amp;集計データ!AE$22,分売株!$H:$H,"&lt;="&amp;集計データ!AE$23,分売株!$G:$G,集計データ!$A26)-SUMIFS(分売株!$D:$D,分売株!$H:$H,"&gt;="&amp;集計データ!AE$22,分売株!$H:$H,"&lt;="&amp;集計データ!AE$23,分売株!$G:$G,集計データ!$A26))/SUMIFS(分売株!$D:$D,分売株!$H:$H,"&gt;="&amp;集計データ!AE$22,分売株!$H:$H,"&lt;="&amp;集計データ!AE$23,分売株!$G:$G,集計データ!$A26),"")</f>
        <v/>
      </c>
      <c r="H28" s="117" t="str">
        <f>IFERROR((SUMIFS(分売株!$I:$I,分売株!$H:$H,"&gt;="&amp;集計データ!AF$22,分売株!$H:$H,"&lt;="&amp;集計データ!AF$23,分売株!$G:$G,集計データ!$A26)-SUMIFS(分売株!$D:$D,分売株!$H:$H,"&gt;="&amp;集計データ!AF$22,分売株!$H:$H,"&lt;="&amp;集計データ!AF$23,分売株!$G:$G,集計データ!$A26))/SUMIFS(分売株!$D:$D,分売株!$H:$H,"&gt;="&amp;集計データ!AF$22,分売株!$H:$H,"&lt;="&amp;集計データ!AF$23,分売株!$G:$G,集計データ!$A26),"")</f>
        <v/>
      </c>
      <c r="I28" s="117" t="str">
        <f>IFERROR((SUMIFS(分売株!$I:$I,分売株!$H:$H,"&gt;="&amp;集計データ!AG$22,分売株!$H:$H,"&lt;="&amp;集計データ!AG$23,分売株!$G:$G,集計データ!$A26)-SUMIFS(分売株!$D:$D,分売株!$H:$H,"&gt;="&amp;集計データ!AG$22,分売株!$H:$H,"&lt;="&amp;集計データ!AG$23,分売株!$G:$G,集計データ!$A26))/SUMIFS(分売株!$D:$D,分売株!$H:$H,"&gt;="&amp;集計データ!AG$22,分売株!$H:$H,"&lt;="&amp;集計データ!AG$23,分売株!$G:$G,集計データ!$A26),"")</f>
        <v/>
      </c>
      <c r="J28" s="117" t="str">
        <f>IFERROR((SUMIFS(分売株!$I:$I,分売株!$H:$H,"&gt;="&amp;集計データ!AH$22,分売株!$H:$H,"&lt;="&amp;集計データ!AH$23,分売株!$G:$G,集計データ!$A26)-SUMIFS(分売株!$D:$D,分売株!$H:$H,"&gt;="&amp;集計データ!AH$22,分売株!$H:$H,"&lt;="&amp;集計データ!AH$23,分売株!$G:$G,集計データ!$A26))/SUMIFS(分売株!$D:$D,分売株!$H:$H,"&gt;="&amp;集計データ!AH$22,分売株!$H:$H,"&lt;="&amp;集計データ!AH$23,分売株!$G:$G,集計データ!$A26),"")</f>
        <v/>
      </c>
      <c r="K28" s="117" t="str">
        <f>IFERROR((SUMIFS(分売株!$I:$I,分売株!$H:$H,"&gt;="&amp;集計データ!AI$22,分売株!$H:$H,"&lt;="&amp;集計データ!AI$23,分売株!$G:$G,集計データ!$A26)-SUMIFS(分売株!$D:$D,分売株!$H:$H,"&gt;="&amp;集計データ!AI$22,分売株!$H:$H,"&lt;="&amp;集計データ!AI$23,分売株!$G:$G,集計データ!$A26))/SUMIFS(分売株!$D:$D,分売株!$H:$H,"&gt;="&amp;集計データ!AI$22,分売株!$H:$H,"&lt;="&amp;集計データ!AI$23,分売株!$G:$G,集計データ!$A26),"")</f>
        <v/>
      </c>
      <c r="L28" s="117" t="str">
        <f>IFERROR((SUMIFS(分売株!$I:$I,分売株!$H:$H,"&gt;="&amp;集計データ!AJ$22,分売株!$H:$H,"&lt;="&amp;集計データ!AJ$23,分売株!$G:$G,集計データ!$A26)-SUMIFS(分売株!$D:$D,分売株!$H:$H,"&gt;="&amp;集計データ!AJ$22,分売株!$H:$H,"&lt;="&amp;集計データ!AJ$23,分売株!$G:$G,集計データ!$A26))/SUMIFS(分売株!$D:$D,分売株!$H:$H,"&gt;="&amp;集計データ!AJ$22,分売株!$H:$H,"&lt;="&amp;集計データ!AJ$23,分売株!$G:$G,集計データ!$A26),"")</f>
        <v/>
      </c>
      <c r="M28" s="117" t="str">
        <f>IFERROR((SUMIFS(分売株!$I:$I,分売株!$H:$H,"&gt;="&amp;集計データ!AK$22,分売株!$H:$H,"&lt;="&amp;集計データ!AK$23,分売株!$G:$G,集計データ!$A26)-SUMIFS(分売株!$D:$D,分売株!$H:$H,"&gt;="&amp;集計データ!AK$22,分売株!$H:$H,"&lt;="&amp;集計データ!AK$23,分売株!$G:$G,集計データ!$A26))/SUMIFS(分売株!$D:$D,分売株!$H:$H,"&gt;="&amp;集計データ!AK$22,分売株!$H:$H,"&lt;="&amp;集計データ!AK$23,分売株!$G:$G,集計データ!$A26),"")</f>
        <v/>
      </c>
      <c r="N28" s="117" t="str">
        <f>IFERROR((SUMIFS(分売株!$I:$I,分売株!$H:$H,"&gt;="&amp;集計データ!AL$22,分売株!$H:$H,"&lt;="&amp;集計データ!AL$23,分売株!$G:$G,集計データ!$A26)-SUMIFS(分売株!$D:$D,分売株!$H:$H,"&gt;="&amp;集計データ!AL$22,分売株!$H:$H,"&lt;="&amp;集計データ!AL$23,分売株!$G:$G,集計データ!$A26))/SUMIFS(分売株!$D:$D,分売株!$H:$H,"&gt;="&amp;集計データ!AL$22,分売株!$H:$H,"&lt;="&amp;集計データ!AL$23,分売株!$G:$G,集計データ!$A26),"")</f>
        <v/>
      </c>
      <c r="O28" s="117" t="str">
        <f>IFERROR((SUMIFS(分売株!$I:$I,分売株!$H:$H,"&gt;="&amp;集計データ!AM$22,分売株!$H:$H,"&lt;="&amp;集計データ!AM$23,分売株!$G:$G,集計データ!$A26)-SUMIFS(分売株!$D:$D,分売株!$H:$H,"&gt;="&amp;集計データ!AM$22,分売株!$H:$H,"&lt;="&amp;集計データ!AM$23,分売株!$G:$G,集計データ!$A26))/SUMIFS(分売株!$D:$D,分売株!$H:$H,"&gt;="&amp;集計データ!AM$22,分売株!$H:$H,"&lt;="&amp;集計データ!AM$23,分売株!$G:$G,集計データ!$A26),"")</f>
        <v/>
      </c>
      <c r="P28" s="117" t="str">
        <f>IFERROR((SUMIFS(分売株!$I:$I,分売株!$H:$H,"&gt;="&amp;集計データ!AN$22,分売株!$H:$H,"&lt;="&amp;集計データ!AN$23,分売株!$G:$G,集計データ!$A26)-SUMIFS(分売株!$D:$D,分売株!$H:$H,"&gt;="&amp;集計データ!AN$22,分売株!$H:$H,"&lt;="&amp;集計データ!AN$23,分売株!$G:$G,集計データ!$A26))/SUMIFS(分売株!$D:$D,分売株!$H:$H,"&gt;="&amp;集計データ!AN$22,分売株!$H:$H,"&lt;="&amp;集計データ!AN$23,分売株!$G:$G,集計データ!$A26),"")</f>
        <v/>
      </c>
      <c r="Q28" s="117" t="str">
        <f>IFERROR((SUMIFS(分売株!$I:$I,分売株!$H:$H,"&gt;="&amp;集計データ!AO$22,分売株!$H:$H,"&lt;="&amp;集計データ!AO$23,分売株!$G:$G,集計データ!$A26)-SUMIFS(分売株!$D:$D,分売株!$H:$H,"&gt;="&amp;集計データ!AO$22,分売株!$H:$H,"&lt;="&amp;集計データ!AO$23,分売株!$G:$G,集計データ!$A26))/SUMIFS(分売株!$D:$D,分売株!$H:$H,"&gt;="&amp;集計データ!AO$22,分売株!$H:$H,"&lt;="&amp;集計データ!AO$23,分売株!$G:$G,集計データ!$A26),"")</f>
        <v/>
      </c>
      <c r="R28" s="117" t="str">
        <f>IFERROR((SUMIFS(分売株!$I:$I,分売株!$H:$H,"&gt;="&amp;集計データ!AP$22,分売株!$H:$H,"&lt;="&amp;集計データ!AP$23,分売株!$G:$G,集計データ!$A26)-SUMIFS(分売株!$D:$D,分売株!$H:$H,"&gt;="&amp;集計データ!AP$22,分売株!$H:$H,"&lt;="&amp;集計データ!AP$23,分売株!$G:$G,集計データ!$A26))/SUMIFS(分売株!$D:$D,分売株!$H:$H,"&gt;="&amp;集計データ!AP$22,分売株!$H:$H,"&lt;="&amp;集計データ!AP$23,分売株!$G:$G,集計データ!$A26),"")</f>
        <v/>
      </c>
      <c r="S28" s="117" t="str">
        <f>IFERROR((SUMIFS(分売株!$I:$I,分売株!$H:$H,"&gt;="&amp;集計データ!AQ$22,分売株!$H:$H,"&lt;="&amp;集計データ!AQ$23,分売株!$G:$G,集計データ!$A26)-SUMIFS(分売株!$D:$D,分売株!$H:$H,"&gt;="&amp;集計データ!AQ$22,分売株!$H:$H,"&lt;="&amp;集計データ!AQ$23,分売株!$G:$G,集計データ!$A26))/SUMIFS(分売株!$D:$D,分売株!$H:$H,"&gt;="&amp;集計データ!AQ$22,分売株!$H:$H,"&lt;="&amp;集計データ!AQ$23,分売株!$G:$G,集計データ!$A26),"")</f>
        <v/>
      </c>
      <c r="T28" s="117" t="str">
        <f>IFERROR((SUMIFS(分売株!$I:$I,分売株!$H:$H,"&gt;="&amp;集計データ!AR$22,分売株!$H:$H,"&lt;="&amp;集計データ!AR$23,分売株!$G:$G,集計データ!$A26)-SUMIFS(分売株!$D:$D,分売株!$H:$H,"&gt;="&amp;集計データ!AR$22,分売株!$H:$H,"&lt;="&amp;集計データ!AR$23,分売株!$G:$G,集計データ!$A26))/SUMIFS(分売株!$D:$D,分売株!$H:$H,"&gt;="&amp;集計データ!AR$22,分売株!$H:$H,"&lt;="&amp;集計データ!AR$23,分売株!$G:$G,集計データ!$A26),"")</f>
        <v/>
      </c>
      <c r="U28" s="117" t="str">
        <f>IFERROR((SUMIFS(分売株!$I:$I,分売株!$H:$H,"&gt;="&amp;集計データ!AS$22,分売株!$H:$H,"&lt;="&amp;集計データ!AS$23,分売株!$G:$G,集計データ!$A26)-SUMIFS(分売株!$D:$D,分売株!$H:$H,"&gt;="&amp;集計データ!AS$22,分売株!$H:$H,"&lt;="&amp;集計データ!AS$23,分売株!$G:$G,集計データ!$A26))/SUMIFS(分売株!$D:$D,分売株!$H:$H,"&gt;="&amp;集計データ!AS$22,分売株!$H:$H,"&lt;="&amp;集計データ!AS$23,分売株!$G:$G,集計データ!$A26),"")</f>
        <v/>
      </c>
      <c r="V28" s="117" t="str">
        <f>IFERROR((SUMIFS(分売株!$I:$I,分売株!$H:$H,"&gt;="&amp;集計データ!AT$22,分売株!$H:$H,"&lt;="&amp;集計データ!AT$23,分売株!$G:$G,集計データ!$A26)-SUMIFS(分売株!$D:$D,分売株!$H:$H,"&gt;="&amp;集計データ!AT$22,分売株!$H:$H,"&lt;="&amp;集計データ!AT$23,分売株!$G:$G,集計データ!$A26))/SUMIFS(分売株!$D:$D,分売株!$H:$H,"&gt;="&amp;集計データ!AT$22,分売株!$H:$H,"&lt;="&amp;集計データ!AT$23,分売株!$G:$G,集計データ!$A26),"")</f>
        <v/>
      </c>
    </row>
    <row r="29" spans="1:46" x14ac:dyDescent="0.4">
      <c r="A29" s="129" t="str">
        <f>初期設定!C8</f>
        <v>3人目</v>
      </c>
      <c r="B29" s="116" t="str">
        <f>IF(COUNTIFS(分売株!$H:$H,"&gt;="&amp;集計データ!Z$22,分売株!$H:$H,"&lt;="&amp;集計データ!Z$23,分売株!$G:$G,$A29)=0,"",COUNTIFS(分売株!$H:$H,"&gt;="&amp;集計データ!Z$22,分売株!$H:$H,"&lt;="&amp;集計データ!Z$23,分売株!$G:$G,$A29))</f>
        <v/>
      </c>
      <c r="C29" s="116" t="str">
        <f>IF(COUNTIFS(分売株!$H:$H,"&gt;="&amp;集計データ!AA$22,分売株!$H:$H,"&lt;="&amp;集計データ!AA$23,分売株!$G:$G,$A29)=0,"",COUNTIFS(分売株!$H:$H,"&gt;="&amp;集計データ!AA$22,分売株!$H:$H,"&lt;="&amp;集計データ!AA$23,分売株!$G:$G,$A29))</f>
        <v/>
      </c>
      <c r="D29" s="116" t="str">
        <f>IF(COUNTIFS(分売株!$H:$H,"&gt;="&amp;集計データ!AB$22,分売株!$H:$H,"&lt;="&amp;集計データ!AB$23,分売株!$G:$G,$A29)=0,"",COUNTIFS(分売株!$H:$H,"&gt;="&amp;集計データ!AB$22,分売株!$H:$H,"&lt;="&amp;集計データ!AB$23,分売株!$G:$G,$A29))</f>
        <v/>
      </c>
      <c r="E29" s="116" t="str">
        <f>IF(COUNTIFS(分売株!$H:$H,"&gt;="&amp;集計データ!AC$22,分売株!$H:$H,"&lt;="&amp;集計データ!AC$23,分売株!$G:$G,$A29)=0,"",COUNTIFS(分売株!$H:$H,"&gt;="&amp;集計データ!AC$22,分売株!$H:$H,"&lt;="&amp;集計データ!AC$23,分売株!$G:$G,$A29))</f>
        <v/>
      </c>
      <c r="F29" s="116" t="str">
        <f>IF(COUNTIFS(分売株!$H:$H,"&gt;="&amp;集計データ!AD$22,分売株!$H:$H,"&lt;="&amp;集計データ!AD$23,分売株!$G:$G,$A29)=0,"",COUNTIFS(分売株!$H:$H,"&gt;="&amp;集計データ!AD$22,分売株!$H:$H,"&lt;="&amp;集計データ!AD$23,分売株!$G:$G,$A29))</f>
        <v/>
      </c>
      <c r="G29" s="116" t="str">
        <f>IF(COUNTIFS(分売株!$H:$H,"&gt;="&amp;集計データ!AE$22,分売株!$H:$H,"&lt;="&amp;集計データ!AE$23,分売株!$G:$G,$A29)=0,"",COUNTIFS(分売株!$H:$H,"&gt;="&amp;集計データ!AE$22,分売株!$H:$H,"&lt;="&amp;集計データ!AE$23,分売株!$G:$G,$A29))</f>
        <v/>
      </c>
      <c r="H29" s="116" t="str">
        <f>IF(COUNTIFS(分売株!$H:$H,"&gt;="&amp;集計データ!AF$22,分売株!$H:$H,"&lt;="&amp;集計データ!AF$23,分売株!$G:$G,$A29)=0,"",COUNTIFS(分売株!$H:$H,"&gt;="&amp;集計データ!AF$22,分売株!$H:$H,"&lt;="&amp;集計データ!AF$23,分売株!$G:$G,$A29))</f>
        <v/>
      </c>
      <c r="I29" s="116" t="str">
        <f>IF(COUNTIFS(分売株!$H:$H,"&gt;="&amp;集計データ!AG$22,分売株!$H:$H,"&lt;="&amp;集計データ!AG$23,分売株!$G:$G,$A29)=0,"",COUNTIFS(分売株!$H:$H,"&gt;="&amp;集計データ!AG$22,分売株!$H:$H,"&lt;="&amp;集計データ!AG$23,分売株!$G:$G,$A29))</f>
        <v/>
      </c>
      <c r="J29" s="116" t="str">
        <f>IF(COUNTIFS(分売株!$H:$H,"&gt;="&amp;集計データ!AH$22,分売株!$H:$H,"&lt;="&amp;集計データ!AH$23,分売株!$G:$G,$A29)=0,"",COUNTIFS(分売株!$H:$H,"&gt;="&amp;集計データ!AH$22,分売株!$H:$H,"&lt;="&amp;集計データ!AH$23,分売株!$G:$G,$A29))</f>
        <v/>
      </c>
      <c r="K29" s="116" t="str">
        <f>IF(COUNTIFS(分売株!$H:$H,"&gt;="&amp;集計データ!AI$22,分売株!$H:$H,"&lt;="&amp;集計データ!AI$23,分売株!$G:$G,$A29)=0,"",COUNTIFS(分売株!$H:$H,"&gt;="&amp;集計データ!AI$22,分売株!$H:$H,"&lt;="&amp;集計データ!AI$23,分売株!$G:$G,$A29))</f>
        <v/>
      </c>
      <c r="L29" s="116" t="str">
        <f>IF(COUNTIFS(分売株!$H:$H,"&gt;="&amp;集計データ!AJ$22,分売株!$H:$H,"&lt;="&amp;集計データ!AJ$23,分売株!$G:$G,$A29)=0,"",COUNTIFS(分売株!$H:$H,"&gt;="&amp;集計データ!AJ$22,分売株!$H:$H,"&lt;="&amp;集計データ!AJ$23,分売株!$G:$G,$A29))</f>
        <v/>
      </c>
      <c r="M29" s="116" t="str">
        <f>IF(COUNTIFS(分売株!$H:$H,"&gt;="&amp;集計データ!AK$22,分売株!$H:$H,"&lt;="&amp;集計データ!AK$23,分売株!$G:$G,$A29)=0,"",COUNTIFS(分売株!$H:$H,"&gt;="&amp;集計データ!AK$22,分売株!$H:$H,"&lt;="&amp;集計データ!AK$23,分売株!$G:$G,$A29))</f>
        <v/>
      </c>
      <c r="N29" s="116" t="str">
        <f>IF(COUNTIFS(分売株!$H:$H,"&gt;="&amp;集計データ!AL$22,分売株!$H:$H,"&lt;="&amp;集計データ!AL$23,分売株!$G:$G,$A29)=0,"",COUNTIFS(分売株!$H:$H,"&gt;="&amp;集計データ!AL$22,分売株!$H:$H,"&lt;="&amp;集計データ!AL$23,分売株!$G:$G,$A29))</f>
        <v/>
      </c>
      <c r="O29" s="116" t="str">
        <f>IF(COUNTIFS(分売株!$H:$H,"&gt;="&amp;集計データ!AM$22,分売株!$H:$H,"&lt;="&amp;集計データ!AM$23,分売株!$G:$G,$A29)=0,"",COUNTIFS(分売株!$H:$H,"&gt;="&amp;集計データ!AM$22,分売株!$H:$H,"&lt;="&amp;集計データ!AM$23,分売株!$G:$G,$A29))</f>
        <v/>
      </c>
      <c r="P29" s="116" t="str">
        <f>IF(COUNTIFS(分売株!$H:$H,"&gt;="&amp;集計データ!AN$22,分売株!$H:$H,"&lt;="&amp;集計データ!AN$23,分売株!$G:$G,$A29)=0,"",COUNTIFS(分売株!$H:$H,"&gt;="&amp;集計データ!AN$22,分売株!$H:$H,"&lt;="&amp;集計データ!AN$23,分売株!$G:$G,$A29))</f>
        <v/>
      </c>
      <c r="Q29" s="116" t="str">
        <f>IF(COUNTIFS(分売株!$H:$H,"&gt;="&amp;集計データ!AO$22,分売株!$H:$H,"&lt;="&amp;集計データ!AO$23,分売株!$G:$G,$A29)=0,"",COUNTIFS(分売株!$H:$H,"&gt;="&amp;集計データ!AO$22,分売株!$H:$H,"&lt;="&amp;集計データ!AO$23,分売株!$G:$G,$A29))</f>
        <v/>
      </c>
      <c r="R29" s="116" t="str">
        <f>IF(COUNTIFS(分売株!$H:$H,"&gt;="&amp;集計データ!AP$22,分売株!$H:$H,"&lt;="&amp;集計データ!AP$23,分売株!$G:$G,$A29)=0,"",COUNTIFS(分売株!$H:$H,"&gt;="&amp;集計データ!AP$22,分売株!$H:$H,"&lt;="&amp;集計データ!AP$23,分売株!$G:$G,$A29))</f>
        <v/>
      </c>
      <c r="S29" s="116" t="str">
        <f>IF(COUNTIFS(分売株!$H:$H,"&gt;="&amp;集計データ!AQ$22,分売株!$H:$H,"&lt;="&amp;集計データ!AQ$23,分売株!$G:$G,$A29)=0,"",COUNTIFS(分売株!$H:$H,"&gt;="&amp;集計データ!AQ$22,分売株!$H:$H,"&lt;="&amp;集計データ!AQ$23,分売株!$G:$G,$A29))</f>
        <v/>
      </c>
      <c r="T29" s="116" t="str">
        <f>IF(COUNTIFS(分売株!$H:$H,"&gt;="&amp;集計データ!AR$22,分売株!$H:$H,"&lt;="&amp;集計データ!AR$23,分売株!$G:$G,$A29)=0,"",COUNTIFS(分売株!$H:$H,"&gt;="&amp;集計データ!AR$22,分売株!$H:$H,"&lt;="&amp;集計データ!AR$23,分売株!$G:$G,$A29))</f>
        <v/>
      </c>
      <c r="U29" s="116" t="str">
        <f>IF(COUNTIFS(分売株!$H:$H,"&gt;="&amp;集計データ!AS$22,分売株!$H:$H,"&lt;="&amp;集計データ!AS$23,分売株!$G:$G,$A29)=0,"",COUNTIFS(分売株!$H:$H,"&gt;="&amp;集計データ!AS$22,分売株!$H:$H,"&lt;="&amp;集計データ!AS$23,分売株!$G:$G,$A29))</f>
        <v/>
      </c>
      <c r="V29" s="116" t="str">
        <f>IF(COUNTIFS(分売株!$H:$H,"&gt;="&amp;集計データ!AT$22,分売株!$H:$H,"&lt;="&amp;集計データ!AT$23,分売株!$G:$G,$A29)=0,"",COUNTIFS(分売株!$H:$H,"&gt;="&amp;集計データ!AT$22,分売株!$H:$H,"&lt;="&amp;集計データ!AT$23,分売株!$G:$G,$A29))</f>
        <v/>
      </c>
    </row>
    <row r="30" spans="1:46" x14ac:dyDescent="0.4">
      <c r="A30" s="130"/>
      <c r="B30" s="116" t="str">
        <f>IF(SUMIFS(分売株!$N:$N,分売株!$H:$H,"&gt;="&amp;集計データ!Z$22,分売株!$H:$H,"&lt;="&amp;集計データ!Z$23,分売株!$G:$G,集計データ!$A29)=0,"",SUMIFS(分売株!$N:$N,分売株!$H:$H,"&gt;="&amp;集計データ!Z$22,分売株!$H:$H,"&lt;="&amp;集計データ!Z$23,分売株!$G:$G,集計データ!$A29))</f>
        <v/>
      </c>
      <c r="C30" s="116" t="str">
        <f>IF(SUMIFS(分売株!$N:$N,分売株!$H:$H,"&gt;="&amp;集計データ!AA$22,分売株!$H:$H,"&lt;="&amp;集計データ!AA$23,分売株!$G:$G,集計データ!$A29)=0,"",SUMIFS(分売株!$N:$N,分売株!$H:$H,"&gt;="&amp;集計データ!AA$22,分売株!$H:$H,"&lt;="&amp;集計データ!AA$23,分売株!$G:$G,集計データ!$A29))</f>
        <v/>
      </c>
      <c r="D30" s="116" t="str">
        <f>IF(SUMIFS(分売株!$N:$N,分売株!$H:$H,"&gt;="&amp;集計データ!AB$22,分売株!$H:$H,"&lt;="&amp;集計データ!AB$23,分売株!$G:$G,集計データ!$A29)=0,"",SUMIFS(分売株!$N:$N,分売株!$H:$H,"&gt;="&amp;集計データ!AB$22,分売株!$H:$H,"&lt;="&amp;集計データ!AB$23,分売株!$G:$G,集計データ!$A29))</f>
        <v/>
      </c>
      <c r="E30" s="116" t="str">
        <f>IF(SUMIFS(分売株!$N:$N,分売株!$H:$H,"&gt;="&amp;集計データ!AC$22,分売株!$H:$H,"&lt;="&amp;集計データ!AC$23,分売株!$G:$G,集計データ!$A29)=0,"",SUMIFS(分売株!$N:$N,分売株!$H:$H,"&gt;="&amp;集計データ!AC$22,分売株!$H:$H,"&lt;="&amp;集計データ!AC$23,分売株!$G:$G,集計データ!$A29))</f>
        <v/>
      </c>
      <c r="F30" s="116" t="str">
        <f>IF(SUMIFS(分売株!$N:$N,分売株!$H:$H,"&gt;="&amp;集計データ!AD$22,分売株!$H:$H,"&lt;="&amp;集計データ!AD$23,分売株!$G:$G,集計データ!$A29)=0,"",SUMIFS(分売株!$N:$N,分売株!$H:$H,"&gt;="&amp;集計データ!AD$22,分売株!$H:$H,"&lt;="&amp;集計データ!AD$23,分売株!$G:$G,集計データ!$A29))</f>
        <v/>
      </c>
      <c r="G30" s="116" t="str">
        <f>IF(SUMIFS(分売株!$N:$N,分売株!$H:$H,"&gt;="&amp;集計データ!AE$22,分売株!$H:$H,"&lt;="&amp;集計データ!AE$23,分売株!$G:$G,集計データ!$A29)=0,"",SUMIFS(分売株!$N:$N,分売株!$H:$H,"&gt;="&amp;集計データ!AE$22,分売株!$H:$H,"&lt;="&amp;集計データ!AE$23,分売株!$G:$G,集計データ!$A29))</f>
        <v/>
      </c>
      <c r="H30" s="116" t="str">
        <f>IF(SUMIFS(分売株!$N:$N,分売株!$H:$H,"&gt;="&amp;集計データ!AF$22,分売株!$H:$H,"&lt;="&amp;集計データ!AF$23,分売株!$G:$G,集計データ!$A29)=0,"",SUMIFS(分売株!$N:$N,分売株!$H:$H,"&gt;="&amp;集計データ!AF$22,分売株!$H:$H,"&lt;="&amp;集計データ!AF$23,分売株!$G:$G,集計データ!$A29))</f>
        <v/>
      </c>
      <c r="I30" s="116" t="str">
        <f>IF(SUMIFS(分売株!$N:$N,分売株!$H:$H,"&gt;="&amp;集計データ!AG$22,分売株!$H:$H,"&lt;="&amp;集計データ!AG$23,分売株!$G:$G,集計データ!$A29)=0,"",SUMIFS(分売株!$N:$N,分売株!$H:$H,"&gt;="&amp;集計データ!AG$22,分売株!$H:$H,"&lt;="&amp;集計データ!AG$23,分売株!$G:$G,集計データ!$A29))</f>
        <v/>
      </c>
      <c r="J30" s="116" t="str">
        <f>IF(SUMIFS(分売株!$N:$N,分売株!$H:$H,"&gt;="&amp;集計データ!AH$22,分売株!$H:$H,"&lt;="&amp;集計データ!AH$23,分売株!$G:$G,集計データ!$A29)=0,"",SUMIFS(分売株!$N:$N,分売株!$H:$H,"&gt;="&amp;集計データ!AH$22,分売株!$H:$H,"&lt;="&amp;集計データ!AH$23,分売株!$G:$G,集計データ!$A29))</f>
        <v/>
      </c>
      <c r="K30" s="116" t="str">
        <f>IF(SUMIFS(分売株!$N:$N,分売株!$H:$H,"&gt;="&amp;集計データ!AI$22,分売株!$H:$H,"&lt;="&amp;集計データ!AI$23,分売株!$G:$G,集計データ!$A29)=0,"",SUMIFS(分売株!$N:$N,分売株!$H:$H,"&gt;="&amp;集計データ!AI$22,分売株!$H:$H,"&lt;="&amp;集計データ!AI$23,分売株!$G:$G,集計データ!$A29))</f>
        <v/>
      </c>
      <c r="L30" s="116" t="str">
        <f>IF(SUMIFS(分売株!$N:$N,分売株!$H:$H,"&gt;="&amp;集計データ!AJ$22,分売株!$H:$H,"&lt;="&amp;集計データ!AJ$23,分売株!$G:$G,集計データ!$A29)=0,"",SUMIFS(分売株!$N:$N,分売株!$H:$H,"&gt;="&amp;集計データ!AJ$22,分売株!$H:$H,"&lt;="&amp;集計データ!AJ$23,分売株!$G:$G,集計データ!$A29))</f>
        <v/>
      </c>
      <c r="M30" s="116" t="str">
        <f>IF(SUMIFS(分売株!$N:$N,分売株!$H:$H,"&gt;="&amp;集計データ!AK$22,分売株!$H:$H,"&lt;="&amp;集計データ!AK$23,分売株!$G:$G,集計データ!$A29)=0,"",SUMIFS(分売株!$N:$N,分売株!$H:$H,"&gt;="&amp;集計データ!AK$22,分売株!$H:$H,"&lt;="&amp;集計データ!AK$23,分売株!$G:$G,集計データ!$A29))</f>
        <v/>
      </c>
      <c r="N30" s="116" t="str">
        <f>IF(SUMIFS(分売株!$N:$N,分売株!$H:$H,"&gt;="&amp;集計データ!AL$22,分売株!$H:$H,"&lt;="&amp;集計データ!AL$23,分売株!$G:$G,集計データ!$A29)=0,"",SUMIFS(分売株!$N:$N,分売株!$H:$H,"&gt;="&amp;集計データ!AL$22,分売株!$H:$H,"&lt;="&amp;集計データ!AL$23,分売株!$G:$G,集計データ!$A29))</f>
        <v/>
      </c>
      <c r="O30" s="116" t="str">
        <f>IF(SUMIFS(分売株!$N:$N,分売株!$H:$H,"&gt;="&amp;集計データ!AM$22,分売株!$H:$H,"&lt;="&amp;集計データ!AM$23,分売株!$G:$G,集計データ!$A29)=0,"",SUMIFS(分売株!$N:$N,分売株!$H:$H,"&gt;="&amp;集計データ!AM$22,分売株!$H:$H,"&lt;="&amp;集計データ!AM$23,分売株!$G:$G,集計データ!$A29))</f>
        <v/>
      </c>
      <c r="P30" s="116" t="str">
        <f>IF(SUMIFS(分売株!$N:$N,分売株!$H:$H,"&gt;="&amp;集計データ!AN$22,分売株!$H:$H,"&lt;="&amp;集計データ!AN$23,分売株!$G:$G,集計データ!$A29)=0,"",SUMIFS(分売株!$N:$N,分売株!$H:$H,"&gt;="&amp;集計データ!AN$22,分売株!$H:$H,"&lt;="&amp;集計データ!AN$23,分売株!$G:$G,集計データ!$A29))</f>
        <v/>
      </c>
      <c r="Q30" s="116" t="str">
        <f>IF(SUMIFS(分売株!$N:$N,分売株!$H:$H,"&gt;="&amp;集計データ!AO$22,分売株!$H:$H,"&lt;="&amp;集計データ!AO$23,分売株!$G:$G,集計データ!$A29)=0,"",SUMIFS(分売株!$N:$N,分売株!$H:$H,"&gt;="&amp;集計データ!AO$22,分売株!$H:$H,"&lt;="&amp;集計データ!AO$23,分売株!$G:$G,集計データ!$A29))</f>
        <v/>
      </c>
      <c r="R30" s="116" t="str">
        <f>IF(SUMIFS(分売株!$N:$N,分売株!$H:$H,"&gt;="&amp;集計データ!AP$22,分売株!$H:$H,"&lt;="&amp;集計データ!AP$23,分売株!$G:$G,集計データ!$A29)=0,"",SUMIFS(分売株!$N:$N,分売株!$H:$H,"&gt;="&amp;集計データ!AP$22,分売株!$H:$H,"&lt;="&amp;集計データ!AP$23,分売株!$G:$G,集計データ!$A29))</f>
        <v/>
      </c>
      <c r="S30" s="116" t="str">
        <f>IF(SUMIFS(分売株!$N:$N,分売株!$H:$H,"&gt;="&amp;集計データ!AQ$22,分売株!$H:$H,"&lt;="&amp;集計データ!AQ$23,分売株!$G:$G,集計データ!$A29)=0,"",SUMIFS(分売株!$N:$N,分売株!$H:$H,"&gt;="&amp;集計データ!AQ$22,分売株!$H:$H,"&lt;="&amp;集計データ!AQ$23,分売株!$G:$G,集計データ!$A29))</f>
        <v/>
      </c>
      <c r="T30" s="116" t="str">
        <f>IF(SUMIFS(分売株!$N:$N,分売株!$H:$H,"&gt;="&amp;集計データ!AR$22,分売株!$H:$H,"&lt;="&amp;集計データ!AR$23,分売株!$G:$G,集計データ!$A29)=0,"",SUMIFS(分売株!$N:$N,分売株!$H:$H,"&gt;="&amp;集計データ!AR$22,分売株!$H:$H,"&lt;="&amp;集計データ!AR$23,分売株!$G:$G,集計データ!$A29))</f>
        <v/>
      </c>
      <c r="U30" s="116" t="str">
        <f>IF(SUMIFS(分売株!$N:$N,分売株!$H:$H,"&gt;="&amp;集計データ!AS$22,分売株!$H:$H,"&lt;="&amp;集計データ!AS$23,分売株!$G:$G,集計データ!$A29)=0,"",SUMIFS(分売株!$N:$N,分売株!$H:$H,"&gt;="&amp;集計データ!AS$22,分売株!$H:$H,"&lt;="&amp;集計データ!AS$23,分売株!$G:$G,集計データ!$A29))</f>
        <v/>
      </c>
      <c r="V30" s="116" t="str">
        <f>IF(SUMIFS(分売株!$N:$N,分売株!$H:$H,"&gt;="&amp;集計データ!AT$22,分売株!$H:$H,"&lt;="&amp;集計データ!AT$23,分売株!$G:$G,集計データ!$A29)=0,"",SUMIFS(分売株!$N:$N,分売株!$H:$H,"&gt;="&amp;集計データ!AT$22,分売株!$H:$H,"&lt;="&amp;集計データ!AT$23,分売株!$G:$G,集計データ!$A29))</f>
        <v/>
      </c>
    </row>
    <row r="31" spans="1:46" x14ac:dyDescent="0.4">
      <c r="A31" s="131"/>
      <c r="B31" s="117" t="str">
        <f>IFERROR((SUMIFS(分売株!$I:$I,分売株!$H:$H,"&gt;="&amp;集計データ!Z$22,分売株!$H:$H,"&lt;="&amp;集計データ!Z$23,分売株!$G:$G,集計データ!$A29)-SUMIFS(分売株!$D:$D,分売株!$H:$H,"&gt;="&amp;集計データ!Z$22,分売株!$H:$H,"&lt;="&amp;集計データ!Z$23,分売株!$G:$G,集計データ!$A29))/SUMIFS(分売株!$D:$D,分売株!$H:$H,"&gt;="&amp;集計データ!Z$22,分売株!$H:$H,"&lt;="&amp;集計データ!Z$23,分売株!$G:$G,集計データ!$A29),"")</f>
        <v/>
      </c>
      <c r="C31" s="117" t="str">
        <f>IFERROR((SUMIFS(分売株!$I:$I,分売株!$H:$H,"&gt;="&amp;集計データ!AA$22,分売株!$H:$H,"&lt;="&amp;集計データ!AA$23,分売株!$G:$G,集計データ!$A29)-SUMIFS(分売株!$D:$D,分売株!$H:$H,"&gt;="&amp;集計データ!AA$22,分売株!$H:$H,"&lt;="&amp;集計データ!AA$23,分売株!$G:$G,集計データ!$A29))/SUMIFS(分売株!$D:$D,分売株!$H:$H,"&gt;="&amp;集計データ!AA$22,分売株!$H:$H,"&lt;="&amp;集計データ!AA$23,分売株!$G:$G,集計データ!$A29),"")</f>
        <v/>
      </c>
      <c r="D31" s="117" t="str">
        <f>IFERROR((SUMIFS(分売株!$I:$I,分売株!$H:$H,"&gt;="&amp;集計データ!AB$22,分売株!$H:$H,"&lt;="&amp;集計データ!AB$23,分売株!$G:$G,集計データ!$A29)-SUMIFS(分売株!$D:$D,分売株!$H:$H,"&gt;="&amp;集計データ!AB$22,分売株!$H:$H,"&lt;="&amp;集計データ!AB$23,分売株!$G:$G,集計データ!$A29))/SUMIFS(分売株!$D:$D,分売株!$H:$H,"&gt;="&amp;集計データ!AB$22,分売株!$H:$H,"&lt;="&amp;集計データ!AB$23,分売株!$G:$G,集計データ!$A29),"")</f>
        <v/>
      </c>
      <c r="E31" s="117" t="str">
        <f>IFERROR((SUMIFS(分売株!$I:$I,分売株!$H:$H,"&gt;="&amp;集計データ!AC$22,分売株!$H:$H,"&lt;="&amp;集計データ!AC$23,分売株!$G:$G,集計データ!$A29)-SUMIFS(分売株!$D:$D,分売株!$H:$H,"&gt;="&amp;集計データ!AC$22,分売株!$H:$H,"&lt;="&amp;集計データ!AC$23,分売株!$G:$G,集計データ!$A29))/SUMIFS(分売株!$D:$D,分売株!$H:$H,"&gt;="&amp;集計データ!AC$22,分売株!$H:$H,"&lt;="&amp;集計データ!AC$23,分売株!$G:$G,集計データ!$A29),"")</f>
        <v/>
      </c>
      <c r="F31" s="117" t="str">
        <f>IFERROR((SUMIFS(分売株!$I:$I,分売株!$H:$H,"&gt;="&amp;集計データ!AD$22,分売株!$H:$H,"&lt;="&amp;集計データ!AD$23,分売株!$G:$G,集計データ!$A29)-SUMIFS(分売株!$D:$D,分売株!$H:$H,"&gt;="&amp;集計データ!AD$22,分売株!$H:$H,"&lt;="&amp;集計データ!AD$23,分売株!$G:$G,集計データ!$A29))/SUMIFS(分売株!$D:$D,分売株!$H:$H,"&gt;="&amp;集計データ!AD$22,分売株!$H:$H,"&lt;="&amp;集計データ!AD$23,分売株!$G:$G,集計データ!$A29),"")</f>
        <v/>
      </c>
      <c r="G31" s="117" t="str">
        <f>IFERROR((SUMIFS(分売株!$I:$I,分売株!$H:$H,"&gt;="&amp;集計データ!AE$22,分売株!$H:$H,"&lt;="&amp;集計データ!AE$23,分売株!$G:$G,集計データ!$A29)-SUMIFS(分売株!$D:$D,分売株!$H:$H,"&gt;="&amp;集計データ!AE$22,分売株!$H:$H,"&lt;="&amp;集計データ!AE$23,分売株!$G:$G,集計データ!$A29))/SUMIFS(分売株!$D:$D,分売株!$H:$H,"&gt;="&amp;集計データ!AE$22,分売株!$H:$H,"&lt;="&amp;集計データ!AE$23,分売株!$G:$G,集計データ!$A29),"")</f>
        <v/>
      </c>
      <c r="H31" s="117" t="str">
        <f>IFERROR((SUMIFS(分売株!$I:$I,分売株!$H:$H,"&gt;="&amp;集計データ!AF$22,分売株!$H:$H,"&lt;="&amp;集計データ!AF$23,分売株!$G:$G,集計データ!$A29)-SUMIFS(分売株!$D:$D,分売株!$H:$H,"&gt;="&amp;集計データ!AF$22,分売株!$H:$H,"&lt;="&amp;集計データ!AF$23,分売株!$G:$G,集計データ!$A29))/SUMIFS(分売株!$D:$D,分売株!$H:$H,"&gt;="&amp;集計データ!AF$22,分売株!$H:$H,"&lt;="&amp;集計データ!AF$23,分売株!$G:$G,集計データ!$A29),"")</f>
        <v/>
      </c>
      <c r="I31" s="117" t="str">
        <f>IFERROR((SUMIFS(分売株!$I:$I,分売株!$H:$H,"&gt;="&amp;集計データ!AG$22,分売株!$H:$H,"&lt;="&amp;集計データ!AG$23,分売株!$G:$G,集計データ!$A29)-SUMIFS(分売株!$D:$D,分売株!$H:$H,"&gt;="&amp;集計データ!AG$22,分売株!$H:$H,"&lt;="&amp;集計データ!AG$23,分売株!$G:$G,集計データ!$A29))/SUMIFS(分売株!$D:$D,分売株!$H:$H,"&gt;="&amp;集計データ!AG$22,分売株!$H:$H,"&lt;="&amp;集計データ!AG$23,分売株!$G:$G,集計データ!$A29),"")</f>
        <v/>
      </c>
      <c r="J31" s="117" t="str">
        <f>IFERROR((SUMIFS(分売株!$I:$I,分売株!$H:$H,"&gt;="&amp;集計データ!AH$22,分売株!$H:$H,"&lt;="&amp;集計データ!AH$23,分売株!$G:$G,集計データ!$A29)-SUMIFS(分売株!$D:$D,分売株!$H:$H,"&gt;="&amp;集計データ!AH$22,分売株!$H:$H,"&lt;="&amp;集計データ!AH$23,分売株!$G:$G,集計データ!$A29))/SUMIFS(分売株!$D:$D,分売株!$H:$H,"&gt;="&amp;集計データ!AH$22,分売株!$H:$H,"&lt;="&amp;集計データ!AH$23,分売株!$G:$G,集計データ!$A29),"")</f>
        <v/>
      </c>
      <c r="K31" s="117" t="str">
        <f>IFERROR((SUMIFS(分売株!$I:$I,分売株!$H:$H,"&gt;="&amp;集計データ!AI$22,分売株!$H:$H,"&lt;="&amp;集計データ!AI$23,分売株!$G:$G,集計データ!$A29)-SUMIFS(分売株!$D:$D,分売株!$H:$H,"&gt;="&amp;集計データ!AI$22,分売株!$H:$H,"&lt;="&amp;集計データ!AI$23,分売株!$G:$G,集計データ!$A29))/SUMIFS(分売株!$D:$D,分売株!$H:$H,"&gt;="&amp;集計データ!AI$22,分売株!$H:$H,"&lt;="&amp;集計データ!AI$23,分売株!$G:$G,集計データ!$A29),"")</f>
        <v/>
      </c>
      <c r="L31" s="117" t="str">
        <f>IFERROR((SUMIFS(分売株!$I:$I,分売株!$H:$H,"&gt;="&amp;集計データ!AJ$22,分売株!$H:$H,"&lt;="&amp;集計データ!AJ$23,分売株!$G:$G,集計データ!$A29)-SUMIFS(分売株!$D:$D,分売株!$H:$H,"&gt;="&amp;集計データ!AJ$22,分売株!$H:$H,"&lt;="&amp;集計データ!AJ$23,分売株!$G:$G,集計データ!$A29))/SUMIFS(分売株!$D:$D,分売株!$H:$H,"&gt;="&amp;集計データ!AJ$22,分売株!$H:$H,"&lt;="&amp;集計データ!AJ$23,分売株!$G:$G,集計データ!$A29),"")</f>
        <v/>
      </c>
      <c r="M31" s="117" t="str">
        <f>IFERROR((SUMIFS(分売株!$I:$I,分売株!$H:$H,"&gt;="&amp;集計データ!AK$22,分売株!$H:$H,"&lt;="&amp;集計データ!AK$23,分売株!$G:$G,集計データ!$A29)-SUMIFS(分売株!$D:$D,分売株!$H:$H,"&gt;="&amp;集計データ!AK$22,分売株!$H:$H,"&lt;="&amp;集計データ!AK$23,分売株!$G:$G,集計データ!$A29))/SUMIFS(分売株!$D:$D,分売株!$H:$H,"&gt;="&amp;集計データ!AK$22,分売株!$H:$H,"&lt;="&amp;集計データ!AK$23,分売株!$G:$G,集計データ!$A29),"")</f>
        <v/>
      </c>
      <c r="N31" s="117" t="str">
        <f>IFERROR((SUMIFS(分売株!$I:$I,分売株!$H:$H,"&gt;="&amp;集計データ!AL$22,分売株!$H:$H,"&lt;="&amp;集計データ!AL$23,分売株!$G:$G,集計データ!$A29)-SUMIFS(分売株!$D:$D,分売株!$H:$H,"&gt;="&amp;集計データ!AL$22,分売株!$H:$H,"&lt;="&amp;集計データ!AL$23,分売株!$G:$G,集計データ!$A29))/SUMIFS(分売株!$D:$D,分売株!$H:$H,"&gt;="&amp;集計データ!AL$22,分売株!$H:$H,"&lt;="&amp;集計データ!AL$23,分売株!$G:$G,集計データ!$A29),"")</f>
        <v/>
      </c>
      <c r="O31" s="117" t="str">
        <f>IFERROR((SUMIFS(分売株!$I:$I,分売株!$H:$H,"&gt;="&amp;集計データ!AM$22,分売株!$H:$H,"&lt;="&amp;集計データ!AM$23,分売株!$G:$G,集計データ!$A29)-SUMIFS(分売株!$D:$D,分売株!$H:$H,"&gt;="&amp;集計データ!AM$22,分売株!$H:$H,"&lt;="&amp;集計データ!AM$23,分売株!$G:$G,集計データ!$A29))/SUMIFS(分売株!$D:$D,分売株!$H:$H,"&gt;="&amp;集計データ!AM$22,分売株!$H:$H,"&lt;="&amp;集計データ!AM$23,分売株!$G:$G,集計データ!$A29),"")</f>
        <v/>
      </c>
      <c r="P31" s="117" t="str">
        <f>IFERROR((SUMIFS(分売株!$I:$I,分売株!$H:$H,"&gt;="&amp;集計データ!AN$22,分売株!$H:$H,"&lt;="&amp;集計データ!AN$23,分売株!$G:$G,集計データ!$A29)-SUMIFS(分売株!$D:$D,分売株!$H:$H,"&gt;="&amp;集計データ!AN$22,分売株!$H:$H,"&lt;="&amp;集計データ!AN$23,分売株!$G:$G,集計データ!$A29))/SUMIFS(分売株!$D:$D,分売株!$H:$H,"&gt;="&amp;集計データ!AN$22,分売株!$H:$H,"&lt;="&amp;集計データ!AN$23,分売株!$G:$G,集計データ!$A29),"")</f>
        <v/>
      </c>
      <c r="Q31" s="117" t="str">
        <f>IFERROR((SUMIFS(分売株!$I:$I,分売株!$H:$H,"&gt;="&amp;集計データ!AO$22,分売株!$H:$H,"&lt;="&amp;集計データ!AO$23,分売株!$G:$G,集計データ!$A29)-SUMIFS(分売株!$D:$D,分売株!$H:$H,"&gt;="&amp;集計データ!AO$22,分売株!$H:$H,"&lt;="&amp;集計データ!AO$23,分売株!$G:$G,集計データ!$A29))/SUMIFS(分売株!$D:$D,分売株!$H:$H,"&gt;="&amp;集計データ!AO$22,分売株!$H:$H,"&lt;="&amp;集計データ!AO$23,分売株!$G:$G,集計データ!$A29),"")</f>
        <v/>
      </c>
      <c r="R31" s="117" t="str">
        <f>IFERROR((SUMIFS(分売株!$I:$I,分売株!$H:$H,"&gt;="&amp;集計データ!AP$22,分売株!$H:$H,"&lt;="&amp;集計データ!AP$23,分売株!$G:$G,集計データ!$A29)-SUMIFS(分売株!$D:$D,分売株!$H:$H,"&gt;="&amp;集計データ!AP$22,分売株!$H:$H,"&lt;="&amp;集計データ!AP$23,分売株!$G:$G,集計データ!$A29))/SUMIFS(分売株!$D:$D,分売株!$H:$H,"&gt;="&amp;集計データ!AP$22,分売株!$H:$H,"&lt;="&amp;集計データ!AP$23,分売株!$G:$G,集計データ!$A29),"")</f>
        <v/>
      </c>
      <c r="S31" s="117" t="str">
        <f>IFERROR((SUMIFS(分売株!$I:$I,分売株!$H:$H,"&gt;="&amp;集計データ!AQ$22,分売株!$H:$H,"&lt;="&amp;集計データ!AQ$23,分売株!$G:$G,集計データ!$A29)-SUMIFS(分売株!$D:$D,分売株!$H:$H,"&gt;="&amp;集計データ!AQ$22,分売株!$H:$H,"&lt;="&amp;集計データ!AQ$23,分売株!$G:$G,集計データ!$A29))/SUMIFS(分売株!$D:$D,分売株!$H:$H,"&gt;="&amp;集計データ!AQ$22,分売株!$H:$H,"&lt;="&amp;集計データ!AQ$23,分売株!$G:$G,集計データ!$A29),"")</f>
        <v/>
      </c>
      <c r="T31" s="117" t="str">
        <f>IFERROR((SUMIFS(分売株!$I:$I,分売株!$H:$H,"&gt;="&amp;集計データ!AR$22,分売株!$H:$H,"&lt;="&amp;集計データ!AR$23,分売株!$G:$G,集計データ!$A29)-SUMIFS(分売株!$D:$D,分売株!$H:$H,"&gt;="&amp;集計データ!AR$22,分売株!$H:$H,"&lt;="&amp;集計データ!AR$23,分売株!$G:$G,集計データ!$A29))/SUMIFS(分売株!$D:$D,分売株!$H:$H,"&gt;="&amp;集計データ!AR$22,分売株!$H:$H,"&lt;="&amp;集計データ!AR$23,分売株!$G:$G,集計データ!$A29),"")</f>
        <v/>
      </c>
      <c r="U31" s="117" t="str">
        <f>IFERROR((SUMIFS(分売株!$I:$I,分売株!$H:$H,"&gt;="&amp;集計データ!AS$22,分売株!$H:$H,"&lt;="&amp;集計データ!AS$23,分売株!$G:$G,集計データ!$A29)-SUMIFS(分売株!$D:$D,分売株!$H:$H,"&gt;="&amp;集計データ!AS$22,分売株!$H:$H,"&lt;="&amp;集計データ!AS$23,分売株!$G:$G,集計データ!$A29))/SUMIFS(分売株!$D:$D,分売株!$H:$H,"&gt;="&amp;集計データ!AS$22,分売株!$H:$H,"&lt;="&amp;集計データ!AS$23,分売株!$G:$G,集計データ!$A29),"")</f>
        <v/>
      </c>
      <c r="V31" s="117" t="str">
        <f>IFERROR((SUMIFS(分売株!$I:$I,分売株!$H:$H,"&gt;="&amp;集計データ!AT$22,分売株!$H:$H,"&lt;="&amp;集計データ!AT$23,分売株!$G:$G,集計データ!$A29)-SUMIFS(分売株!$D:$D,分売株!$H:$H,"&gt;="&amp;集計データ!AT$22,分売株!$H:$H,"&lt;="&amp;集計データ!AT$23,分売株!$G:$G,集計データ!$A29))/SUMIFS(分売株!$D:$D,分売株!$H:$H,"&gt;="&amp;集計データ!AT$22,分売株!$H:$H,"&lt;="&amp;集計データ!AT$23,分売株!$G:$G,集計データ!$A29),"")</f>
        <v/>
      </c>
    </row>
    <row r="32" spans="1:46" x14ac:dyDescent="0.4">
      <c r="A32" s="129" t="str">
        <f>初期設定!C9</f>
        <v>4人目</v>
      </c>
      <c r="B32" s="116" t="str">
        <f>IF(COUNTIFS(分売株!$H:$H,"&gt;="&amp;集計データ!Z$22,分売株!$H:$H,"&lt;="&amp;集計データ!Z$23,分売株!$G:$G,$A32)=0,"",COUNTIFS(分売株!$H:$H,"&gt;="&amp;集計データ!Z$22,分売株!$H:$H,"&lt;="&amp;集計データ!Z$23,分売株!$G:$G,$A32))</f>
        <v/>
      </c>
      <c r="C32" s="116" t="str">
        <f>IF(COUNTIFS(分売株!$H:$H,"&gt;="&amp;集計データ!AA$22,分売株!$H:$H,"&lt;="&amp;集計データ!AA$23,分売株!$G:$G,$A32)=0,"",COUNTIFS(分売株!$H:$H,"&gt;="&amp;集計データ!AA$22,分売株!$H:$H,"&lt;="&amp;集計データ!AA$23,分売株!$G:$G,$A32))</f>
        <v/>
      </c>
      <c r="D32" s="116" t="str">
        <f>IF(COUNTIFS(分売株!$H:$H,"&gt;="&amp;集計データ!AB$22,分売株!$H:$H,"&lt;="&amp;集計データ!AB$23,分売株!$G:$G,$A32)=0,"",COUNTIFS(分売株!$H:$H,"&gt;="&amp;集計データ!AB$22,分売株!$H:$H,"&lt;="&amp;集計データ!AB$23,分売株!$G:$G,$A32))</f>
        <v/>
      </c>
      <c r="E32" s="116" t="str">
        <f>IF(COUNTIFS(分売株!$H:$H,"&gt;="&amp;集計データ!AC$22,分売株!$H:$H,"&lt;="&amp;集計データ!AC$23,分売株!$G:$G,$A32)=0,"",COUNTIFS(分売株!$H:$H,"&gt;="&amp;集計データ!AC$22,分売株!$H:$H,"&lt;="&amp;集計データ!AC$23,分売株!$G:$G,$A32))</f>
        <v/>
      </c>
      <c r="F32" s="116" t="str">
        <f>IF(COUNTIFS(分売株!$H:$H,"&gt;="&amp;集計データ!AD$22,分売株!$H:$H,"&lt;="&amp;集計データ!AD$23,分売株!$G:$G,$A32)=0,"",COUNTIFS(分売株!$H:$H,"&gt;="&amp;集計データ!AD$22,分売株!$H:$H,"&lt;="&amp;集計データ!AD$23,分売株!$G:$G,$A32))</f>
        <v/>
      </c>
      <c r="G32" s="116" t="str">
        <f>IF(COUNTIFS(分売株!$H:$H,"&gt;="&amp;集計データ!AE$22,分売株!$H:$H,"&lt;="&amp;集計データ!AE$23,分売株!$G:$G,$A32)=0,"",COUNTIFS(分売株!$H:$H,"&gt;="&amp;集計データ!AE$22,分売株!$H:$H,"&lt;="&amp;集計データ!AE$23,分売株!$G:$G,$A32))</f>
        <v/>
      </c>
      <c r="H32" s="116" t="str">
        <f>IF(COUNTIFS(分売株!$H:$H,"&gt;="&amp;集計データ!AF$22,分売株!$H:$H,"&lt;="&amp;集計データ!AF$23,分売株!$G:$G,$A32)=0,"",COUNTIFS(分売株!$H:$H,"&gt;="&amp;集計データ!AF$22,分売株!$H:$H,"&lt;="&amp;集計データ!AF$23,分売株!$G:$G,$A32))</f>
        <v/>
      </c>
      <c r="I32" s="116" t="str">
        <f>IF(COUNTIFS(分売株!$H:$H,"&gt;="&amp;集計データ!AG$22,分売株!$H:$H,"&lt;="&amp;集計データ!AG$23,分売株!$G:$G,$A32)=0,"",COUNTIFS(分売株!$H:$H,"&gt;="&amp;集計データ!AG$22,分売株!$H:$H,"&lt;="&amp;集計データ!AG$23,分売株!$G:$G,$A32))</f>
        <v/>
      </c>
      <c r="J32" s="116" t="str">
        <f>IF(COUNTIFS(分売株!$H:$H,"&gt;="&amp;集計データ!AH$22,分売株!$H:$H,"&lt;="&amp;集計データ!AH$23,分売株!$G:$G,$A32)=0,"",COUNTIFS(分売株!$H:$H,"&gt;="&amp;集計データ!AH$22,分売株!$H:$H,"&lt;="&amp;集計データ!AH$23,分売株!$G:$G,$A32))</f>
        <v/>
      </c>
      <c r="K32" s="116" t="str">
        <f>IF(COUNTIFS(分売株!$H:$H,"&gt;="&amp;集計データ!AI$22,分売株!$H:$H,"&lt;="&amp;集計データ!AI$23,分売株!$G:$G,$A32)=0,"",COUNTIFS(分売株!$H:$H,"&gt;="&amp;集計データ!AI$22,分売株!$H:$H,"&lt;="&amp;集計データ!AI$23,分売株!$G:$G,$A32))</f>
        <v/>
      </c>
      <c r="L32" s="116" t="str">
        <f>IF(COUNTIFS(分売株!$H:$H,"&gt;="&amp;集計データ!AJ$22,分売株!$H:$H,"&lt;="&amp;集計データ!AJ$23,分売株!$G:$G,$A32)=0,"",COUNTIFS(分売株!$H:$H,"&gt;="&amp;集計データ!AJ$22,分売株!$H:$H,"&lt;="&amp;集計データ!AJ$23,分売株!$G:$G,$A32))</f>
        <v/>
      </c>
      <c r="M32" s="116" t="str">
        <f>IF(COUNTIFS(分売株!$H:$H,"&gt;="&amp;集計データ!AK$22,分売株!$H:$H,"&lt;="&amp;集計データ!AK$23,分売株!$G:$G,$A32)=0,"",COUNTIFS(分売株!$H:$H,"&gt;="&amp;集計データ!AK$22,分売株!$H:$H,"&lt;="&amp;集計データ!AK$23,分売株!$G:$G,$A32))</f>
        <v/>
      </c>
      <c r="N32" s="116" t="str">
        <f>IF(COUNTIFS(分売株!$H:$H,"&gt;="&amp;集計データ!AL$22,分売株!$H:$H,"&lt;="&amp;集計データ!AL$23,分売株!$G:$G,$A32)=0,"",COUNTIFS(分売株!$H:$H,"&gt;="&amp;集計データ!AL$22,分売株!$H:$H,"&lt;="&amp;集計データ!AL$23,分売株!$G:$G,$A32))</f>
        <v/>
      </c>
      <c r="O32" s="116" t="str">
        <f>IF(COUNTIFS(分売株!$H:$H,"&gt;="&amp;集計データ!AM$22,分売株!$H:$H,"&lt;="&amp;集計データ!AM$23,分売株!$G:$G,$A32)=0,"",COUNTIFS(分売株!$H:$H,"&gt;="&amp;集計データ!AM$22,分売株!$H:$H,"&lt;="&amp;集計データ!AM$23,分売株!$G:$G,$A32))</f>
        <v/>
      </c>
      <c r="P32" s="116" t="str">
        <f>IF(COUNTIFS(分売株!$H:$H,"&gt;="&amp;集計データ!AN$22,分売株!$H:$H,"&lt;="&amp;集計データ!AN$23,分売株!$G:$G,$A32)=0,"",COUNTIFS(分売株!$H:$H,"&gt;="&amp;集計データ!AN$22,分売株!$H:$H,"&lt;="&amp;集計データ!AN$23,分売株!$G:$G,$A32))</f>
        <v/>
      </c>
      <c r="Q32" s="116" t="str">
        <f>IF(COUNTIFS(分売株!$H:$H,"&gt;="&amp;集計データ!AO$22,分売株!$H:$H,"&lt;="&amp;集計データ!AO$23,分売株!$G:$G,$A32)=0,"",COUNTIFS(分売株!$H:$H,"&gt;="&amp;集計データ!AO$22,分売株!$H:$H,"&lt;="&amp;集計データ!AO$23,分売株!$G:$G,$A32))</f>
        <v/>
      </c>
      <c r="R32" s="116" t="str">
        <f>IF(COUNTIFS(分売株!$H:$H,"&gt;="&amp;集計データ!AP$22,分売株!$H:$H,"&lt;="&amp;集計データ!AP$23,分売株!$G:$G,$A32)=0,"",COUNTIFS(分売株!$H:$H,"&gt;="&amp;集計データ!AP$22,分売株!$H:$H,"&lt;="&amp;集計データ!AP$23,分売株!$G:$G,$A32))</f>
        <v/>
      </c>
      <c r="S32" s="116" t="str">
        <f>IF(COUNTIFS(分売株!$H:$H,"&gt;="&amp;集計データ!AQ$22,分売株!$H:$H,"&lt;="&amp;集計データ!AQ$23,分売株!$G:$G,$A32)=0,"",COUNTIFS(分売株!$H:$H,"&gt;="&amp;集計データ!AQ$22,分売株!$H:$H,"&lt;="&amp;集計データ!AQ$23,分売株!$G:$G,$A32))</f>
        <v/>
      </c>
      <c r="T32" s="116" t="str">
        <f>IF(COUNTIFS(分売株!$H:$H,"&gt;="&amp;集計データ!AR$22,分売株!$H:$H,"&lt;="&amp;集計データ!AR$23,分売株!$G:$G,$A32)=0,"",COUNTIFS(分売株!$H:$H,"&gt;="&amp;集計データ!AR$22,分売株!$H:$H,"&lt;="&amp;集計データ!AR$23,分売株!$G:$G,$A32))</f>
        <v/>
      </c>
      <c r="U32" s="116" t="str">
        <f>IF(COUNTIFS(分売株!$H:$H,"&gt;="&amp;集計データ!AS$22,分売株!$H:$H,"&lt;="&amp;集計データ!AS$23,分売株!$G:$G,$A32)=0,"",COUNTIFS(分売株!$H:$H,"&gt;="&amp;集計データ!AS$22,分売株!$H:$H,"&lt;="&amp;集計データ!AS$23,分売株!$G:$G,$A32))</f>
        <v/>
      </c>
      <c r="V32" s="116" t="str">
        <f>IF(COUNTIFS(分売株!$H:$H,"&gt;="&amp;集計データ!AT$22,分売株!$H:$H,"&lt;="&amp;集計データ!AT$23,分売株!$G:$G,$A32)=0,"",COUNTIFS(分売株!$H:$H,"&gt;="&amp;集計データ!AT$22,分売株!$H:$H,"&lt;="&amp;集計データ!AT$23,分売株!$G:$G,$A32))</f>
        <v/>
      </c>
    </row>
    <row r="33" spans="1:22" x14ac:dyDescent="0.4">
      <c r="A33" s="130"/>
      <c r="B33" s="116" t="str">
        <f>IF(SUMIFS(分売株!$N:$N,分売株!$H:$H,"&gt;="&amp;集計データ!Z$22,分売株!$H:$H,"&lt;="&amp;集計データ!Z$23,分売株!$G:$G,集計データ!$A32)=0,"",SUMIFS(分売株!$N:$N,分売株!$H:$H,"&gt;="&amp;集計データ!Z$22,分売株!$H:$H,"&lt;="&amp;集計データ!Z$23,分売株!$G:$G,集計データ!$A32))</f>
        <v/>
      </c>
      <c r="C33" s="116" t="str">
        <f>IF(SUMIFS(分売株!$N:$N,分売株!$H:$H,"&gt;="&amp;集計データ!AA$22,分売株!$H:$H,"&lt;="&amp;集計データ!AA$23,分売株!$G:$G,集計データ!$A32)=0,"",SUMIFS(分売株!$N:$N,分売株!$H:$H,"&gt;="&amp;集計データ!AA$22,分売株!$H:$H,"&lt;="&amp;集計データ!AA$23,分売株!$G:$G,集計データ!$A32))</f>
        <v/>
      </c>
      <c r="D33" s="116" t="str">
        <f>IF(SUMIFS(分売株!$N:$N,分売株!$H:$H,"&gt;="&amp;集計データ!AB$22,分売株!$H:$H,"&lt;="&amp;集計データ!AB$23,分売株!$G:$G,集計データ!$A32)=0,"",SUMIFS(分売株!$N:$N,分売株!$H:$H,"&gt;="&amp;集計データ!AB$22,分売株!$H:$H,"&lt;="&amp;集計データ!AB$23,分売株!$G:$G,集計データ!$A32))</f>
        <v/>
      </c>
      <c r="E33" s="116" t="str">
        <f>IF(SUMIFS(分売株!$N:$N,分売株!$H:$H,"&gt;="&amp;集計データ!AC$22,分売株!$H:$H,"&lt;="&amp;集計データ!AC$23,分売株!$G:$G,集計データ!$A32)=0,"",SUMIFS(分売株!$N:$N,分売株!$H:$H,"&gt;="&amp;集計データ!AC$22,分売株!$H:$H,"&lt;="&amp;集計データ!AC$23,分売株!$G:$G,集計データ!$A32))</f>
        <v/>
      </c>
      <c r="F33" s="116" t="str">
        <f>IF(SUMIFS(分売株!$N:$N,分売株!$H:$H,"&gt;="&amp;集計データ!AD$22,分売株!$H:$H,"&lt;="&amp;集計データ!AD$23,分売株!$G:$G,集計データ!$A32)=0,"",SUMIFS(分売株!$N:$N,分売株!$H:$H,"&gt;="&amp;集計データ!AD$22,分売株!$H:$H,"&lt;="&amp;集計データ!AD$23,分売株!$G:$G,集計データ!$A32))</f>
        <v/>
      </c>
      <c r="G33" s="116" t="str">
        <f>IF(SUMIFS(分売株!$N:$N,分売株!$H:$H,"&gt;="&amp;集計データ!AE$22,分売株!$H:$H,"&lt;="&amp;集計データ!AE$23,分売株!$G:$G,集計データ!$A32)=0,"",SUMIFS(分売株!$N:$N,分売株!$H:$H,"&gt;="&amp;集計データ!AE$22,分売株!$H:$H,"&lt;="&amp;集計データ!AE$23,分売株!$G:$G,集計データ!$A32))</f>
        <v/>
      </c>
      <c r="H33" s="116" t="str">
        <f>IF(SUMIFS(分売株!$N:$N,分売株!$H:$H,"&gt;="&amp;集計データ!AF$22,分売株!$H:$H,"&lt;="&amp;集計データ!AF$23,分売株!$G:$G,集計データ!$A32)=0,"",SUMIFS(分売株!$N:$N,分売株!$H:$H,"&gt;="&amp;集計データ!AF$22,分売株!$H:$H,"&lt;="&amp;集計データ!AF$23,分売株!$G:$G,集計データ!$A32))</f>
        <v/>
      </c>
      <c r="I33" s="116" t="str">
        <f>IF(SUMIFS(分売株!$N:$N,分売株!$H:$H,"&gt;="&amp;集計データ!AG$22,分売株!$H:$H,"&lt;="&amp;集計データ!AG$23,分売株!$G:$G,集計データ!$A32)=0,"",SUMIFS(分売株!$N:$N,分売株!$H:$H,"&gt;="&amp;集計データ!AG$22,分売株!$H:$H,"&lt;="&amp;集計データ!AG$23,分売株!$G:$G,集計データ!$A32))</f>
        <v/>
      </c>
      <c r="J33" s="116" t="str">
        <f>IF(SUMIFS(分売株!$N:$N,分売株!$H:$H,"&gt;="&amp;集計データ!AH$22,分売株!$H:$H,"&lt;="&amp;集計データ!AH$23,分売株!$G:$G,集計データ!$A32)=0,"",SUMIFS(分売株!$N:$N,分売株!$H:$H,"&gt;="&amp;集計データ!AH$22,分売株!$H:$H,"&lt;="&amp;集計データ!AH$23,分売株!$G:$G,集計データ!$A32))</f>
        <v/>
      </c>
      <c r="K33" s="116" t="str">
        <f>IF(SUMIFS(分売株!$N:$N,分売株!$H:$H,"&gt;="&amp;集計データ!AI$22,分売株!$H:$H,"&lt;="&amp;集計データ!AI$23,分売株!$G:$G,集計データ!$A32)=0,"",SUMIFS(分売株!$N:$N,分売株!$H:$H,"&gt;="&amp;集計データ!AI$22,分売株!$H:$H,"&lt;="&amp;集計データ!AI$23,分売株!$G:$G,集計データ!$A32))</f>
        <v/>
      </c>
      <c r="L33" s="116" t="str">
        <f>IF(SUMIFS(分売株!$N:$N,分売株!$H:$H,"&gt;="&amp;集計データ!AJ$22,分売株!$H:$H,"&lt;="&amp;集計データ!AJ$23,分売株!$G:$G,集計データ!$A32)=0,"",SUMIFS(分売株!$N:$N,分売株!$H:$H,"&gt;="&amp;集計データ!AJ$22,分売株!$H:$H,"&lt;="&amp;集計データ!AJ$23,分売株!$G:$G,集計データ!$A32))</f>
        <v/>
      </c>
      <c r="M33" s="116" t="str">
        <f>IF(SUMIFS(分売株!$N:$N,分売株!$H:$H,"&gt;="&amp;集計データ!AK$22,分売株!$H:$H,"&lt;="&amp;集計データ!AK$23,分売株!$G:$G,集計データ!$A32)=0,"",SUMIFS(分売株!$N:$N,分売株!$H:$H,"&gt;="&amp;集計データ!AK$22,分売株!$H:$H,"&lt;="&amp;集計データ!AK$23,分売株!$G:$G,集計データ!$A32))</f>
        <v/>
      </c>
      <c r="N33" s="116" t="str">
        <f>IF(SUMIFS(分売株!$N:$N,分売株!$H:$H,"&gt;="&amp;集計データ!AL$22,分売株!$H:$H,"&lt;="&amp;集計データ!AL$23,分売株!$G:$G,集計データ!$A32)=0,"",SUMIFS(分売株!$N:$N,分売株!$H:$H,"&gt;="&amp;集計データ!AL$22,分売株!$H:$H,"&lt;="&amp;集計データ!AL$23,分売株!$G:$G,集計データ!$A32))</f>
        <v/>
      </c>
      <c r="O33" s="116" t="str">
        <f>IF(SUMIFS(分売株!$N:$N,分売株!$H:$H,"&gt;="&amp;集計データ!AM$22,分売株!$H:$H,"&lt;="&amp;集計データ!AM$23,分売株!$G:$G,集計データ!$A32)=0,"",SUMIFS(分売株!$N:$N,分売株!$H:$H,"&gt;="&amp;集計データ!AM$22,分売株!$H:$H,"&lt;="&amp;集計データ!AM$23,分売株!$G:$G,集計データ!$A32))</f>
        <v/>
      </c>
      <c r="P33" s="116" t="str">
        <f>IF(SUMIFS(分売株!$N:$N,分売株!$H:$H,"&gt;="&amp;集計データ!AN$22,分売株!$H:$H,"&lt;="&amp;集計データ!AN$23,分売株!$G:$G,集計データ!$A32)=0,"",SUMIFS(分売株!$N:$N,分売株!$H:$H,"&gt;="&amp;集計データ!AN$22,分売株!$H:$H,"&lt;="&amp;集計データ!AN$23,分売株!$G:$G,集計データ!$A32))</f>
        <v/>
      </c>
      <c r="Q33" s="116" t="str">
        <f>IF(SUMIFS(分売株!$N:$N,分売株!$H:$H,"&gt;="&amp;集計データ!AO$22,分売株!$H:$H,"&lt;="&amp;集計データ!AO$23,分売株!$G:$G,集計データ!$A32)=0,"",SUMIFS(分売株!$N:$N,分売株!$H:$H,"&gt;="&amp;集計データ!AO$22,分売株!$H:$H,"&lt;="&amp;集計データ!AO$23,分売株!$G:$G,集計データ!$A32))</f>
        <v/>
      </c>
      <c r="R33" s="116" t="str">
        <f>IF(SUMIFS(分売株!$N:$N,分売株!$H:$H,"&gt;="&amp;集計データ!AP$22,分売株!$H:$H,"&lt;="&amp;集計データ!AP$23,分売株!$G:$G,集計データ!$A32)=0,"",SUMIFS(分売株!$N:$N,分売株!$H:$H,"&gt;="&amp;集計データ!AP$22,分売株!$H:$H,"&lt;="&amp;集計データ!AP$23,分売株!$G:$G,集計データ!$A32))</f>
        <v/>
      </c>
      <c r="S33" s="116" t="str">
        <f>IF(SUMIFS(分売株!$N:$N,分売株!$H:$H,"&gt;="&amp;集計データ!AQ$22,分売株!$H:$H,"&lt;="&amp;集計データ!AQ$23,分売株!$G:$G,集計データ!$A32)=0,"",SUMIFS(分売株!$N:$N,分売株!$H:$H,"&gt;="&amp;集計データ!AQ$22,分売株!$H:$H,"&lt;="&amp;集計データ!AQ$23,分売株!$G:$G,集計データ!$A32))</f>
        <v/>
      </c>
      <c r="T33" s="116" t="str">
        <f>IF(SUMIFS(分売株!$N:$N,分売株!$H:$H,"&gt;="&amp;集計データ!AR$22,分売株!$H:$H,"&lt;="&amp;集計データ!AR$23,分売株!$G:$G,集計データ!$A32)=0,"",SUMIFS(分売株!$N:$N,分売株!$H:$H,"&gt;="&amp;集計データ!AR$22,分売株!$H:$H,"&lt;="&amp;集計データ!AR$23,分売株!$G:$G,集計データ!$A32))</f>
        <v/>
      </c>
      <c r="U33" s="116" t="str">
        <f>IF(SUMIFS(分売株!$N:$N,分売株!$H:$H,"&gt;="&amp;集計データ!AS$22,分売株!$H:$H,"&lt;="&amp;集計データ!AS$23,分売株!$G:$G,集計データ!$A32)=0,"",SUMIFS(分売株!$N:$N,分売株!$H:$H,"&gt;="&amp;集計データ!AS$22,分売株!$H:$H,"&lt;="&amp;集計データ!AS$23,分売株!$G:$G,集計データ!$A32))</f>
        <v/>
      </c>
      <c r="V33" s="116" t="str">
        <f>IF(SUMIFS(分売株!$N:$N,分売株!$H:$H,"&gt;="&amp;集計データ!AT$22,分売株!$H:$H,"&lt;="&amp;集計データ!AT$23,分売株!$G:$G,集計データ!$A32)=0,"",SUMIFS(分売株!$N:$N,分売株!$H:$H,"&gt;="&amp;集計データ!AT$22,分売株!$H:$H,"&lt;="&amp;集計データ!AT$23,分売株!$G:$G,集計データ!$A32))</f>
        <v/>
      </c>
    </row>
    <row r="34" spans="1:22" x14ac:dyDescent="0.4">
      <c r="A34" s="131"/>
      <c r="B34" s="117" t="str">
        <f>IFERROR((SUMIFS(分売株!$I:$I,分売株!$H:$H,"&gt;="&amp;集計データ!Z$22,分売株!$H:$H,"&lt;="&amp;集計データ!Z$23,分売株!$G:$G,集計データ!$A32)-SUMIFS(分売株!$D:$D,分売株!$H:$H,"&gt;="&amp;集計データ!Z$22,分売株!$H:$H,"&lt;="&amp;集計データ!Z$23,分売株!$G:$G,集計データ!$A32))/SUMIFS(分売株!$D:$D,分売株!$H:$H,"&gt;="&amp;集計データ!Z$22,分売株!$H:$H,"&lt;="&amp;集計データ!Z$23,分売株!$G:$G,集計データ!$A32),"")</f>
        <v/>
      </c>
      <c r="C34" s="117" t="str">
        <f>IFERROR((SUMIFS(分売株!$I:$I,分売株!$H:$H,"&gt;="&amp;集計データ!AA$22,分売株!$H:$H,"&lt;="&amp;集計データ!AA$23,分売株!$G:$G,集計データ!$A32)-SUMIFS(分売株!$D:$D,分売株!$H:$H,"&gt;="&amp;集計データ!AA$22,分売株!$H:$H,"&lt;="&amp;集計データ!AA$23,分売株!$G:$G,集計データ!$A32))/SUMIFS(分売株!$D:$D,分売株!$H:$H,"&gt;="&amp;集計データ!AA$22,分売株!$H:$H,"&lt;="&amp;集計データ!AA$23,分売株!$G:$G,集計データ!$A32),"")</f>
        <v/>
      </c>
      <c r="D34" s="117" t="str">
        <f>IFERROR((SUMIFS(分売株!$I:$I,分売株!$H:$H,"&gt;="&amp;集計データ!AB$22,分売株!$H:$H,"&lt;="&amp;集計データ!AB$23,分売株!$G:$G,集計データ!$A32)-SUMIFS(分売株!$D:$D,分売株!$H:$H,"&gt;="&amp;集計データ!AB$22,分売株!$H:$H,"&lt;="&amp;集計データ!AB$23,分売株!$G:$G,集計データ!$A32))/SUMIFS(分売株!$D:$D,分売株!$H:$H,"&gt;="&amp;集計データ!AB$22,分売株!$H:$H,"&lt;="&amp;集計データ!AB$23,分売株!$G:$G,集計データ!$A32),"")</f>
        <v/>
      </c>
      <c r="E34" s="117" t="str">
        <f>IFERROR((SUMIFS(分売株!$I:$I,分売株!$H:$H,"&gt;="&amp;集計データ!AC$22,分売株!$H:$H,"&lt;="&amp;集計データ!AC$23,分売株!$G:$G,集計データ!$A32)-SUMIFS(分売株!$D:$D,分売株!$H:$H,"&gt;="&amp;集計データ!AC$22,分売株!$H:$H,"&lt;="&amp;集計データ!AC$23,分売株!$G:$G,集計データ!$A32))/SUMIFS(分売株!$D:$D,分売株!$H:$H,"&gt;="&amp;集計データ!AC$22,分売株!$H:$H,"&lt;="&amp;集計データ!AC$23,分売株!$G:$G,集計データ!$A32),"")</f>
        <v/>
      </c>
      <c r="F34" s="117" t="str">
        <f>IFERROR((SUMIFS(分売株!$I:$I,分売株!$H:$H,"&gt;="&amp;集計データ!AD$22,分売株!$H:$H,"&lt;="&amp;集計データ!AD$23,分売株!$G:$G,集計データ!$A32)-SUMIFS(分売株!$D:$D,分売株!$H:$H,"&gt;="&amp;集計データ!AD$22,分売株!$H:$H,"&lt;="&amp;集計データ!AD$23,分売株!$G:$G,集計データ!$A32))/SUMIFS(分売株!$D:$D,分売株!$H:$H,"&gt;="&amp;集計データ!AD$22,分売株!$H:$H,"&lt;="&amp;集計データ!AD$23,分売株!$G:$G,集計データ!$A32),"")</f>
        <v/>
      </c>
      <c r="G34" s="117" t="str">
        <f>IFERROR((SUMIFS(分売株!$I:$I,分売株!$H:$H,"&gt;="&amp;集計データ!AE$22,分売株!$H:$H,"&lt;="&amp;集計データ!AE$23,分売株!$G:$G,集計データ!$A32)-SUMIFS(分売株!$D:$D,分売株!$H:$H,"&gt;="&amp;集計データ!AE$22,分売株!$H:$H,"&lt;="&amp;集計データ!AE$23,分売株!$G:$G,集計データ!$A32))/SUMIFS(分売株!$D:$D,分売株!$H:$H,"&gt;="&amp;集計データ!AE$22,分売株!$H:$H,"&lt;="&amp;集計データ!AE$23,分売株!$G:$G,集計データ!$A32),"")</f>
        <v/>
      </c>
      <c r="H34" s="117" t="str">
        <f>IFERROR((SUMIFS(分売株!$I:$I,分売株!$H:$H,"&gt;="&amp;集計データ!AF$22,分売株!$H:$H,"&lt;="&amp;集計データ!AF$23,分売株!$G:$G,集計データ!$A32)-SUMIFS(分売株!$D:$D,分売株!$H:$H,"&gt;="&amp;集計データ!AF$22,分売株!$H:$H,"&lt;="&amp;集計データ!AF$23,分売株!$G:$G,集計データ!$A32))/SUMIFS(分売株!$D:$D,分売株!$H:$H,"&gt;="&amp;集計データ!AF$22,分売株!$H:$H,"&lt;="&amp;集計データ!AF$23,分売株!$G:$G,集計データ!$A32),"")</f>
        <v/>
      </c>
      <c r="I34" s="117" t="str">
        <f>IFERROR((SUMIFS(分売株!$I:$I,分売株!$H:$H,"&gt;="&amp;集計データ!AG$22,分売株!$H:$H,"&lt;="&amp;集計データ!AG$23,分売株!$G:$G,集計データ!$A32)-SUMIFS(分売株!$D:$D,分売株!$H:$H,"&gt;="&amp;集計データ!AG$22,分売株!$H:$H,"&lt;="&amp;集計データ!AG$23,分売株!$G:$G,集計データ!$A32))/SUMIFS(分売株!$D:$D,分売株!$H:$H,"&gt;="&amp;集計データ!AG$22,分売株!$H:$H,"&lt;="&amp;集計データ!AG$23,分売株!$G:$G,集計データ!$A32),"")</f>
        <v/>
      </c>
      <c r="J34" s="117" t="str">
        <f>IFERROR((SUMIFS(分売株!$I:$I,分売株!$H:$H,"&gt;="&amp;集計データ!AH$22,分売株!$H:$H,"&lt;="&amp;集計データ!AH$23,分売株!$G:$G,集計データ!$A32)-SUMIFS(分売株!$D:$D,分売株!$H:$H,"&gt;="&amp;集計データ!AH$22,分売株!$H:$H,"&lt;="&amp;集計データ!AH$23,分売株!$G:$G,集計データ!$A32))/SUMIFS(分売株!$D:$D,分売株!$H:$H,"&gt;="&amp;集計データ!AH$22,分売株!$H:$H,"&lt;="&amp;集計データ!AH$23,分売株!$G:$G,集計データ!$A32),"")</f>
        <v/>
      </c>
      <c r="K34" s="117" t="str">
        <f>IFERROR((SUMIFS(分売株!$I:$I,分売株!$H:$H,"&gt;="&amp;集計データ!AI$22,分売株!$H:$H,"&lt;="&amp;集計データ!AI$23,分売株!$G:$G,集計データ!$A32)-SUMIFS(分売株!$D:$D,分売株!$H:$H,"&gt;="&amp;集計データ!AI$22,分売株!$H:$H,"&lt;="&amp;集計データ!AI$23,分売株!$G:$G,集計データ!$A32))/SUMIFS(分売株!$D:$D,分売株!$H:$H,"&gt;="&amp;集計データ!AI$22,分売株!$H:$H,"&lt;="&amp;集計データ!AI$23,分売株!$G:$G,集計データ!$A32),"")</f>
        <v/>
      </c>
      <c r="L34" s="117" t="str">
        <f>IFERROR((SUMIFS(分売株!$I:$I,分売株!$H:$H,"&gt;="&amp;集計データ!AJ$22,分売株!$H:$H,"&lt;="&amp;集計データ!AJ$23,分売株!$G:$G,集計データ!$A32)-SUMIFS(分売株!$D:$D,分売株!$H:$H,"&gt;="&amp;集計データ!AJ$22,分売株!$H:$H,"&lt;="&amp;集計データ!AJ$23,分売株!$G:$G,集計データ!$A32))/SUMIFS(分売株!$D:$D,分売株!$H:$H,"&gt;="&amp;集計データ!AJ$22,分売株!$H:$H,"&lt;="&amp;集計データ!AJ$23,分売株!$G:$G,集計データ!$A32),"")</f>
        <v/>
      </c>
      <c r="M34" s="117" t="str">
        <f>IFERROR((SUMIFS(分売株!$I:$I,分売株!$H:$H,"&gt;="&amp;集計データ!AK$22,分売株!$H:$H,"&lt;="&amp;集計データ!AK$23,分売株!$G:$G,集計データ!$A32)-SUMIFS(分売株!$D:$D,分売株!$H:$H,"&gt;="&amp;集計データ!AK$22,分売株!$H:$H,"&lt;="&amp;集計データ!AK$23,分売株!$G:$G,集計データ!$A32))/SUMIFS(分売株!$D:$D,分売株!$H:$H,"&gt;="&amp;集計データ!AK$22,分売株!$H:$H,"&lt;="&amp;集計データ!AK$23,分売株!$G:$G,集計データ!$A32),"")</f>
        <v/>
      </c>
      <c r="N34" s="117" t="str">
        <f>IFERROR((SUMIFS(分売株!$I:$I,分売株!$H:$H,"&gt;="&amp;集計データ!AL$22,分売株!$H:$H,"&lt;="&amp;集計データ!AL$23,分売株!$G:$G,集計データ!$A32)-SUMIFS(分売株!$D:$D,分売株!$H:$H,"&gt;="&amp;集計データ!AL$22,分売株!$H:$H,"&lt;="&amp;集計データ!AL$23,分売株!$G:$G,集計データ!$A32))/SUMIFS(分売株!$D:$D,分売株!$H:$H,"&gt;="&amp;集計データ!AL$22,分売株!$H:$H,"&lt;="&amp;集計データ!AL$23,分売株!$G:$G,集計データ!$A32),"")</f>
        <v/>
      </c>
      <c r="O34" s="117" t="str">
        <f>IFERROR((SUMIFS(分売株!$I:$I,分売株!$H:$H,"&gt;="&amp;集計データ!AM$22,分売株!$H:$H,"&lt;="&amp;集計データ!AM$23,分売株!$G:$G,集計データ!$A32)-SUMIFS(分売株!$D:$D,分売株!$H:$H,"&gt;="&amp;集計データ!AM$22,分売株!$H:$H,"&lt;="&amp;集計データ!AM$23,分売株!$G:$G,集計データ!$A32))/SUMIFS(分売株!$D:$D,分売株!$H:$H,"&gt;="&amp;集計データ!AM$22,分売株!$H:$H,"&lt;="&amp;集計データ!AM$23,分売株!$G:$G,集計データ!$A32),"")</f>
        <v/>
      </c>
      <c r="P34" s="117" t="str">
        <f>IFERROR((SUMIFS(分売株!$I:$I,分売株!$H:$H,"&gt;="&amp;集計データ!AN$22,分売株!$H:$H,"&lt;="&amp;集計データ!AN$23,分売株!$G:$G,集計データ!$A32)-SUMIFS(分売株!$D:$D,分売株!$H:$H,"&gt;="&amp;集計データ!AN$22,分売株!$H:$H,"&lt;="&amp;集計データ!AN$23,分売株!$G:$G,集計データ!$A32))/SUMIFS(分売株!$D:$D,分売株!$H:$H,"&gt;="&amp;集計データ!AN$22,分売株!$H:$H,"&lt;="&amp;集計データ!AN$23,分売株!$G:$G,集計データ!$A32),"")</f>
        <v/>
      </c>
      <c r="Q34" s="117" t="str">
        <f>IFERROR((SUMIFS(分売株!$I:$I,分売株!$H:$H,"&gt;="&amp;集計データ!AO$22,分売株!$H:$H,"&lt;="&amp;集計データ!AO$23,分売株!$G:$G,集計データ!$A32)-SUMIFS(分売株!$D:$D,分売株!$H:$H,"&gt;="&amp;集計データ!AO$22,分売株!$H:$H,"&lt;="&amp;集計データ!AO$23,分売株!$G:$G,集計データ!$A32))/SUMIFS(分売株!$D:$D,分売株!$H:$H,"&gt;="&amp;集計データ!AO$22,分売株!$H:$H,"&lt;="&amp;集計データ!AO$23,分売株!$G:$G,集計データ!$A32),"")</f>
        <v/>
      </c>
      <c r="R34" s="117" t="str">
        <f>IFERROR((SUMIFS(分売株!$I:$I,分売株!$H:$H,"&gt;="&amp;集計データ!AP$22,分売株!$H:$H,"&lt;="&amp;集計データ!AP$23,分売株!$G:$G,集計データ!$A32)-SUMIFS(分売株!$D:$D,分売株!$H:$H,"&gt;="&amp;集計データ!AP$22,分売株!$H:$H,"&lt;="&amp;集計データ!AP$23,分売株!$G:$G,集計データ!$A32))/SUMIFS(分売株!$D:$D,分売株!$H:$H,"&gt;="&amp;集計データ!AP$22,分売株!$H:$H,"&lt;="&amp;集計データ!AP$23,分売株!$G:$G,集計データ!$A32),"")</f>
        <v/>
      </c>
      <c r="S34" s="117" t="str">
        <f>IFERROR((SUMIFS(分売株!$I:$I,分売株!$H:$H,"&gt;="&amp;集計データ!AQ$22,分売株!$H:$H,"&lt;="&amp;集計データ!AQ$23,分売株!$G:$G,集計データ!$A32)-SUMIFS(分売株!$D:$D,分売株!$H:$H,"&gt;="&amp;集計データ!AQ$22,分売株!$H:$H,"&lt;="&amp;集計データ!AQ$23,分売株!$G:$G,集計データ!$A32))/SUMIFS(分売株!$D:$D,分売株!$H:$H,"&gt;="&amp;集計データ!AQ$22,分売株!$H:$H,"&lt;="&amp;集計データ!AQ$23,分売株!$G:$G,集計データ!$A32),"")</f>
        <v/>
      </c>
      <c r="T34" s="117" t="str">
        <f>IFERROR((SUMIFS(分売株!$I:$I,分売株!$H:$H,"&gt;="&amp;集計データ!AR$22,分売株!$H:$H,"&lt;="&amp;集計データ!AR$23,分売株!$G:$G,集計データ!$A32)-SUMIFS(分売株!$D:$D,分売株!$H:$H,"&gt;="&amp;集計データ!AR$22,分売株!$H:$H,"&lt;="&amp;集計データ!AR$23,分売株!$G:$G,集計データ!$A32))/SUMIFS(分売株!$D:$D,分売株!$H:$H,"&gt;="&amp;集計データ!AR$22,分売株!$H:$H,"&lt;="&amp;集計データ!AR$23,分売株!$G:$G,集計データ!$A32),"")</f>
        <v/>
      </c>
      <c r="U34" s="117" t="str">
        <f>IFERROR((SUMIFS(分売株!$I:$I,分売株!$H:$H,"&gt;="&amp;集計データ!AS$22,分売株!$H:$H,"&lt;="&amp;集計データ!AS$23,分売株!$G:$G,集計データ!$A32)-SUMIFS(分売株!$D:$D,分売株!$H:$H,"&gt;="&amp;集計データ!AS$22,分売株!$H:$H,"&lt;="&amp;集計データ!AS$23,分売株!$G:$G,集計データ!$A32))/SUMIFS(分売株!$D:$D,分売株!$H:$H,"&gt;="&amp;集計データ!AS$22,分売株!$H:$H,"&lt;="&amp;集計データ!AS$23,分売株!$G:$G,集計データ!$A32),"")</f>
        <v/>
      </c>
      <c r="V34" s="117" t="str">
        <f>IFERROR((SUMIFS(分売株!$I:$I,分売株!$H:$H,"&gt;="&amp;集計データ!AT$22,分売株!$H:$H,"&lt;="&amp;集計データ!AT$23,分売株!$G:$G,集計データ!$A32)-SUMIFS(分売株!$D:$D,分売株!$H:$H,"&gt;="&amp;集計データ!AT$22,分売株!$H:$H,"&lt;="&amp;集計データ!AT$23,分売株!$G:$G,集計データ!$A32))/SUMIFS(分売株!$D:$D,分売株!$H:$H,"&gt;="&amp;集計データ!AT$22,分売株!$H:$H,"&lt;="&amp;集計データ!AT$23,分売株!$G:$G,集計データ!$A32),"")</f>
        <v/>
      </c>
    </row>
    <row r="35" spans="1:22" x14ac:dyDescent="0.4">
      <c r="A35" s="129" t="str">
        <f>初期設定!C10</f>
        <v>5人目</v>
      </c>
      <c r="B35" s="116" t="str">
        <f>IF(COUNTIFS(分売株!$H:$H,"&gt;="&amp;集計データ!Z$22,分売株!$H:$H,"&lt;="&amp;集計データ!Z$23,分売株!$G:$G,$A35)=0,"",COUNTIFS(分売株!$H:$H,"&gt;="&amp;集計データ!Z$22,分売株!$H:$H,"&lt;="&amp;集計データ!Z$23,分売株!$G:$G,$A35))</f>
        <v/>
      </c>
      <c r="C35" s="116" t="str">
        <f>IF(COUNTIFS(分売株!$H:$H,"&gt;="&amp;集計データ!AA$22,分売株!$H:$H,"&lt;="&amp;集計データ!AA$23,分売株!$G:$G,$A35)=0,"",COUNTIFS(分売株!$H:$H,"&gt;="&amp;集計データ!AA$22,分売株!$H:$H,"&lt;="&amp;集計データ!AA$23,分売株!$G:$G,$A35))</f>
        <v/>
      </c>
      <c r="D35" s="116" t="str">
        <f>IF(COUNTIFS(分売株!$H:$H,"&gt;="&amp;集計データ!AB$22,分売株!$H:$H,"&lt;="&amp;集計データ!AB$23,分売株!$G:$G,$A35)=0,"",COUNTIFS(分売株!$H:$H,"&gt;="&amp;集計データ!AB$22,分売株!$H:$H,"&lt;="&amp;集計データ!AB$23,分売株!$G:$G,$A35))</f>
        <v/>
      </c>
      <c r="E35" s="116" t="str">
        <f>IF(COUNTIFS(分売株!$H:$H,"&gt;="&amp;集計データ!AC$22,分売株!$H:$H,"&lt;="&amp;集計データ!AC$23,分売株!$G:$G,$A35)=0,"",COUNTIFS(分売株!$H:$H,"&gt;="&amp;集計データ!AC$22,分売株!$H:$H,"&lt;="&amp;集計データ!AC$23,分売株!$G:$G,$A35))</f>
        <v/>
      </c>
      <c r="F35" s="116" t="str">
        <f>IF(COUNTIFS(分売株!$H:$H,"&gt;="&amp;集計データ!AD$22,分売株!$H:$H,"&lt;="&amp;集計データ!AD$23,分売株!$G:$G,$A35)=0,"",COUNTIFS(分売株!$H:$H,"&gt;="&amp;集計データ!AD$22,分売株!$H:$H,"&lt;="&amp;集計データ!AD$23,分売株!$G:$G,$A35))</f>
        <v/>
      </c>
      <c r="G35" s="116" t="str">
        <f>IF(COUNTIFS(分売株!$H:$H,"&gt;="&amp;集計データ!AE$22,分売株!$H:$H,"&lt;="&amp;集計データ!AE$23,分売株!$G:$G,$A35)=0,"",COUNTIFS(分売株!$H:$H,"&gt;="&amp;集計データ!AE$22,分売株!$H:$H,"&lt;="&amp;集計データ!AE$23,分売株!$G:$G,$A35))</f>
        <v/>
      </c>
      <c r="H35" s="116" t="str">
        <f>IF(COUNTIFS(分売株!$H:$H,"&gt;="&amp;集計データ!AF$22,分売株!$H:$H,"&lt;="&amp;集計データ!AF$23,分売株!$G:$G,$A35)=0,"",COUNTIFS(分売株!$H:$H,"&gt;="&amp;集計データ!AF$22,分売株!$H:$H,"&lt;="&amp;集計データ!AF$23,分売株!$G:$G,$A35))</f>
        <v/>
      </c>
      <c r="I35" s="116" t="str">
        <f>IF(COUNTIFS(分売株!$H:$H,"&gt;="&amp;集計データ!AG$22,分売株!$H:$H,"&lt;="&amp;集計データ!AG$23,分売株!$G:$G,$A35)=0,"",COUNTIFS(分売株!$H:$H,"&gt;="&amp;集計データ!AG$22,分売株!$H:$H,"&lt;="&amp;集計データ!AG$23,分売株!$G:$G,$A35))</f>
        <v/>
      </c>
      <c r="J35" s="116" t="str">
        <f>IF(COUNTIFS(分売株!$H:$H,"&gt;="&amp;集計データ!AH$22,分売株!$H:$H,"&lt;="&amp;集計データ!AH$23,分売株!$G:$G,$A35)=0,"",COUNTIFS(分売株!$H:$H,"&gt;="&amp;集計データ!AH$22,分売株!$H:$H,"&lt;="&amp;集計データ!AH$23,分売株!$G:$G,$A35))</f>
        <v/>
      </c>
      <c r="K35" s="116" t="str">
        <f>IF(COUNTIFS(分売株!$H:$H,"&gt;="&amp;集計データ!AI$22,分売株!$H:$H,"&lt;="&amp;集計データ!AI$23,分売株!$G:$G,$A35)=0,"",COUNTIFS(分売株!$H:$H,"&gt;="&amp;集計データ!AI$22,分売株!$H:$H,"&lt;="&amp;集計データ!AI$23,分売株!$G:$G,$A35))</f>
        <v/>
      </c>
      <c r="L35" s="116" t="str">
        <f>IF(COUNTIFS(分売株!$H:$H,"&gt;="&amp;集計データ!AJ$22,分売株!$H:$H,"&lt;="&amp;集計データ!AJ$23,分売株!$G:$G,$A35)=0,"",COUNTIFS(分売株!$H:$H,"&gt;="&amp;集計データ!AJ$22,分売株!$H:$H,"&lt;="&amp;集計データ!AJ$23,分売株!$G:$G,$A35))</f>
        <v/>
      </c>
      <c r="M35" s="116" t="str">
        <f>IF(COUNTIFS(分売株!$H:$H,"&gt;="&amp;集計データ!AK$22,分売株!$H:$H,"&lt;="&amp;集計データ!AK$23,分売株!$G:$G,$A35)=0,"",COUNTIFS(分売株!$H:$H,"&gt;="&amp;集計データ!AK$22,分売株!$H:$H,"&lt;="&amp;集計データ!AK$23,分売株!$G:$G,$A35))</f>
        <v/>
      </c>
      <c r="N35" s="116" t="str">
        <f>IF(COUNTIFS(分売株!$H:$H,"&gt;="&amp;集計データ!AL$22,分売株!$H:$H,"&lt;="&amp;集計データ!AL$23,分売株!$G:$G,$A35)=0,"",COUNTIFS(分売株!$H:$H,"&gt;="&amp;集計データ!AL$22,分売株!$H:$H,"&lt;="&amp;集計データ!AL$23,分売株!$G:$G,$A35))</f>
        <v/>
      </c>
      <c r="O35" s="116" t="str">
        <f>IF(COUNTIFS(分売株!$H:$H,"&gt;="&amp;集計データ!AM$22,分売株!$H:$H,"&lt;="&amp;集計データ!AM$23,分売株!$G:$G,$A35)=0,"",COUNTIFS(分売株!$H:$H,"&gt;="&amp;集計データ!AM$22,分売株!$H:$H,"&lt;="&amp;集計データ!AM$23,分売株!$G:$G,$A35))</f>
        <v/>
      </c>
      <c r="P35" s="116" t="str">
        <f>IF(COUNTIFS(分売株!$H:$H,"&gt;="&amp;集計データ!AN$22,分売株!$H:$H,"&lt;="&amp;集計データ!AN$23,分売株!$G:$G,$A35)=0,"",COUNTIFS(分売株!$H:$H,"&gt;="&amp;集計データ!AN$22,分売株!$H:$H,"&lt;="&amp;集計データ!AN$23,分売株!$G:$G,$A35))</f>
        <v/>
      </c>
      <c r="Q35" s="116" t="str">
        <f>IF(COUNTIFS(分売株!$H:$H,"&gt;="&amp;集計データ!AO$22,分売株!$H:$H,"&lt;="&amp;集計データ!AO$23,分売株!$G:$G,$A35)=0,"",COUNTIFS(分売株!$H:$H,"&gt;="&amp;集計データ!AO$22,分売株!$H:$H,"&lt;="&amp;集計データ!AO$23,分売株!$G:$G,$A35))</f>
        <v/>
      </c>
      <c r="R35" s="116" t="str">
        <f>IF(COUNTIFS(分売株!$H:$H,"&gt;="&amp;集計データ!AP$22,分売株!$H:$H,"&lt;="&amp;集計データ!AP$23,分売株!$G:$G,$A35)=0,"",COUNTIFS(分売株!$H:$H,"&gt;="&amp;集計データ!AP$22,分売株!$H:$H,"&lt;="&amp;集計データ!AP$23,分売株!$G:$G,$A35))</f>
        <v/>
      </c>
      <c r="S35" s="116" t="str">
        <f>IF(COUNTIFS(分売株!$H:$H,"&gt;="&amp;集計データ!AQ$22,分売株!$H:$H,"&lt;="&amp;集計データ!AQ$23,分売株!$G:$G,$A35)=0,"",COUNTIFS(分売株!$H:$H,"&gt;="&amp;集計データ!AQ$22,分売株!$H:$H,"&lt;="&amp;集計データ!AQ$23,分売株!$G:$G,$A35))</f>
        <v/>
      </c>
      <c r="T35" s="116" t="str">
        <f>IF(COUNTIFS(分売株!$H:$H,"&gt;="&amp;集計データ!AR$22,分売株!$H:$H,"&lt;="&amp;集計データ!AR$23,分売株!$G:$G,$A35)=0,"",COUNTIFS(分売株!$H:$H,"&gt;="&amp;集計データ!AR$22,分売株!$H:$H,"&lt;="&amp;集計データ!AR$23,分売株!$G:$G,$A35))</f>
        <v/>
      </c>
      <c r="U35" s="116" t="str">
        <f>IF(COUNTIFS(分売株!$H:$H,"&gt;="&amp;集計データ!AS$22,分売株!$H:$H,"&lt;="&amp;集計データ!AS$23,分売株!$G:$G,$A35)=0,"",COUNTIFS(分売株!$H:$H,"&gt;="&amp;集計データ!AS$22,分売株!$H:$H,"&lt;="&amp;集計データ!AS$23,分売株!$G:$G,$A35))</f>
        <v/>
      </c>
      <c r="V35" s="116" t="str">
        <f>IF(COUNTIFS(分売株!$H:$H,"&gt;="&amp;集計データ!AT$22,分売株!$H:$H,"&lt;="&amp;集計データ!AT$23,分売株!$G:$G,$A35)=0,"",COUNTIFS(分売株!$H:$H,"&gt;="&amp;集計データ!AT$22,分売株!$H:$H,"&lt;="&amp;集計データ!AT$23,分売株!$G:$G,$A35))</f>
        <v/>
      </c>
    </row>
    <row r="36" spans="1:22" x14ac:dyDescent="0.4">
      <c r="A36" s="130"/>
      <c r="B36" s="116" t="str">
        <f>IF(SUMIFS(分売株!$N:$N,分売株!$H:$H,"&gt;="&amp;集計データ!Z$22,分売株!$H:$H,"&lt;="&amp;集計データ!Z$23,分売株!$G:$G,集計データ!$A35)=0,"",SUMIFS(分売株!$N:$N,分売株!$H:$H,"&gt;="&amp;集計データ!Z$22,分売株!$H:$H,"&lt;="&amp;集計データ!Z$23,分売株!$G:$G,集計データ!$A35))</f>
        <v/>
      </c>
      <c r="C36" s="116" t="str">
        <f>IF(SUMIFS(分売株!$N:$N,分売株!$H:$H,"&gt;="&amp;集計データ!AA$22,分売株!$H:$H,"&lt;="&amp;集計データ!AA$23,分売株!$G:$G,集計データ!$A35)=0,"",SUMIFS(分売株!$N:$N,分売株!$H:$H,"&gt;="&amp;集計データ!AA$22,分売株!$H:$H,"&lt;="&amp;集計データ!AA$23,分売株!$G:$G,集計データ!$A35))</f>
        <v/>
      </c>
      <c r="D36" s="116" t="str">
        <f>IF(SUMIFS(分売株!$N:$N,分売株!$H:$H,"&gt;="&amp;集計データ!AB$22,分売株!$H:$H,"&lt;="&amp;集計データ!AB$23,分売株!$G:$G,集計データ!$A35)=0,"",SUMIFS(分売株!$N:$N,分売株!$H:$H,"&gt;="&amp;集計データ!AB$22,分売株!$H:$H,"&lt;="&amp;集計データ!AB$23,分売株!$G:$G,集計データ!$A35))</f>
        <v/>
      </c>
      <c r="E36" s="116" t="str">
        <f>IF(SUMIFS(分売株!$N:$N,分売株!$H:$H,"&gt;="&amp;集計データ!AC$22,分売株!$H:$H,"&lt;="&amp;集計データ!AC$23,分売株!$G:$G,集計データ!$A35)=0,"",SUMIFS(分売株!$N:$N,分売株!$H:$H,"&gt;="&amp;集計データ!AC$22,分売株!$H:$H,"&lt;="&amp;集計データ!AC$23,分売株!$G:$G,集計データ!$A35))</f>
        <v/>
      </c>
      <c r="F36" s="116" t="str">
        <f>IF(SUMIFS(分売株!$N:$N,分売株!$H:$H,"&gt;="&amp;集計データ!AD$22,分売株!$H:$H,"&lt;="&amp;集計データ!AD$23,分売株!$G:$G,集計データ!$A35)=0,"",SUMIFS(分売株!$N:$N,分売株!$H:$H,"&gt;="&amp;集計データ!AD$22,分売株!$H:$H,"&lt;="&amp;集計データ!AD$23,分売株!$G:$G,集計データ!$A35))</f>
        <v/>
      </c>
      <c r="G36" s="116" t="str">
        <f>IF(SUMIFS(分売株!$N:$N,分売株!$H:$H,"&gt;="&amp;集計データ!AE$22,分売株!$H:$H,"&lt;="&amp;集計データ!AE$23,分売株!$G:$G,集計データ!$A35)=0,"",SUMIFS(分売株!$N:$N,分売株!$H:$H,"&gt;="&amp;集計データ!AE$22,分売株!$H:$H,"&lt;="&amp;集計データ!AE$23,分売株!$G:$G,集計データ!$A35))</f>
        <v/>
      </c>
      <c r="H36" s="116" t="str">
        <f>IF(SUMIFS(分売株!$N:$N,分売株!$H:$H,"&gt;="&amp;集計データ!AF$22,分売株!$H:$H,"&lt;="&amp;集計データ!AF$23,分売株!$G:$G,集計データ!$A35)=0,"",SUMIFS(分売株!$N:$N,分売株!$H:$H,"&gt;="&amp;集計データ!AF$22,分売株!$H:$H,"&lt;="&amp;集計データ!AF$23,分売株!$G:$G,集計データ!$A35))</f>
        <v/>
      </c>
      <c r="I36" s="116" t="str">
        <f>IF(SUMIFS(分売株!$N:$N,分売株!$H:$H,"&gt;="&amp;集計データ!AG$22,分売株!$H:$H,"&lt;="&amp;集計データ!AG$23,分売株!$G:$G,集計データ!$A35)=0,"",SUMIFS(分売株!$N:$N,分売株!$H:$H,"&gt;="&amp;集計データ!AG$22,分売株!$H:$H,"&lt;="&amp;集計データ!AG$23,分売株!$G:$G,集計データ!$A35))</f>
        <v/>
      </c>
      <c r="J36" s="116" t="str">
        <f>IF(SUMIFS(分売株!$N:$N,分売株!$H:$H,"&gt;="&amp;集計データ!AH$22,分売株!$H:$H,"&lt;="&amp;集計データ!AH$23,分売株!$G:$G,集計データ!$A35)=0,"",SUMIFS(分売株!$N:$N,分売株!$H:$H,"&gt;="&amp;集計データ!AH$22,分売株!$H:$H,"&lt;="&amp;集計データ!AH$23,分売株!$G:$G,集計データ!$A35))</f>
        <v/>
      </c>
      <c r="K36" s="116" t="str">
        <f>IF(SUMIFS(分売株!$N:$N,分売株!$H:$H,"&gt;="&amp;集計データ!AI$22,分売株!$H:$H,"&lt;="&amp;集計データ!AI$23,分売株!$G:$G,集計データ!$A35)=0,"",SUMIFS(分売株!$N:$N,分売株!$H:$H,"&gt;="&amp;集計データ!AI$22,分売株!$H:$H,"&lt;="&amp;集計データ!AI$23,分売株!$G:$G,集計データ!$A35))</f>
        <v/>
      </c>
      <c r="L36" s="116" t="str">
        <f>IF(SUMIFS(分売株!$N:$N,分売株!$H:$H,"&gt;="&amp;集計データ!AJ$22,分売株!$H:$H,"&lt;="&amp;集計データ!AJ$23,分売株!$G:$G,集計データ!$A35)=0,"",SUMIFS(分売株!$N:$N,分売株!$H:$H,"&gt;="&amp;集計データ!AJ$22,分売株!$H:$H,"&lt;="&amp;集計データ!AJ$23,分売株!$G:$G,集計データ!$A35))</f>
        <v/>
      </c>
      <c r="M36" s="116" t="str">
        <f>IF(SUMIFS(分売株!$N:$N,分売株!$H:$H,"&gt;="&amp;集計データ!AK$22,分売株!$H:$H,"&lt;="&amp;集計データ!AK$23,分売株!$G:$G,集計データ!$A35)=0,"",SUMIFS(分売株!$N:$N,分売株!$H:$H,"&gt;="&amp;集計データ!AK$22,分売株!$H:$H,"&lt;="&amp;集計データ!AK$23,分売株!$G:$G,集計データ!$A35))</f>
        <v/>
      </c>
      <c r="N36" s="116" t="str">
        <f>IF(SUMIFS(分売株!$N:$N,分売株!$H:$H,"&gt;="&amp;集計データ!AL$22,分売株!$H:$H,"&lt;="&amp;集計データ!AL$23,分売株!$G:$G,集計データ!$A35)=0,"",SUMIFS(分売株!$N:$N,分売株!$H:$H,"&gt;="&amp;集計データ!AL$22,分売株!$H:$H,"&lt;="&amp;集計データ!AL$23,分売株!$G:$G,集計データ!$A35))</f>
        <v/>
      </c>
      <c r="O36" s="116" t="str">
        <f>IF(SUMIFS(分売株!$N:$N,分売株!$H:$H,"&gt;="&amp;集計データ!AM$22,分売株!$H:$H,"&lt;="&amp;集計データ!AM$23,分売株!$G:$G,集計データ!$A35)=0,"",SUMIFS(分売株!$N:$N,分売株!$H:$H,"&gt;="&amp;集計データ!AM$22,分売株!$H:$H,"&lt;="&amp;集計データ!AM$23,分売株!$G:$G,集計データ!$A35))</f>
        <v/>
      </c>
      <c r="P36" s="116" t="str">
        <f>IF(SUMIFS(分売株!$N:$N,分売株!$H:$H,"&gt;="&amp;集計データ!AN$22,分売株!$H:$H,"&lt;="&amp;集計データ!AN$23,分売株!$G:$G,集計データ!$A35)=0,"",SUMIFS(分売株!$N:$N,分売株!$H:$H,"&gt;="&amp;集計データ!AN$22,分売株!$H:$H,"&lt;="&amp;集計データ!AN$23,分売株!$G:$G,集計データ!$A35))</f>
        <v/>
      </c>
      <c r="Q36" s="116" t="str">
        <f>IF(SUMIFS(分売株!$N:$N,分売株!$H:$H,"&gt;="&amp;集計データ!AO$22,分売株!$H:$H,"&lt;="&amp;集計データ!AO$23,分売株!$G:$G,集計データ!$A35)=0,"",SUMIFS(分売株!$N:$N,分売株!$H:$H,"&gt;="&amp;集計データ!AO$22,分売株!$H:$H,"&lt;="&amp;集計データ!AO$23,分売株!$G:$G,集計データ!$A35))</f>
        <v/>
      </c>
      <c r="R36" s="116" t="str">
        <f>IF(SUMIFS(分売株!$N:$N,分売株!$H:$H,"&gt;="&amp;集計データ!AP$22,分売株!$H:$H,"&lt;="&amp;集計データ!AP$23,分売株!$G:$G,集計データ!$A35)=0,"",SUMIFS(分売株!$N:$N,分売株!$H:$H,"&gt;="&amp;集計データ!AP$22,分売株!$H:$H,"&lt;="&amp;集計データ!AP$23,分売株!$G:$G,集計データ!$A35))</f>
        <v/>
      </c>
      <c r="S36" s="116" t="str">
        <f>IF(SUMIFS(分売株!$N:$N,分売株!$H:$H,"&gt;="&amp;集計データ!AQ$22,分売株!$H:$H,"&lt;="&amp;集計データ!AQ$23,分売株!$G:$G,集計データ!$A35)=0,"",SUMIFS(分売株!$N:$N,分売株!$H:$H,"&gt;="&amp;集計データ!AQ$22,分売株!$H:$H,"&lt;="&amp;集計データ!AQ$23,分売株!$G:$G,集計データ!$A35))</f>
        <v/>
      </c>
      <c r="T36" s="116" t="str">
        <f>IF(SUMIFS(分売株!$N:$N,分売株!$H:$H,"&gt;="&amp;集計データ!AR$22,分売株!$H:$H,"&lt;="&amp;集計データ!AR$23,分売株!$G:$G,集計データ!$A35)=0,"",SUMIFS(分売株!$N:$N,分売株!$H:$H,"&gt;="&amp;集計データ!AR$22,分売株!$H:$H,"&lt;="&amp;集計データ!AR$23,分売株!$G:$G,集計データ!$A35))</f>
        <v/>
      </c>
      <c r="U36" s="116" t="str">
        <f>IF(SUMIFS(分売株!$N:$N,分売株!$H:$H,"&gt;="&amp;集計データ!AS$22,分売株!$H:$H,"&lt;="&amp;集計データ!AS$23,分売株!$G:$G,集計データ!$A35)=0,"",SUMIFS(分売株!$N:$N,分売株!$H:$H,"&gt;="&amp;集計データ!AS$22,分売株!$H:$H,"&lt;="&amp;集計データ!AS$23,分売株!$G:$G,集計データ!$A35))</f>
        <v/>
      </c>
      <c r="V36" s="116" t="str">
        <f>IF(SUMIFS(分売株!$N:$N,分売株!$H:$H,"&gt;="&amp;集計データ!AT$22,分売株!$H:$H,"&lt;="&amp;集計データ!AT$23,分売株!$G:$G,集計データ!$A35)=0,"",SUMIFS(分売株!$N:$N,分売株!$H:$H,"&gt;="&amp;集計データ!AT$22,分売株!$H:$H,"&lt;="&amp;集計データ!AT$23,分売株!$G:$G,集計データ!$A35))</f>
        <v/>
      </c>
    </row>
    <row r="37" spans="1:22" x14ac:dyDescent="0.4">
      <c r="A37" s="131"/>
      <c r="B37" s="117" t="str">
        <f>IFERROR((SUMIFS(分売株!$I:$I,分売株!$H:$H,"&gt;="&amp;集計データ!Z$22,分売株!$H:$H,"&lt;="&amp;集計データ!Z$23,分売株!$G:$G,集計データ!$A35)-SUMIFS(分売株!$D:$D,分売株!$H:$H,"&gt;="&amp;集計データ!Z$22,分売株!$H:$H,"&lt;="&amp;集計データ!Z$23,分売株!$G:$G,集計データ!$A35))/SUMIFS(分売株!$D:$D,分売株!$H:$H,"&gt;="&amp;集計データ!Z$22,分売株!$H:$H,"&lt;="&amp;集計データ!Z$23,分売株!$G:$G,集計データ!$A35),"")</f>
        <v/>
      </c>
      <c r="C37" s="117" t="str">
        <f>IFERROR((SUMIFS(分売株!$I:$I,分売株!$H:$H,"&gt;="&amp;集計データ!AA$22,分売株!$H:$H,"&lt;="&amp;集計データ!AA$23,分売株!$G:$G,集計データ!$A35)-SUMIFS(分売株!$D:$D,分売株!$H:$H,"&gt;="&amp;集計データ!AA$22,分売株!$H:$H,"&lt;="&amp;集計データ!AA$23,分売株!$G:$G,集計データ!$A35))/SUMIFS(分売株!$D:$D,分売株!$H:$H,"&gt;="&amp;集計データ!AA$22,分売株!$H:$H,"&lt;="&amp;集計データ!AA$23,分売株!$G:$G,集計データ!$A35),"")</f>
        <v/>
      </c>
      <c r="D37" s="117" t="str">
        <f>IFERROR((SUMIFS(分売株!$I:$I,分売株!$H:$H,"&gt;="&amp;集計データ!AB$22,分売株!$H:$H,"&lt;="&amp;集計データ!AB$23,分売株!$G:$G,集計データ!$A35)-SUMIFS(分売株!$D:$D,分売株!$H:$H,"&gt;="&amp;集計データ!AB$22,分売株!$H:$H,"&lt;="&amp;集計データ!AB$23,分売株!$G:$G,集計データ!$A35))/SUMIFS(分売株!$D:$D,分売株!$H:$H,"&gt;="&amp;集計データ!AB$22,分売株!$H:$H,"&lt;="&amp;集計データ!AB$23,分売株!$G:$G,集計データ!$A35),"")</f>
        <v/>
      </c>
      <c r="E37" s="117" t="str">
        <f>IFERROR((SUMIFS(分売株!$I:$I,分売株!$H:$H,"&gt;="&amp;集計データ!AC$22,分売株!$H:$H,"&lt;="&amp;集計データ!AC$23,分売株!$G:$G,集計データ!$A35)-SUMIFS(分売株!$D:$D,分売株!$H:$H,"&gt;="&amp;集計データ!AC$22,分売株!$H:$H,"&lt;="&amp;集計データ!AC$23,分売株!$G:$G,集計データ!$A35))/SUMIFS(分売株!$D:$D,分売株!$H:$H,"&gt;="&amp;集計データ!AC$22,分売株!$H:$H,"&lt;="&amp;集計データ!AC$23,分売株!$G:$G,集計データ!$A35),"")</f>
        <v/>
      </c>
      <c r="F37" s="117" t="str">
        <f>IFERROR((SUMIFS(分売株!$I:$I,分売株!$H:$H,"&gt;="&amp;集計データ!AD$22,分売株!$H:$H,"&lt;="&amp;集計データ!AD$23,分売株!$G:$G,集計データ!$A35)-SUMIFS(分売株!$D:$D,分売株!$H:$H,"&gt;="&amp;集計データ!AD$22,分売株!$H:$H,"&lt;="&amp;集計データ!AD$23,分売株!$G:$G,集計データ!$A35))/SUMIFS(分売株!$D:$D,分売株!$H:$H,"&gt;="&amp;集計データ!AD$22,分売株!$H:$H,"&lt;="&amp;集計データ!AD$23,分売株!$G:$G,集計データ!$A35),"")</f>
        <v/>
      </c>
      <c r="G37" s="117" t="str">
        <f>IFERROR((SUMIFS(分売株!$I:$I,分売株!$H:$H,"&gt;="&amp;集計データ!AE$22,分売株!$H:$H,"&lt;="&amp;集計データ!AE$23,分売株!$G:$G,集計データ!$A35)-SUMIFS(分売株!$D:$D,分売株!$H:$H,"&gt;="&amp;集計データ!AE$22,分売株!$H:$H,"&lt;="&amp;集計データ!AE$23,分売株!$G:$G,集計データ!$A35))/SUMIFS(分売株!$D:$D,分売株!$H:$H,"&gt;="&amp;集計データ!AE$22,分売株!$H:$H,"&lt;="&amp;集計データ!AE$23,分売株!$G:$G,集計データ!$A35),"")</f>
        <v/>
      </c>
      <c r="H37" s="117" t="str">
        <f>IFERROR((SUMIFS(分売株!$I:$I,分売株!$H:$H,"&gt;="&amp;集計データ!AF$22,分売株!$H:$H,"&lt;="&amp;集計データ!AF$23,分売株!$G:$G,集計データ!$A35)-SUMIFS(分売株!$D:$D,分売株!$H:$H,"&gt;="&amp;集計データ!AF$22,分売株!$H:$H,"&lt;="&amp;集計データ!AF$23,分売株!$G:$G,集計データ!$A35))/SUMIFS(分売株!$D:$D,分売株!$H:$H,"&gt;="&amp;集計データ!AF$22,分売株!$H:$H,"&lt;="&amp;集計データ!AF$23,分売株!$G:$G,集計データ!$A35),"")</f>
        <v/>
      </c>
      <c r="I37" s="117" t="str">
        <f>IFERROR((SUMIFS(分売株!$I:$I,分売株!$H:$H,"&gt;="&amp;集計データ!AG$22,分売株!$H:$H,"&lt;="&amp;集計データ!AG$23,分売株!$G:$G,集計データ!$A35)-SUMIFS(分売株!$D:$D,分売株!$H:$H,"&gt;="&amp;集計データ!AG$22,分売株!$H:$H,"&lt;="&amp;集計データ!AG$23,分売株!$G:$G,集計データ!$A35))/SUMIFS(分売株!$D:$D,分売株!$H:$H,"&gt;="&amp;集計データ!AG$22,分売株!$H:$H,"&lt;="&amp;集計データ!AG$23,分売株!$G:$G,集計データ!$A35),"")</f>
        <v/>
      </c>
      <c r="J37" s="117" t="str">
        <f>IFERROR((SUMIFS(分売株!$I:$I,分売株!$H:$H,"&gt;="&amp;集計データ!AH$22,分売株!$H:$H,"&lt;="&amp;集計データ!AH$23,分売株!$G:$G,集計データ!$A35)-SUMIFS(分売株!$D:$D,分売株!$H:$H,"&gt;="&amp;集計データ!AH$22,分売株!$H:$H,"&lt;="&amp;集計データ!AH$23,分売株!$G:$G,集計データ!$A35))/SUMIFS(分売株!$D:$D,分売株!$H:$H,"&gt;="&amp;集計データ!AH$22,分売株!$H:$H,"&lt;="&amp;集計データ!AH$23,分売株!$G:$G,集計データ!$A35),"")</f>
        <v/>
      </c>
      <c r="K37" s="117" t="str">
        <f>IFERROR((SUMIFS(分売株!$I:$I,分売株!$H:$H,"&gt;="&amp;集計データ!AI$22,分売株!$H:$H,"&lt;="&amp;集計データ!AI$23,分売株!$G:$G,集計データ!$A35)-SUMIFS(分売株!$D:$D,分売株!$H:$H,"&gt;="&amp;集計データ!AI$22,分売株!$H:$H,"&lt;="&amp;集計データ!AI$23,分売株!$G:$G,集計データ!$A35))/SUMIFS(分売株!$D:$D,分売株!$H:$H,"&gt;="&amp;集計データ!AI$22,分売株!$H:$H,"&lt;="&amp;集計データ!AI$23,分売株!$G:$G,集計データ!$A35),"")</f>
        <v/>
      </c>
      <c r="L37" s="117" t="str">
        <f>IFERROR((SUMIFS(分売株!$I:$I,分売株!$H:$H,"&gt;="&amp;集計データ!AJ$22,分売株!$H:$H,"&lt;="&amp;集計データ!AJ$23,分売株!$G:$G,集計データ!$A35)-SUMIFS(分売株!$D:$D,分売株!$H:$H,"&gt;="&amp;集計データ!AJ$22,分売株!$H:$H,"&lt;="&amp;集計データ!AJ$23,分売株!$G:$G,集計データ!$A35))/SUMIFS(分売株!$D:$D,分売株!$H:$H,"&gt;="&amp;集計データ!AJ$22,分売株!$H:$H,"&lt;="&amp;集計データ!AJ$23,分売株!$G:$G,集計データ!$A35),"")</f>
        <v/>
      </c>
      <c r="M37" s="117" t="str">
        <f>IFERROR((SUMIFS(分売株!$I:$I,分売株!$H:$H,"&gt;="&amp;集計データ!AK$22,分売株!$H:$H,"&lt;="&amp;集計データ!AK$23,分売株!$G:$G,集計データ!$A35)-SUMIFS(分売株!$D:$D,分売株!$H:$H,"&gt;="&amp;集計データ!AK$22,分売株!$H:$H,"&lt;="&amp;集計データ!AK$23,分売株!$G:$G,集計データ!$A35))/SUMIFS(分売株!$D:$D,分売株!$H:$H,"&gt;="&amp;集計データ!AK$22,分売株!$H:$H,"&lt;="&amp;集計データ!AK$23,分売株!$G:$G,集計データ!$A35),"")</f>
        <v/>
      </c>
      <c r="N37" s="117" t="str">
        <f>IFERROR((SUMIFS(分売株!$I:$I,分売株!$H:$H,"&gt;="&amp;集計データ!AL$22,分売株!$H:$H,"&lt;="&amp;集計データ!AL$23,分売株!$G:$G,集計データ!$A35)-SUMIFS(分売株!$D:$D,分売株!$H:$H,"&gt;="&amp;集計データ!AL$22,分売株!$H:$H,"&lt;="&amp;集計データ!AL$23,分売株!$G:$G,集計データ!$A35))/SUMIFS(分売株!$D:$D,分売株!$H:$H,"&gt;="&amp;集計データ!AL$22,分売株!$H:$H,"&lt;="&amp;集計データ!AL$23,分売株!$G:$G,集計データ!$A35),"")</f>
        <v/>
      </c>
      <c r="O37" s="117" t="str">
        <f>IFERROR((SUMIFS(分売株!$I:$I,分売株!$H:$H,"&gt;="&amp;集計データ!AM$22,分売株!$H:$H,"&lt;="&amp;集計データ!AM$23,分売株!$G:$G,集計データ!$A35)-SUMIFS(分売株!$D:$D,分売株!$H:$H,"&gt;="&amp;集計データ!AM$22,分売株!$H:$H,"&lt;="&amp;集計データ!AM$23,分売株!$G:$G,集計データ!$A35))/SUMIFS(分売株!$D:$D,分売株!$H:$H,"&gt;="&amp;集計データ!AM$22,分売株!$H:$H,"&lt;="&amp;集計データ!AM$23,分売株!$G:$G,集計データ!$A35),"")</f>
        <v/>
      </c>
      <c r="P37" s="117" t="str">
        <f>IFERROR((SUMIFS(分売株!$I:$I,分売株!$H:$H,"&gt;="&amp;集計データ!AN$22,分売株!$H:$H,"&lt;="&amp;集計データ!AN$23,分売株!$G:$G,集計データ!$A35)-SUMIFS(分売株!$D:$D,分売株!$H:$H,"&gt;="&amp;集計データ!AN$22,分売株!$H:$H,"&lt;="&amp;集計データ!AN$23,分売株!$G:$G,集計データ!$A35))/SUMIFS(分売株!$D:$D,分売株!$H:$H,"&gt;="&amp;集計データ!AN$22,分売株!$H:$H,"&lt;="&amp;集計データ!AN$23,分売株!$G:$G,集計データ!$A35),"")</f>
        <v/>
      </c>
      <c r="Q37" s="117" t="str">
        <f>IFERROR((SUMIFS(分売株!$I:$I,分売株!$H:$H,"&gt;="&amp;集計データ!AO$22,分売株!$H:$H,"&lt;="&amp;集計データ!AO$23,分売株!$G:$G,集計データ!$A35)-SUMIFS(分売株!$D:$D,分売株!$H:$H,"&gt;="&amp;集計データ!AO$22,分売株!$H:$H,"&lt;="&amp;集計データ!AO$23,分売株!$G:$G,集計データ!$A35))/SUMIFS(分売株!$D:$D,分売株!$H:$H,"&gt;="&amp;集計データ!AO$22,分売株!$H:$H,"&lt;="&amp;集計データ!AO$23,分売株!$G:$G,集計データ!$A35),"")</f>
        <v/>
      </c>
      <c r="R37" s="117" t="str">
        <f>IFERROR((SUMIFS(分売株!$I:$I,分売株!$H:$H,"&gt;="&amp;集計データ!AP$22,分売株!$H:$H,"&lt;="&amp;集計データ!AP$23,分売株!$G:$G,集計データ!$A35)-SUMIFS(分売株!$D:$D,分売株!$H:$H,"&gt;="&amp;集計データ!AP$22,分売株!$H:$H,"&lt;="&amp;集計データ!AP$23,分売株!$G:$G,集計データ!$A35))/SUMIFS(分売株!$D:$D,分売株!$H:$H,"&gt;="&amp;集計データ!AP$22,分売株!$H:$H,"&lt;="&amp;集計データ!AP$23,分売株!$G:$G,集計データ!$A35),"")</f>
        <v/>
      </c>
      <c r="S37" s="117" t="str">
        <f>IFERROR((SUMIFS(分売株!$I:$I,分売株!$H:$H,"&gt;="&amp;集計データ!AQ$22,分売株!$H:$H,"&lt;="&amp;集計データ!AQ$23,分売株!$G:$G,集計データ!$A35)-SUMIFS(分売株!$D:$D,分売株!$H:$H,"&gt;="&amp;集計データ!AQ$22,分売株!$H:$H,"&lt;="&amp;集計データ!AQ$23,分売株!$G:$G,集計データ!$A35))/SUMIFS(分売株!$D:$D,分売株!$H:$H,"&gt;="&amp;集計データ!AQ$22,分売株!$H:$H,"&lt;="&amp;集計データ!AQ$23,分売株!$G:$G,集計データ!$A35),"")</f>
        <v/>
      </c>
      <c r="T37" s="117" t="str">
        <f>IFERROR((SUMIFS(分売株!$I:$I,分売株!$H:$H,"&gt;="&amp;集計データ!AR$22,分売株!$H:$H,"&lt;="&amp;集計データ!AR$23,分売株!$G:$G,集計データ!$A35)-SUMIFS(分売株!$D:$D,分売株!$H:$H,"&gt;="&amp;集計データ!AR$22,分売株!$H:$H,"&lt;="&amp;集計データ!AR$23,分売株!$G:$G,集計データ!$A35))/SUMIFS(分売株!$D:$D,分売株!$H:$H,"&gt;="&amp;集計データ!AR$22,分売株!$H:$H,"&lt;="&amp;集計データ!AR$23,分売株!$G:$G,集計データ!$A35),"")</f>
        <v/>
      </c>
      <c r="U37" s="117" t="str">
        <f>IFERROR((SUMIFS(分売株!$I:$I,分売株!$H:$H,"&gt;="&amp;集計データ!AS$22,分売株!$H:$H,"&lt;="&amp;集計データ!AS$23,分売株!$G:$G,集計データ!$A35)-SUMIFS(分売株!$D:$D,分売株!$H:$H,"&gt;="&amp;集計データ!AS$22,分売株!$H:$H,"&lt;="&amp;集計データ!AS$23,分売株!$G:$G,集計データ!$A35))/SUMIFS(分売株!$D:$D,分売株!$H:$H,"&gt;="&amp;集計データ!AS$22,分売株!$H:$H,"&lt;="&amp;集計データ!AS$23,分売株!$G:$G,集計データ!$A35),"")</f>
        <v/>
      </c>
      <c r="V37" s="117" t="str">
        <f>IFERROR((SUMIFS(分売株!$I:$I,分売株!$H:$H,"&gt;="&amp;集計データ!AT$22,分売株!$H:$H,"&lt;="&amp;集計データ!AT$23,分売株!$G:$G,集計データ!$A35)-SUMIFS(分売株!$D:$D,分売株!$H:$H,"&gt;="&amp;集計データ!AT$22,分売株!$H:$H,"&lt;="&amp;集計データ!AT$23,分売株!$G:$G,集計データ!$A35))/SUMIFS(分売株!$D:$D,分売株!$H:$H,"&gt;="&amp;集計データ!AT$22,分売株!$H:$H,"&lt;="&amp;集計データ!AT$23,分売株!$G:$G,集計データ!$A35),"")</f>
        <v/>
      </c>
    </row>
    <row r="38" spans="1:22" x14ac:dyDescent="0.4">
      <c r="A38" s="129" t="str">
        <f>初期設定!C11</f>
        <v>-</v>
      </c>
      <c r="B38" s="116" t="str">
        <f>IF(COUNTIFS(分売株!$H:$H,"&gt;="&amp;集計データ!Z$22,分売株!$H:$H,"&lt;="&amp;集計データ!Z$23,分売株!$G:$G,$A38)=0,"",COUNTIFS(分売株!$H:$H,"&gt;="&amp;集計データ!Z$22,分売株!$H:$H,"&lt;="&amp;集計データ!Z$23,分売株!$G:$G,$A38))</f>
        <v/>
      </c>
      <c r="C38" s="116" t="str">
        <f>IF(COUNTIFS(分売株!$H:$H,"&gt;="&amp;集計データ!AA$22,分売株!$H:$H,"&lt;="&amp;集計データ!AA$23,分売株!$G:$G,$A38)=0,"",COUNTIFS(分売株!$H:$H,"&gt;="&amp;集計データ!AA$22,分売株!$H:$H,"&lt;="&amp;集計データ!AA$23,分売株!$G:$G,$A38))</f>
        <v/>
      </c>
      <c r="D38" s="116" t="str">
        <f>IF(COUNTIFS(分売株!$H:$H,"&gt;="&amp;集計データ!AB$22,分売株!$H:$H,"&lt;="&amp;集計データ!AB$23,分売株!$G:$G,$A38)=0,"",COUNTIFS(分売株!$H:$H,"&gt;="&amp;集計データ!AB$22,分売株!$H:$H,"&lt;="&amp;集計データ!AB$23,分売株!$G:$G,$A38))</f>
        <v/>
      </c>
      <c r="E38" s="116" t="str">
        <f>IF(COUNTIFS(分売株!$H:$H,"&gt;="&amp;集計データ!AC$22,分売株!$H:$H,"&lt;="&amp;集計データ!AC$23,分売株!$G:$G,$A38)=0,"",COUNTIFS(分売株!$H:$H,"&gt;="&amp;集計データ!AC$22,分売株!$H:$H,"&lt;="&amp;集計データ!AC$23,分売株!$G:$G,$A38))</f>
        <v/>
      </c>
      <c r="F38" s="116" t="str">
        <f>IF(COUNTIFS(分売株!$H:$H,"&gt;="&amp;集計データ!AD$22,分売株!$H:$H,"&lt;="&amp;集計データ!AD$23,分売株!$G:$G,$A38)=0,"",COUNTIFS(分売株!$H:$H,"&gt;="&amp;集計データ!AD$22,分売株!$H:$H,"&lt;="&amp;集計データ!AD$23,分売株!$G:$G,$A38))</f>
        <v/>
      </c>
      <c r="G38" s="116" t="str">
        <f>IF(COUNTIFS(分売株!$H:$H,"&gt;="&amp;集計データ!AE$22,分売株!$H:$H,"&lt;="&amp;集計データ!AE$23,分売株!$G:$G,$A38)=0,"",COUNTIFS(分売株!$H:$H,"&gt;="&amp;集計データ!AE$22,分売株!$H:$H,"&lt;="&amp;集計データ!AE$23,分売株!$G:$G,$A38))</f>
        <v/>
      </c>
      <c r="H38" s="116" t="str">
        <f>IF(COUNTIFS(分売株!$H:$H,"&gt;="&amp;集計データ!AF$22,分売株!$H:$H,"&lt;="&amp;集計データ!AF$23,分売株!$G:$G,$A38)=0,"",COUNTIFS(分売株!$H:$H,"&gt;="&amp;集計データ!AF$22,分売株!$H:$H,"&lt;="&amp;集計データ!AF$23,分売株!$G:$G,$A38))</f>
        <v/>
      </c>
      <c r="I38" s="116" t="str">
        <f>IF(COUNTIFS(分売株!$H:$H,"&gt;="&amp;集計データ!AG$22,分売株!$H:$H,"&lt;="&amp;集計データ!AG$23,分売株!$G:$G,$A38)=0,"",COUNTIFS(分売株!$H:$H,"&gt;="&amp;集計データ!AG$22,分売株!$H:$H,"&lt;="&amp;集計データ!AG$23,分売株!$G:$G,$A38))</f>
        <v/>
      </c>
      <c r="J38" s="116" t="str">
        <f>IF(COUNTIFS(分売株!$H:$H,"&gt;="&amp;集計データ!AH$22,分売株!$H:$H,"&lt;="&amp;集計データ!AH$23,分売株!$G:$G,$A38)=0,"",COUNTIFS(分売株!$H:$H,"&gt;="&amp;集計データ!AH$22,分売株!$H:$H,"&lt;="&amp;集計データ!AH$23,分売株!$G:$G,$A38))</f>
        <v/>
      </c>
      <c r="K38" s="116" t="str">
        <f>IF(COUNTIFS(分売株!$H:$H,"&gt;="&amp;集計データ!AI$22,分売株!$H:$H,"&lt;="&amp;集計データ!AI$23,分売株!$G:$G,$A38)=0,"",COUNTIFS(分売株!$H:$H,"&gt;="&amp;集計データ!AI$22,分売株!$H:$H,"&lt;="&amp;集計データ!AI$23,分売株!$G:$G,$A38))</f>
        <v/>
      </c>
      <c r="L38" s="116" t="str">
        <f>IF(COUNTIFS(分売株!$H:$H,"&gt;="&amp;集計データ!AJ$22,分売株!$H:$H,"&lt;="&amp;集計データ!AJ$23,分売株!$G:$G,$A38)=0,"",COUNTIFS(分売株!$H:$H,"&gt;="&amp;集計データ!AJ$22,分売株!$H:$H,"&lt;="&amp;集計データ!AJ$23,分売株!$G:$G,$A38))</f>
        <v/>
      </c>
      <c r="M38" s="116" t="str">
        <f>IF(COUNTIFS(分売株!$H:$H,"&gt;="&amp;集計データ!AK$22,分売株!$H:$H,"&lt;="&amp;集計データ!AK$23,分売株!$G:$G,$A38)=0,"",COUNTIFS(分売株!$H:$H,"&gt;="&amp;集計データ!AK$22,分売株!$H:$H,"&lt;="&amp;集計データ!AK$23,分売株!$G:$G,$A38))</f>
        <v/>
      </c>
      <c r="N38" s="116" t="str">
        <f>IF(COUNTIFS(分売株!$H:$H,"&gt;="&amp;集計データ!AL$22,分売株!$H:$H,"&lt;="&amp;集計データ!AL$23,分売株!$G:$G,$A38)=0,"",COUNTIFS(分売株!$H:$H,"&gt;="&amp;集計データ!AL$22,分売株!$H:$H,"&lt;="&amp;集計データ!AL$23,分売株!$G:$G,$A38))</f>
        <v/>
      </c>
      <c r="O38" s="116" t="str">
        <f>IF(COUNTIFS(分売株!$H:$H,"&gt;="&amp;集計データ!AM$22,分売株!$H:$H,"&lt;="&amp;集計データ!AM$23,分売株!$G:$G,$A38)=0,"",COUNTIFS(分売株!$H:$H,"&gt;="&amp;集計データ!AM$22,分売株!$H:$H,"&lt;="&amp;集計データ!AM$23,分売株!$G:$G,$A38))</f>
        <v/>
      </c>
      <c r="P38" s="116" t="str">
        <f>IF(COUNTIFS(分売株!$H:$H,"&gt;="&amp;集計データ!AN$22,分売株!$H:$H,"&lt;="&amp;集計データ!AN$23,分売株!$G:$G,$A38)=0,"",COUNTIFS(分売株!$H:$H,"&gt;="&amp;集計データ!AN$22,分売株!$H:$H,"&lt;="&amp;集計データ!AN$23,分売株!$G:$G,$A38))</f>
        <v/>
      </c>
      <c r="Q38" s="116" t="str">
        <f>IF(COUNTIFS(分売株!$H:$H,"&gt;="&amp;集計データ!AO$22,分売株!$H:$H,"&lt;="&amp;集計データ!AO$23,分売株!$G:$G,$A38)=0,"",COUNTIFS(分売株!$H:$H,"&gt;="&amp;集計データ!AO$22,分売株!$H:$H,"&lt;="&amp;集計データ!AO$23,分売株!$G:$G,$A38))</f>
        <v/>
      </c>
      <c r="R38" s="116" t="str">
        <f>IF(COUNTIFS(分売株!$H:$H,"&gt;="&amp;集計データ!AP$22,分売株!$H:$H,"&lt;="&amp;集計データ!AP$23,分売株!$G:$G,$A38)=0,"",COUNTIFS(分売株!$H:$H,"&gt;="&amp;集計データ!AP$22,分売株!$H:$H,"&lt;="&amp;集計データ!AP$23,分売株!$G:$G,$A38))</f>
        <v/>
      </c>
      <c r="S38" s="116" t="str">
        <f>IF(COUNTIFS(分売株!$H:$H,"&gt;="&amp;集計データ!AQ$22,分売株!$H:$H,"&lt;="&amp;集計データ!AQ$23,分売株!$G:$G,$A38)=0,"",COUNTIFS(分売株!$H:$H,"&gt;="&amp;集計データ!AQ$22,分売株!$H:$H,"&lt;="&amp;集計データ!AQ$23,分売株!$G:$G,$A38))</f>
        <v/>
      </c>
      <c r="T38" s="116" t="str">
        <f>IF(COUNTIFS(分売株!$H:$H,"&gt;="&amp;集計データ!AR$22,分売株!$H:$H,"&lt;="&amp;集計データ!AR$23,分売株!$G:$G,$A38)=0,"",COUNTIFS(分売株!$H:$H,"&gt;="&amp;集計データ!AR$22,分売株!$H:$H,"&lt;="&amp;集計データ!AR$23,分売株!$G:$G,$A38))</f>
        <v/>
      </c>
      <c r="U38" s="116" t="str">
        <f>IF(COUNTIFS(分売株!$H:$H,"&gt;="&amp;集計データ!AS$22,分売株!$H:$H,"&lt;="&amp;集計データ!AS$23,分売株!$G:$G,$A38)=0,"",COUNTIFS(分売株!$H:$H,"&gt;="&amp;集計データ!AS$22,分売株!$H:$H,"&lt;="&amp;集計データ!AS$23,分売株!$G:$G,$A38))</f>
        <v/>
      </c>
      <c r="V38" s="116" t="str">
        <f>IF(COUNTIFS(分売株!$H:$H,"&gt;="&amp;集計データ!AT$22,分売株!$H:$H,"&lt;="&amp;集計データ!AT$23,分売株!$G:$G,$A38)=0,"",COUNTIFS(分売株!$H:$H,"&gt;="&amp;集計データ!AT$22,分売株!$H:$H,"&lt;="&amp;集計データ!AT$23,分売株!$G:$G,$A38))</f>
        <v/>
      </c>
    </row>
    <row r="39" spans="1:22" x14ac:dyDescent="0.4">
      <c r="A39" s="130"/>
      <c r="B39" s="116" t="str">
        <f>IF(SUMIFS(分売株!$N:$N,分売株!$H:$H,"&gt;="&amp;集計データ!Z$22,分売株!$H:$H,"&lt;="&amp;集計データ!Z$23,分売株!$G:$G,集計データ!$A38)=0,"",SUMIFS(分売株!$N:$N,分売株!$H:$H,"&gt;="&amp;集計データ!Z$22,分売株!$H:$H,"&lt;="&amp;集計データ!Z$23,分売株!$G:$G,集計データ!$A38))</f>
        <v/>
      </c>
      <c r="C39" s="116" t="str">
        <f>IF(SUMIFS(分売株!$N:$N,分売株!$H:$H,"&gt;="&amp;集計データ!AA$22,分売株!$H:$H,"&lt;="&amp;集計データ!AA$23,分売株!$G:$G,集計データ!$A38)=0,"",SUMIFS(分売株!$N:$N,分売株!$H:$H,"&gt;="&amp;集計データ!AA$22,分売株!$H:$H,"&lt;="&amp;集計データ!AA$23,分売株!$G:$G,集計データ!$A38))</f>
        <v/>
      </c>
      <c r="D39" s="116" t="str">
        <f>IF(SUMIFS(分売株!$N:$N,分売株!$H:$H,"&gt;="&amp;集計データ!AB$22,分売株!$H:$H,"&lt;="&amp;集計データ!AB$23,分売株!$G:$G,集計データ!$A38)=0,"",SUMIFS(分売株!$N:$N,分売株!$H:$H,"&gt;="&amp;集計データ!AB$22,分売株!$H:$H,"&lt;="&amp;集計データ!AB$23,分売株!$G:$G,集計データ!$A38))</f>
        <v/>
      </c>
      <c r="E39" s="116" t="str">
        <f>IF(SUMIFS(分売株!$N:$N,分売株!$H:$H,"&gt;="&amp;集計データ!AC$22,分売株!$H:$H,"&lt;="&amp;集計データ!AC$23,分売株!$G:$G,集計データ!$A38)=0,"",SUMIFS(分売株!$N:$N,分売株!$H:$H,"&gt;="&amp;集計データ!AC$22,分売株!$H:$H,"&lt;="&amp;集計データ!AC$23,分売株!$G:$G,集計データ!$A38))</f>
        <v/>
      </c>
      <c r="F39" s="116" t="str">
        <f>IF(SUMIFS(分売株!$N:$N,分売株!$H:$H,"&gt;="&amp;集計データ!AD$22,分売株!$H:$H,"&lt;="&amp;集計データ!AD$23,分売株!$G:$G,集計データ!$A38)=0,"",SUMIFS(分売株!$N:$N,分売株!$H:$H,"&gt;="&amp;集計データ!AD$22,分売株!$H:$H,"&lt;="&amp;集計データ!AD$23,分売株!$G:$G,集計データ!$A38))</f>
        <v/>
      </c>
      <c r="G39" s="116" t="str">
        <f>IF(SUMIFS(分売株!$N:$N,分売株!$H:$H,"&gt;="&amp;集計データ!AE$22,分売株!$H:$H,"&lt;="&amp;集計データ!AE$23,分売株!$G:$G,集計データ!$A38)=0,"",SUMIFS(分売株!$N:$N,分売株!$H:$H,"&gt;="&amp;集計データ!AE$22,分売株!$H:$H,"&lt;="&amp;集計データ!AE$23,分売株!$G:$G,集計データ!$A38))</f>
        <v/>
      </c>
      <c r="H39" s="116" t="str">
        <f>IF(SUMIFS(分売株!$N:$N,分売株!$H:$H,"&gt;="&amp;集計データ!AF$22,分売株!$H:$H,"&lt;="&amp;集計データ!AF$23,分売株!$G:$G,集計データ!$A38)=0,"",SUMIFS(分売株!$N:$N,分売株!$H:$H,"&gt;="&amp;集計データ!AF$22,分売株!$H:$H,"&lt;="&amp;集計データ!AF$23,分売株!$G:$G,集計データ!$A38))</f>
        <v/>
      </c>
      <c r="I39" s="116" t="str">
        <f>IF(SUMIFS(分売株!$N:$N,分売株!$H:$H,"&gt;="&amp;集計データ!AG$22,分売株!$H:$H,"&lt;="&amp;集計データ!AG$23,分売株!$G:$G,集計データ!$A38)=0,"",SUMIFS(分売株!$N:$N,分売株!$H:$H,"&gt;="&amp;集計データ!AG$22,分売株!$H:$H,"&lt;="&amp;集計データ!AG$23,分売株!$G:$G,集計データ!$A38))</f>
        <v/>
      </c>
      <c r="J39" s="116" t="str">
        <f>IF(SUMIFS(分売株!$N:$N,分売株!$H:$H,"&gt;="&amp;集計データ!AH$22,分売株!$H:$H,"&lt;="&amp;集計データ!AH$23,分売株!$G:$G,集計データ!$A38)=0,"",SUMIFS(分売株!$N:$N,分売株!$H:$H,"&gt;="&amp;集計データ!AH$22,分売株!$H:$H,"&lt;="&amp;集計データ!AH$23,分売株!$G:$G,集計データ!$A38))</f>
        <v/>
      </c>
      <c r="K39" s="116" t="str">
        <f>IF(SUMIFS(分売株!$N:$N,分売株!$H:$H,"&gt;="&amp;集計データ!AI$22,分売株!$H:$H,"&lt;="&amp;集計データ!AI$23,分売株!$G:$G,集計データ!$A38)=0,"",SUMIFS(分売株!$N:$N,分売株!$H:$H,"&gt;="&amp;集計データ!AI$22,分売株!$H:$H,"&lt;="&amp;集計データ!AI$23,分売株!$G:$G,集計データ!$A38))</f>
        <v/>
      </c>
      <c r="L39" s="116" t="str">
        <f>IF(SUMIFS(分売株!$N:$N,分売株!$H:$H,"&gt;="&amp;集計データ!AJ$22,分売株!$H:$H,"&lt;="&amp;集計データ!AJ$23,分売株!$G:$G,集計データ!$A38)=0,"",SUMIFS(分売株!$N:$N,分売株!$H:$H,"&gt;="&amp;集計データ!AJ$22,分売株!$H:$H,"&lt;="&amp;集計データ!AJ$23,分売株!$G:$G,集計データ!$A38))</f>
        <v/>
      </c>
      <c r="M39" s="116" t="str">
        <f>IF(SUMIFS(分売株!$N:$N,分売株!$H:$H,"&gt;="&amp;集計データ!AK$22,分売株!$H:$H,"&lt;="&amp;集計データ!AK$23,分売株!$G:$G,集計データ!$A38)=0,"",SUMIFS(分売株!$N:$N,分売株!$H:$H,"&gt;="&amp;集計データ!AK$22,分売株!$H:$H,"&lt;="&amp;集計データ!AK$23,分売株!$G:$G,集計データ!$A38))</f>
        <v/>
      </c>
      <c r="N39" s="116" t="str">
        <f>IF(SUMIFS(分売株!$N:$N,分売株!$H:$H,"&gt;="&amp;集計データ!AL$22,分売株!$H:$H,"&lt;="&amp;集計データ!AL$23,分売株!$G:$G,集計データ!$A38)=0,"",SUMIFS(分売株!$N:$N,分売株!$H:$H,"&gt;="&amp;集計データ!AL$22,分売株!$H:$H,"&lt;="&amp;集計データ!AL$23,分売株!$G:$G,集計データ!$A38))</f>
        <v/>
      </c>
      <c r="O39" s="116" t="str">
        <f>IF(SUMIFS(分売株!$N:$N,分売株!$H:$H,"&gt;="&amp;集計データ!AM$22,分売株!$H:$H,"&lt;="&amp;集計データ!AM$23,分売株!$G:$G,集計データ!$A38)=0,"",SUMIFS(分売株!$N:$N,分売株!$H:$H,"&gt;="&amp;集計データ!AM$22,分売株!$H:$H,"&lt;="&amp;集計データ!AM$23,分売株!$G:$G,集計データ!$A38))</f>
        <v/>
      </c>
      <c r="P39" s="116" t="str">
        <f>IF(SUMIFS(分売株!$N:$N,分売株!$H:$H,"&gt;="&amp;集計データ!AN$22,分売株!$H:$H,"&lt;="&amp;集計データ!AN$23,分売株!$G:$G,集計データ!$A38)=0,"",SUMIFS(分売株!$N:$N,分売株!$H:$H,"&gt;="&amp;集計データ!AN$22,分売株!$H:$H,"&lt;="&amp;集計データ!AN$23,分売株!$G:$G,集計データ!$A38))</f>
        <v/>
      </c>
      <c r="Q39" s="116" t="str">
        <f>IF(SUMIFS(分売株!$N:$N,分売株!$H:$H,"&gt;="&amp;集計データ!AO$22,分売株!$H:$H,"&lt;="&amp;集計データ!AO$23,分売株!$G:$G,集計データ!$A38)=0,"",SUMIFS(分売株!$N:$N,分売株!$H:$H,"&gt;="&amp;集計データ!AO$22,分売株!$H:$H,"&lt;="&amp;集計データ!AO$23,分売株!$G:$G,集計データ!$A38))</f>
        <v/>
      </c>
      <c r="R39" s="116" t="str">
        <f>IF(SUMIFS(分売株!$N:$N,分売株!$H:$H,"&gt;="&amp;集計データ!AP$22,分売株!$H:$H,"&lt;="&amp;集計データ!AP$23,分売株!$G:$G,集計データ!$A38)=0,"",SUMIFS(分売株!$N:$N,分売株!$H:$H,"&gt;="&amp;集計データ!AP$22,分売株!$H:$H,"&lt;="&amp;集計データ!AP$23,分売株!$G:$G,集計データ!$A38))</f>
        <v/>
      </c>
      <c r="S39" s="116" t="str">
        <f>IF(SUMIFS(分売株!$N:$N,分売株!$H:$H,"&gt;="&amp;集計データ!AQ$22,分売株!$H:$H,"&lt;="&amp;集計データ!AQ$23,分売株!$G:$G,集計データ!$A38)=0,"",SUMIFS(分売株!$N:$N,分売株!$H:$H,"&gt;="&amp;集計データ!AQ$22,分売株!$H:$H,"&lt;="&amp;集計データ!AQ$23,分売株!$G:$G,集計データ!$A38))</f>
        <v/>
      </c>
      <c r="T39" s="116" t="str">
        <f>IF(SUMIFS(分売株!$N:$N,分売株!$H:$H,"&gt;="&amp;集計データ!AR$22,分売株!$H:$H,"&lt;="&amp;集計データ!AR$23,分売株!$G:$G,集計データ!$A38)=0,"",SUMIFS(分売株!$N:$N,分売株!$H:$H,"&gt;="&amp;集計データ!AR$22,分売株!$H:$H,"&lt;="&amp;集計データ!AR$23,分売株!$G:$G,集計データ!$A38))</f>
        <v/>
      </c>
      <c r="U39" s="116" t="str">
        <f>IF(SUMIFS(分売株!$N:$N,分売株!$H:$H,"&gt;="&amp;集計データ!AS$22,分売株!$H:$H,"&lt;="&amp;集計データ!AS$23,分売株!$G:$G,集計データ!$A38)=0,"",SUMIFS(分売株!$N:$N,分売株!$H:$H,"&gt;="&amp;集計データ!AS$22,分売株!$H:$H,"&lt;="&amp;集計データ!AS$23,分売株!$G:$G,集計データ!$A38))</f>
        <v/>
      </c>
      <c r="V39" s="116" t="str">
        <f>IF(SUMIFS(分売株!$N:$N,分売株!$H:$H,"&gt;="&amp;集計データ!AT$22,分売株!$H:$H,"&lt;="&amp;集計データ!AT$23,分売株!$G:$G,集計データ!$A38)=0,"",SUMIFS(分売株!$N:$N,分売株!$H:$H,"&gt;="&amp;集計データ!AT$22,分売株!$H:$H,"&lt;="&amp;集計データ!AT$23,分売株!$G:$G,集計データ!$A38))</f>
        <v/>
      </c>
    </row>
    <row r="40" spans="1:22" x14ac:dyDescent="0.4">
      <c r="A40" s="131"/>
      <c r="B40" s="117" t="str">
        <f>IFERROR((SUMIFS(分売株!$I:$I,分売株!$H:$H,"&gt;="&amp;集計データ!Z$22,分売株!$H:$H,"&lt;="&amp;集計データ!Z$23,分売株!$G:$G,集計データ!$A38)-SUMIFS(分売株!$D:$D,分売株!$H:$H,"&gt;="&amp;集計データ!Z$22,分売株!$H:$H,"&lt;="&amp;集計データ!Z$23,分売株!$G:$G,集計データ!$A38))/SUMIFS(分売株!$D:$D,分売株!$H:$H,"&gt;="&amp;集計データ!Z$22,分売株!$H:$H,"&lt;="&amp;集計データ!Z$23,分売株!$G:$G,集計データ!$A38),"")</f>
        <v/>
      </c>
      <c r="C40" s="117" t="str">
        <f>IFERROR((SUMIFS(分売株!$I:$I,分売株!$H:$H,"&gt;="&amp;集計データ!AA$22,分売株!$H:$H,"&lt;="&amp;集計データ!AA$23,分売株!$G:$G,集計データ!$A38)-SUMIFS(分売株!$D:$D,分売株!$H:$H,"&gt;="&amp;集計データ!AA$22,分売株!$H:$H,"&lt;="&amp;集計データ!AA$23,分売株!$G:$G,集計データ!$A38))/SUMIFS(分売株!$D:$D,分売株!$H:$H,"&gt;="&amp;集計データ!AA$22,分売株!$H:$H,"&lt;="&amp;集計データ!AA$23,分売株!$G:$G,集計データ!$A38),"")</f>
        <v/>
      </c>
      <c r="D40" s="117" t="str">
        <f>IFERROR((SUMIFS(分売株!$I:$I,分売株!$H:$H,"&gt;="&amp;集計データ!AB$22,分売株!$H:$H,"&lt;="&amp;集計データ!AB$23,分売株!$G:$G,集計データ!$A38)-SUMIFS(分売株!$D:$D,分売株!$H:$H,"&gt;="&amp;集計データ!AB$22,分売株!$H:$H,"&lt;="&amp;集計データ!AB$23,分売株!$G:$G,集計データ!$A38))/SUMIFS(分売株!$D:$D,分売株!$H:$H,"&gt;="&amp;集計データ!AB$22,分売株!$H:$H,"&lt;="&amp;集計データ!AB$23,分売株!$G:$G,集計データ!$A38),"")</f>
        <v/>
      </c>
      <c r="E40" s="117" t="str">
        <f>IFERROR((SUMIFS(分売株!$I:$I,分売株!$H:$H,"&gt;="&amp;集計データ!AC$22,分売株!$H:$H,"&lt;="&amp;集計データ!AC$23,分売株!$G:$G,集計データ!$A38)-SUMIFS(分売株!$D:$D,分売株!$H:$H,"&gt;="&amp;集計データ!AC$22,分売株!$H:$H,"&lt;="&amp;集計データ!AC$23,分売株!$G:$G,集計データ!$A38))/SUMIFS(分売株!$D:$D,分売株!$H:$H,"&gt;="&amp;集計データ!AC$22,分売株!$H:$H,"&lt;="&amp;集計データ!AC$23,分売株!$G:$G,集計データ!$A38),"")</f>
        <v/>
      </c>
      <c r="F40" s="117" t="str">
        <f>IFERROR((SUMIFS(分売株!$I:$I,分売株!$H:$H,"&gt;="&amp;集計データ!AD$22,分売株!$H:$H,"&lt;="&amp;集計データ!AD$23,分売株!$G:$G,集計データ!$A38)-SUMIFS(分売株!$D:$D,分売株!$H:$H,"&gt;="&amp;集計データ!AD$22,分売株!$H:$H,"&lt;="&amp;集計データ!AD$23,分売株!$G:$G,集計データ!$A38))/SUMIFS(分売株!$D:$D,分売株!$H:$H,"&gt;="&amp;集計データ!AD$22,分売株!$H:$H,"&lt;="&amp;集計データ!AD$23,分売株!$G:$G,集計データ!$A38),"")</f>
        <v/>
      </c>
      <c r="G40" s="117" t="str">
        <f>IFERROR((SUMIFS(分売株!$I:$I,分売株!$H:$H,"&gt;="&amp;集計データ!AE$22,分売株!$H:$H,"&lt;="&amp;集計データ!AE$23,分売株!$G:$G,集計データ!$A38)-SUMIFS(分売株!$D:$D,分売株!$H:$H,"&gt;="&amp;集計データ!AE$22,分売株!$H:$H,"&lt;="&amp;集計データ!AE$23,分売株!$G:$G,集計データ!$A38))/SUMIFS(分売株!$D:$D,分売株!$H:$H,"&gt;="&amp;集計データ!AE$22,分売株!$H:$H,"&lt;="&amp;集計データ!AE$23,分売株!$G:$G,集計データ!$A38),"")</f>
        <v/>
      </c>
      <c r="H40" s="117" t="str">
        <f>IFERROR((SUMIFS(分売株!$I:$I,分売株!$H:$H,"&gt;="&amp;集計データ!AF$22,分売株!$H:$H,"&lt;="&amp;集計データ!AF$23,分売株!$G:$G,集計データ!$A38)-SUMIFS(分売株!$D:$D,分売株!$H:$H,"&gt;="&amp;集計データ!AF$22,分売株!$H:$H,"&lt;="&amp;集計データ!AF$23,分売株!$G:$G,集計データ!$A38))/SUMIFS(分売株!$D:$D,分売株!$H:$H,"&gt;="&amp;集計データ!AF$22,分売株!$H:$H,"&lt;="&amp;集計データ!AF$23,分売株!$G:$G,集計データ!$A38),"")</f>
        <v/>
      </c>
      <c r="I40" s="117" t="str">
        <f>IFERROR((SUMIFS(分売株!$I:$I,分売株!$H:$H,"&gt;="&amp;集計データ!AG$22,分売株!$H:$H,"&lt;="&amp;集計データ!AG$23,分売株!$G:$G,集計データ!$A38)-SUMIFS(分売株!$D:$D,分売株!$H:$H,"&gt;="&amp;集計データ!AG$22,分売株!$H:$H,"&lt;="&amp;集計データ!AG$23,分売株!$G:$G,集計データ!$A38))/SUMIFS(分売株!$D:$D,分売株!$H:$H,"&gt;="&amp;集計データ!AG$22,分売株!$H:$H,"&lt;="&amp;集計データ!AG$23,分売株!$G:$G,集計データ!$A38),"")</f>
        <v/>
      </c>
      <c r="J40" s="117" t="str">
        <f>IFERROR((SUMIFS(分売株!$I:$I,分売株!$H:$H,"&gt;="&amp;集計データ!AH$22,分売株!$H:$H,"&lt;="&amp;集計データ!AH$23,分売株!$G:$G,集計データ!$A38)-SUMIFS(分売株!$D:$D,分売株!$H:$H,"&gt;="&amp;集計データ!AH$22,分売株!$H:$H,"&lt;="&amp;集計データ!AH$23,分売株!$G:$G,集計データ!$A38))/SUMIFS(分売株!$D:$D,分売株!$H:$H,"&gt;="&amp;集計データ!AH$22,分売株!$H:$H,"&lt;="&amp;集計データ!AH$23,分売株!$G:$G,集計データ!$A38),"")</f>
        <v/>
      </c>
      <c r="K40" s="117" t="str">
        <f>IFERROR((SUMIFS(分売株!$I:$I,分売株!$H:$H,"&gt;="&amp;集計データ!AI$22,分売株!$H:$H,"&lt;="&amp;集計データ!AI$23,分売株!$G:$G,集計データ!$A38)-SUMIFS(分売株!$D:$D,分売株!$H:$H,"&gt;="&amp;集計データ!AI$22,分売株!$H:$H,"&lt;="&amp;集計データ!AI$23,分売株!$G:$G,集計データ!$A38))/SUMIFS(分売株!$D:$D,分売株!$H:$H,"&gt;="&amp;集計データ!AI$22,分売株!$H:$H,"&lt;="&amp;集計データ!AI$23,分売株!$G:$G,集計データ!$A38),"")</f>
        <v/>
      </c>
      <c r="L40" s="117" t="str">
        <f>IFERROR((SUMIFS(分売株!$I:$I,分売株!$H:$H,"&gt;="&amp;集計データ!AJ$22,分売株!$H:$H,"&lt;="&amp;集計データ!AJ$23,分売株!$G:$G,集計データ!$A38)-SUMIFS(分売株!$D:$D,分売株!$H:$H,"&gt;="&amp;集計データ!AJ$22,分売株!$H:$H,"&lt;="&amp;集計データ!AJ$23,分売株!$G:$G,集計データ!$A38))/SUMIFS(分売株!$D:$D,分売株!$H:$H,"&gt;="&amp;集計データ!AJ$22,分売株!$H:$H,"&lt;="&amp;集計データ!AJ$23,分売株!$G:$G,集計データ!$A38),"")</f>
        <v/>
      </c>
      <c r="M40" s="117" t="str">
        <f>IFERROR((SUMIFS(分売株!$I:$I,分売株!$H:$H,"&gt;="&amp;集計データ!AK$22,分売株!$H:$H,"&lt;="&amp;集計データ!AK$23,分売株!$G:$G,集計データ!$A38)-SUMIFS(分売株!$D:$D,分売株!$H:$H,"&gt;="&amp;集計データ!AK$22,分売株!$H:$H,"&lt;="&amp;集計データ!AK$23,分売株!$G:$G,集計データ!$A38))/SUMIFS(分売株!$D:$D,分売株!$H:$H,"&gt;="&amp;集計データ!AK$22,分売株!$H:$H,"&lt;="&amp;集計データ!AK$23,分売株!$G:$G,集計データ!$A38),"")</f>
        <v/>
      </c>
      <c r="N40" s="117" t="str">
        <f>IFERROR((SUMIFS(分売株!$I:$I,分売株!$H:$H,"&gt;="&amp;集計データ!AL$22,分売株!$H:$H,"&lt;="&amp;集計データ!AL$23,分売株!$G:$G,集計データ!$A38)-SUMIFS(分売株!$D:$D,分売株!$H:$H,"&gt;="&amp;集計データ!AL$22,分売株!$H:$H,"&lt;="&amp;集計データ!AL$23,分売株!$G:$G,集計データ!$A38))/SUMIFS(分売株!$D:$D,分売株!$H:$H,"&gt;="&amp;集計データ!AL$22,分売株!$H:$H,"&lt;="&amp;集計データ!AL$23,分売株!$G:$G,集計データ!$A38),"")</f>
        <v/>
      </c>
      <c r="O40" s="117" t="str">
        <f>IFERROR((SUMIFS(分売株!$I:$I,分売株!$H:$H,"&gt;="&amp;集計データ!AM$22,分売株!$H:$H,"&lt;="&amp;集計データ!AM$23,分売株!$G:$G,集計データ!$A38)-SUMIFS(分売株!$D:$D,分売株!$H:$H,"&gt;="&amp;集計データ!AM$22,分売株!$H:$H,"&lt;="&amp;集計データ!AM$23,分売株!$G:$G,集計データ!$A38))/SUMIFS(分売株!$D:$D,分売株!$H:$H,"&gt;="&amp;集計データ!AM$22,分売株!$H:$H,"&lt;="&amp;集計データ!AM$23,分売株!$G:$G,集計データ!$A38),"")</f>
        <v/>
      </c>
      <c r="P40" s="117" t="str">
        <f>IFERROR((SUMIFS(分売株!$I:$I,分売株!$H:$H,"&gt;="&amp;集計データ!AN$22,分売株!$H:$H,"&lt;="&amp;集計データ!AN$23,分売株!$G:$G,集計データ!$A38)-SUMIFS(分売株!$D:$D,分売株!$H:$H,"&gt;="&amp;集計データ!AN$22,分売株!$H:$H,"&lt;="&amp;集計データ!AN$23,分売株!$G:$G,集計データ!$A38))/SUMIFS(分売株!$D:$D,分売株!$H:$H,"&gt;="&amp;集計データ!AN$22,分売株!$H:$H,"&lt;="&amp;集計データ!AN$23,分売株!$G:$G,集計データ!$A38),"")</f>
        <v/>
      </c>
      <c r="Q40" s="117" t="str">
        <f>IFERROR((SUMIFS(分売株!$I:$I,分売株!$H:$H,"&gt;="&amp;集計データ!AO$22,分売株!$H:$H,"&lt;="&amp;集計データ!AO$23,分売株!$G:$G,集計データ!$A38)-SUMIFS(分売株!$D:$D,分売株!$H:$H,"&gt;="&amp;集計データ!AO$22,分売株!$H:$H,"&lt;="&amp;集計データ!AO$23,分売株!$G:$G,集計データ!$A38))/SUMIFS(分売株!$D:$D,分売株!$H:$H,"&gt;="&amp;集計データ!AO$22,分売株!$H:$H,"&lt;="&amp;集計データ!AO$23,分売株!$G:$G,集計データ!$A38),"")</f>
        <v/>
      </c>
      <c r="R40" s="117" t="str">
        <f>IFERROR((SUMIFS(分売株!$I:$I,分売株!$H:$H,"&gt;="&amp;集計データ!AP$22,分売株!$H:$H,"&lt;="&amp;集計データ!AP$23,分売株!$G:$G,集計データ!$A38)-SUMIFS(分売株!$D:$D,分売株!$H:$H,"&gt;="&amp;集計データ!AP$22,分売株!$H:$H,"&lt;="&amp;集計データ!AP$23,分売株!$G:$G,集計データ!$A38))/SUMIFS(分売株!$D:$D,分売株!$H:$H,"&gt;="&amp;集計データ!AP$22,分売株!$H:$H,"&lt;="&amp;集計データ!AP$23,分売株!$G:$G,集計データ!$A38),"")</f>
        <v/>
      </c>
      <c r="S40" s="117" t="str">
        <f>IFERROR((SUMIFS(分売株!$I:$I,分売株!$H:$H,"&gt;="&amp;集計データ!AQ$22,分売株!$H:$H,"&lt;="&amp;集計データ!AQ$23,分売株!$G:$G,集計データ!$A38)-SUMIFS(分売株!$D:$D,分売株!$H:$H,"&gt;="&amp;集計データ!AQ$22,分売株!$H:$H,"&lt;="&amp;集計データ!AQ$23,分売株!$G:$G,集計データ!$A38))/SUMIFS(分売株!$D:$D,分売株!$H:$H,"&gt;="&amp;集計データ!AQ$22,分売株!$H:$H,"&lt;="&amp;集計データ!AQ$23,分売株!$G:$G,集計データ!$A38),"")</f>
        <v/>
      </c>
      <c r="T40" s="117" t="str">
        <f>IFERROR((SUMIFS(分売株!$I:$I,分売株!$H:$H,"&gt;="&amp;集計データ!AR$22,分売株!$H:$H,"&lt;="&amp;集計データ!AR$23,分売株!$G:$G,集計データ!$A38)-SUMIFS(分売株!$D:$D,分売株!$H:$H,"&gt;="&amp;集計データ!AR$22,分売株!$H:$H,"&lt;="&amp;集計データ!AR$23,分売株!$G:$G,集計データ!$A38))/SUMIFS(分売株!$D:$D,分売株!$H:$H,"&gt;="&amp;集計データ!AR$22,分売株!$H:$H,"&lt;="&amp;集計データ!AR$23,分売株!$G:$G,集計データ!$A38),"")</f>
        <v/>
      </c>
      <c r="U40" s="117" t="str">
        <f>IFERROR((SUMIFS(分売株!$I:$I,分売株!$H:$H,"&gt;="&amp;集計データ!AS$22,分売株!$H:$H,"&lt;="&amp;集計データ!AS$23,分売株!$G:$G,集計データ!$A38)-SUMIFS(分売株!$D:$D,分売株!$H:$H,"&gt;="&amp;集計データ!AS$22,分売株!$H:$H,"&lt;="&amp;集計データ!AS$23,分売株!$G:$G,集計データ!$A38))/SUMIFS(分売株!$D:$D,分売株!$H:$H,"&gt;="&amp;集計データ!AS$22,分売株!$H:$H,"&lt;="&amp;集計データ!AS$23,分売株!$G:$G,集計データ!$A38),"")</f>
        <v/>
      </c>
      <c r="V40" s="117" t="str">
        <f>IFERROR((SUMIFS(分売株!$I:$I,分売株!$H:$H,"&gt;="&amp;集計データ!AT$22,分売株!$H:$H,"&lt;="&amp;集計データ!AT$23,分売株!$G:$G,集計データ!$A38)-SUMIFS(分売株!$D:$D,分売株!$H:$H,"&gt;="&amp;集計データ!AT$22,分売株!$H:$H,"&lt;="&amp;集計データ!AT$23,分売株!$G:$G,集計データ!$A38))/SUMIFS(分売株!$D:$D,分売株!$H:$H,"&gt;="&amp;集計データ!AT$22,分売株!$H:$H,"&lt;="&amp;集計データ!AT$23,分売株!$G:$G,集計データ!$A38),"")</f>
        <v/>
      </c>
    </row>
    <row r="41" spans="1:22" x14ac:dyDescent="0.4">
      <c r="B41" s="76"/>
      <c r="C41" s="77"/>
      <c r="D41" s="78"/>
      <c r="E41" s="79"/>
    </row>
    <row r="42" spans="1:22" x14ac:dyDescent="0.4">
      <c r="B42" s="76"/>
      <c r="C42" s="77"/>
      <c r="D42" s="78"/>
      <c r="E42" s="79"/>
      <c r="G42" s="23"/>
    </row>
    <row r="43" spans="1:22" ht="19.5" x14ac:dyDescent="0.4">
      <c r="A43" s="81" t="s">
        <v>2456</v>
      </c>
      <c r="B43" s="41"/>
      <c r="C43" s="42"/>
      <c r="D43" s="43"/>
      <c r="E43" s="44"/>
    </row>
    <row r="44" spans="1:22" x14ac:dyDescent="0.4">
      <c r="F44" s="126" t="s">
        <v>50</v>
      </c>
      <c r="G44" s="126"/>
      <c r="H44" s="126"/>
      <c r="I44" s="126"/>
      <c r="J44" s="126"/>
      <c r="K44" s="126"/>
      <c r="L44" s="127" t="s">
        <v>51</v>
      </c>
      <c r="M44" s="127"/>
      <c r="N44" s="127"/>
      <c r="O44" s="127"/>
      <c r="P44" s="127"/>
      <c r="Q44" s="127"/>
    </row>
    <row r="45" spans="1:22" x14ac:dyDescent="0.4">
      <c r="A45" s="32" t="s">
        <v>10</v>
      </c>
      <c r="B45" s="32" t="s">
        <v>42</v>
      </c>
      <c r="C45" s="32" t="s">
        <v>39</v>
      </c>
      <c r="D45" s="32" t="s">
        <v>7</v>
      </c>
      <c r="E45" s="32" t="s">
        <v>11</v>
      </c>
      <c r="F45" s="37" t="str">
        <f>初期設定!$C$6</f>
        <v>1人目</v>
      </c>
      <c r="G45" s="38" t="str">
        <f>初期設定!$C$7</f>
        <v>2人目</v>
      </c>
      <c r="H45" s="38" t="str">
        <f>初期設定!$C$8</f>
        <v>3人目</v>
      </c>
      <c r="I45" s="38" t="str">
        <f>初期設定!$C$9</f>
        <v>4人目</v>
      </c>
      <c r="J45" s="45" t="str">
        <f>初期設定!$C$10</f>
        <v>5人目</v>
      </c>
      <c r="K45" s="39" t="str">
        <f>初期設定!$C$11</f>
        <v>-</v>
      </c>
      <c r="L45" s="34" t="str">
        <f>初期設定!$C$6</f>
        <v>1人目</v>
      </c>
      <c r="M45" s="35" t="str">
        <f>初期設定!$C$7</f>
        <v>2人目</v>
      </c>
      <c r="N45" s="35" t="str">
        <f>初期設定!$C$8</f>
        <v>3人目</v>
      </c>
      <c r="O45" s="35" t="str">
        <f>初期設定!$C$9</f>
        <v>4人目</v>
      </c>
      <c r="P45" s="46" t="str">
        <f>初期設定!$C$10</f>
        <v>5人目</v>
      </c>
      <c r="Q45" s="36" t="str">
        <f>初期設定!$C$11</f>
        <v>-</v>
      </c>
    </row>
    <row r="46" spans="1:22" x14ac:dyDescent="0.4">
      <c r="A46" s="6" t="str">
        <f>初期設定!B6</f>
        <v>マネックス</v>
      </c>
      <c r="B46" s="48" t="str">
        <f>IF(SUMIF(分売株!$F:$F,集計データ!$A46,分売株!$N:$N)=0,"",SUMIF(分売株!$F:$F,集計データ!$A46,分売株!$N:$N))</f>
        <v/>
      </c>
      <c r="C46" s="47" t="str">
        <f>IF(COUNTIF(分売株!$F:$F,集計データ!$A46)=0,"",COUNTIF(分売株!$F:$F,集計データ!$A46))</f>
        <v/>
      </c>
      <c r="D46" s="67" t="str">
        <f>IF(SUMIF(分売株!$F:$F,集計データ!$A46,分売株!$D:$D)=0,"",(SUMIF(分売株!$F:$F,集計データ!$A46,分売株!$I:$I)-SUMIF(分売株!$F:$F,集計データ!$A46,分売株!$D:$D))/SUMIF(分売株!$F:$F,集計データ!$A46,分売株!$D:$D))</f>
        <v/>
      </c>
      <c r="E46" s="68" t="str">
        <f>IF(SUMIF(分売株!$F:$F,集計データ!$A46,分売株!$D:$D)=0,"",SUMIF(分売株!$F:$F,集計データ!$A46,分売株!$I:$I)/SUMIF(分売株!$F:$F,集計データ!$A46,分売株!$D:$D))</f>
        <v/>
      </c>
      <c r="F46" s="49" t="str">
        <f>IF(SUMIFS(分売株!$N:$N,分売株!$F:$F,$A46,分売株!$G:$G,F$45)=0,"",SUMIFS(分売株!$N:$N,分売株!$F:$F,$A46,分売株!$G:$G,F$45))</f>
        <v/>
      </c>
      <c r="G46" s="50" t="str">
        <f>IF(SUMIFS(分売株!$N:$N,分売株!$F:$F,$A46,分売株!$G:$G,G$45)=0,"",SUMIFS(分売株!$N:$N,分売株!$F:$F,$A46,分売株!$G:$G,G$45))</f>
        <v/>
      </c>
      <c r="H46" s="50" t="str">
        <f>IF(SUMIFS(分売株!$N:$N,分売株!$F:$F,$A46,分売株!$G:$G,H$45)=0,"",SUMIFS(分売株!$N:$N,分売株!$F:$F,$A46,分売株!$G:$G,H$45))</f>
        <v/>
      </c>
      <c r="I46" s="50" t="str">
        <f>IF(SUMIFS(分売株!$N:$N,分売株!$F:$F,$A46,分売株!$G:$G,I$45)=0,"",SUMIFS(分売株!$N:$N,分売株!$F:$F,$A46,分売株!$G:$G,I$45))</f>
        <v/>
      </c>
      <c r="J46" s="50" t="str">
        <f>IF(SUMIFS(分売株!$N:$N,分売株!$F:$F,$A46,分売株!$G:$G,J$45)=0,"",SUMIFS(分売株!$N:$N,分売株!$F:$F,$A46,分売株!$G:$G,J$45))</f>
        <v/>
      </c>
      <c r="K46" s="51" t="str">
        <f>IF(SUMIFS(分売株!$N:$N,分売株!$F:$F,$A46,分売株!$G:$G,K$45)=0,"",SUMIFS(分売株!$N:$N,分売株!$F:$F,$A46,分売株!$G:$G,K$45))</f>
        <v/>
      </c>
      <c r="L46" s="49" t="str">
        <f>IF(COUNTIFS(分売株!$F:$F,$A46,分売株!$G:$G,L$45)=0,"",COUNTIFS(分売株!$F:$F,$A46,分売株!$G:$G,L$45))</f>
        <v/>
      </c>
      <c r="M46" s="50" t="str">
        <f>IF(COUNTIFS(分売株!$F:$F,$A46,分売株!$G:$G,M$45)=0,"",COUNTIFS(分売株!$F:$F,$A46,分売株!$G:$G,M$45))</f>
        <v/>
      </c>
      <c r="N46" s="50" t="str">
        <f>IF(COUNTIFS(分売株!$F:$F,$A46,分売株!$G:$G,N$45)=0,"",COUNTIFS(分売株!$F:$F,$A46,分売株!$G:$G,N$45))</f>
        <v/>
      </c>
      <c r="O46" s="50" t="str">
        <f>IF(COUNTIFS(分売株!$F:$F,$A46,分売株!$G:$G,O$45)=0,"",COUNTIFS(分売株!$F:$F,$A46,分売株!$G:$G,O$45))</f>
        <v/>
      </c>
      <c r="P46" s="52" t="str">
        <f>IF(COUNTIFS(分売株!$F:$F,$A46,分売株!$G:$G,P$45)=0,"",COUNTIFS(分売株!$F:$F,$A46,分売株!$G:$G,P$45))</f>
        <v/>
      </c>
      <c r="Q46" s="51" t="str">
        <f>IF(COUNTIFS(分売株!$F:$F,$A46,分売株!$G:$G,Q$45)=0,"",COUNTIFS(分売株!$F:$F,$A46,分売株!$G:$G,Q$45))</f>
        <v/>
      </c>
    </row>
    <row r="47" spans="1:22" x14ac:dyDescent="0.4">
      <c r="A47" s="27" t="str">
        <f>初期設定!B7</f>
        <v>SBI</v>
      </c>
      <c r="B47" s="59" t="str">
        <f>IF(SUMIF(分売株!$F:$F,集計データ!$A47,分売株!$N:$N)=0,"",SUMIF(分売株!$F:$F,集計データ!$A47,分売株!$N:$N))</f>
        <v/>
      </c>
      <c r="C47" s="60" t="str">
        <f>IF(COUNTIF(分売株!$F:$F,集計データ!$A47)=0,"",COUNTIF(分売株!$F:$F,集計データ!$A47))</f>
        <v/>
      </c>
      <c r="D47" s="70" t="str">
        <f>IF(SUMIF(分売株!$F:$F,集計データ!$A47,分売株!$D:$D)=0,"",(SUMIF(分売株!$F:$F,集計データ!$A47,分売株!$I:$I)-SUMIF(分売株!$F:$F,集計データ!$A47,分売株!$D:$D))/SUMIF(分売株!$F:$F,集計データ!$A47,分売株!$D:$D))</f>
        <v/>
      </c>
      <c r="E47" s="69" t="str">
        <f>IF(SUMIF(分売株!$F:$F,集計データ!$A47,分売株!$D:$D)=0,"",SUMIF(分売株!$F:$F,集計データ!$A47,分売株!$I:$I)/SUMIF(分売株!$F:$F,集計データ!$A47,分売株!$D:$D))</f>
        <v/>
      </c>
      <c r="F47" s="61" t="str">
        <f>IF(SUMIFS(分売株!$N:$N,分売株!$F:$F,$A47,分売株!$G:$G,F$45)=0,"",SUMIFS(分売株!$N:$N,分売株!$F:$F,$A47,分売株!$G:$G,F$45))</f>
        <v/>
      </c>
      <c r="G47" s="62" t="str">
        <f>IF(SUMIFS(分売株!$N:$N,分売株!$F:$F,$A47,分売株!$G:$G,G$45)=0,"",SUMIFS(分売株!$N:$N,分売株!$F:$F,$A47,分売株!$G:$G,G$45))</f>
        <v/>
      </c>
      <c r="H47" s="62" t="str">
        <f>IF(SUMIFS(分売株!$N:$N,分売株!$F:$F,$A47,分売株!$G:$G,H$45)=0,"",SUMIFS(分売株!$N:$N,分売株!$F:$F,$A47,分売株!$G:$G,H$45))</f>
        <v/>
      </c>
      <c r="I47" s="62" t="str">
        <f>IF(SUMIFS(分売株!$N:$N,分売株!$F:$F,$A47,分売株!$G:$G,I$45)=0,"",SUMIFS(分売株!$N:$N,分売株!$F:$F,$A47,分売株!$G:$G,I$45))</f>
        <v/>
      </c>
      <c r="J47" s="62" t="str">
        <f>IF(SUMIFS(分売株!$N:$N,分売株!$F:$F,$A47,分売株!$G:$G,J$45)=0,"",SUMIFS(分売株!$N:$N,分売株!$F:$F,$A47,分売株!$G:$G,J$45))</f>
        <v/>
      </c>
      <c r="K47" s="63" t="str">
        <f>IF(SUMIFS(分売株!$N:$N,分売株!$F:$F,$A47,分売株!$G:$G,K$45)=0,"",SUMIFS(分売株!$N:$N,分売株!$F:$F,$A47,分売株!$G:$G,K$45))</f>
        <v/>
      </c>
      <c r="L47" s="61" t="str">
        <f>IF(COUNTIFS(分売株!$F:$F,$A47,分売株!$G:$G,L$45)=0,"",COUNTIFS(分売株!$F:$F,$A47,分売株!$G:$G,L$45))</f>
        <v/>
      </c>
      <c r="M47" s="62" t="str">
        <f>IF(COUNTIFS(分売株!$F:$F,$A47,分売株!$G:$G,M$45)=0,"",COUNTIFS(分売株!$F:$F,$A47,分売株!$G:$G,M$45))</f>
        <v/>
      </c>
      <c r="N47" s="62" t="str">
        <f>IF(COUNTIFS(分売株!$F:$F,$A47,分売株!$G:$G,N$45)=0,"",COUNTIFS(分売株!$F:$F,$A47,分売株!$G:$G,N$45))</f>
        <v/>
      </c>
      <c r="O47" s="62" t="str">
        <f>IF(COUNTIFS(分売株!$F:$F,$A47,分売株!$G:$G,O$45)=0,"",COUNTIFS(分売株!$F:$F,$A47,分売株!$G:$G,O$45))</f>
        <v/>
      </c>
      <c r="P47" s="64" t="str">
        <f>IF(COUNTIFS(分売株!$F:$F,$A47,分売株!$G:$G,P$45)=0,"",COUNTIFS(分売株!$F:$F,$A47,分売株!$G:$G,P$45))</f>
        <v/>
      </c>
      <c r="Q47" s="63" t="str">
        <f>IF(COUNTIFS(分売株!$F:$F,$A47,分売株!$G:$G,Q$45)=0,"",COUNTIFS(分売株!$F:$F,$A47,分売株!$G:$G,Q$45))</f>
        <v/>
      </c>
    </row>
    <row r="48" spans="1:22" x14ac:dyDescent="0.4">
      <c r="A48" s="6" t="str">
        <f>初期設定!B8</f>
        <v>松井</v>
      </c>
      <c r="B48" s="48" t="str">
        <f>IF(SUMIF(分売株!$F:$F,集計データ!$A48,分売株!$N:$N)=0,"",SUMIF(分売株!$F:$F,集計データ!$A48,分売株!$N:$N))</f>
        <v/>
      </c>
      <c r="C48" s="47" t="str">
        <f>IF(COUNTIF(分売株!$F:$F,集計データ!$A48)=0,"",COUNTIF(分売株!$F:$F,集計データ!$A48))</f>
        <v/>
      </c>
      <c r="D48" s="67" t="str">
        <f>IF(SUMIF(分売株!$F:$F,集計データ!$A48,分売株!$D:$D)=0,"",(SUMIF(分売株!$F:$F,集計データ!$A48,分売株!$I:$I)-SUMIF(分売株!$F:$F,集計データ!$A48,分売株!$D:$D))/SUMIF(分売株!$F:$F,集計データ!$A48,分売株!$D:$D))</f>
        <v/>
      </c>
      <c r="E48" s="68" t="str">
        <f>IF(SUMIF(分売株!$F:$F,集計データ!$A48,分売株!$D:$D)=0,"",SUMIF(分売株!$F:$F,集計データ!$A48,分売株!$I:$I)/SUMIF(分売株!$F:$F,集計データ!$A48,分売株!$D:$D))</f>
        <v/>
      </c>
      <c r="F48" s="49" t="str">
        <f>IF(SUMIFS(分売株!$N:$N,分売株!$F:$F,$A48,分売株!$G:$G,F$45)=0,"",SUMIFS(分売株!$N:$N,分売株!$F:$F,$A48,分売株!$G:$G,F$45))</f>
        <v/>
      </c>
      <c r="G48" s="50" t="str">
        <f>IF(SUMIFS(分売株!$N:$N,分売株!$F:$F,$A48,分売株!$G:$G,G$45)=0,"",SUMIFS(分売株!$N:$N,分売株!$F:$F,$A48,分売株!$G:$G,G$45))</f>
        <v/>
      </c>
      <c r="H48" s="50" t="str">
        <f>IF(SUMIFS(分売株!$N:$N,分売株!$F:$F,$A48,分売株!$G:$G,H$45)=0,"",SUMIFS(分売株!$N:$N,分売株!$F:$F,$A48,分売株!$G:$G,H$45))</f>
        <v/>
      </c>
      <c r="I48" s="50" t="str">
        <f>IF(SUMIFS(分売株!$N:$N,分売株!$F:$F,$A48,分売株!$G:$G,I$45)=0,"",SUMIFS(分売株!$N:$N,分売株!$F:$F,$A48,分売株!$G:$G,I$45))</f>
        <v/>
      </c>
      <c r="J48" s="50" t="str">
        <f>IF(SUMIFS(分売株!$N:$N,分売株!$F:$F,$A48,分売株!$G:$G,J$45)=0,"",SUMIFS(分売株!$N:$N,分売株!$F:$F,$A48,分売株!$G:$G,J$45))</f>
        <v/>
      </c>
      <c r="K48" s="51" t="str">
        <f>IF(SUMIFS(分売株!$N:$N,分売株!$F:$F,$A48,分売株!$G:$G,K$45)=0,"",SUMIFS(分売株!$N:$N,分売株!$F:$F,$A48,分売株!$G:$G,K$45))</f>
        <v/>
      </c>
      <c r="L48" s="49" t="str">
        <f>IF(COUNTIFS(分売株!$F:$F,$A48,分売株!$G:$G,L$45)=0,"",COUNTIFS(分売株!$F:$F,$A48,分売株!$G:$G,L$45))</f>
        <v/>
      </c>
      <c r="M48" s="50" t="str">
        <f>IF(COUNTIFS(分売株!$F:$F,$A48,分売株!$G:$G,M$45)=0,"",COUNTIFS(分売株!$F:$F,$A48,分売株!$G:$G,M$45))</f>
        <v/>
      </c>
      <c r="N48" s="50" t="str">
        <f>IF(COUNTIFS(分売株!$F:$F,$A48,分売株!$G:$G,N$45)=0,"",COUNTIFS(分売株!$F:$F,$A48,分売株!$G:$G,N$45))</f>
        <v/>
      </c>
      <c r="O48" s="50" t="str">
        <f>IF(COUNTIFS(分売株!$F:$F,$A48,分売株!$G:$G,O$45)=0,"",COUNTIFS(分売株!$F:$F,$A48,分売株!$G:$G,O$45))</f>
        <v/>
      </c>
      <c r="P48" s="52" t="str">
        <f>IF(COUNTIFS(分売株!$F:$F,$A48,分売株!$G:$G,P$45)=0,"",COUNTIFS(分売株!$F:$F,$A48,分売株!$G:$G,P$45))</f>
        <v/>
      </c>
      <c r="Q48" s="51" t="str">
        <f>IF(COUNTIFS(分売株!$F:$F,$A48,分売株!$G:$G,Q$45)=0,"",COUNTIFS(分売株!$F:$F,$A48,分売株!$G:$G,Q$45))</f>
        <v/>
      </c>
    </row>
    <row r="49" spans="1:17" x14ac:dyDescent="0.4">
      <c r="A49" s="27" t="str">
        <f>初期設定!B9</f>
        <v>ネオトレ</v>
      </c>
      <c r="B49" s="59" t="str">
        <f>IF(SUMIF(分売株!$F:$F,集計データ!$A49,分売株!$N:$N)=0,"",SUMIF(分売株!$F:$F,集計データ!$A49,分売株!$N:$N))</f>
        <v/>
      </c>
      <c r="C49" s="60" t="str">
        <f>IF(COUNTIF(分売株!$F:$F,集計データ!$A49)=0,"",COUNTIF(分売株!$F:$F,集計データ!$A49))</f>
        <v/>
      </c>
      <c r="D49" s="70" t="str">
        <f>IF(SUMIF(分売株!$F:$F,集計データ!$A49,分売株!$D:$D)=0,"",(SUMIF(分売株!$F:$F,集計データ!$A49,分売株!$I:$I)-SUMIF(分売株!$F:$F,集計データ!$A49,分売株!$D:$D))/SUMIF(分売株!$F:$F,集計データ!$A49,分売株!$D:$D))</f>
        <v/>
      </c>
      <c r="E49" s="69" t="str">
        <f>IF(SUMIF(分売株!$F:$F,集計データ!$A49,分売株!$D:$D)=0,"",SUMIF(分売株!$F:$F,集計データ!$A49,分売株!$I:$I)/SUMIF(分売株!$F:$F,集計データ!$A49,分売株!$D:$D))</f>
        <v/>
      </c>
      <c r="F49" s="61" t="str">
        <f>IF(SUMIFS(分売株!$N:$N,分売株!$F:$F,$A49,分売株!$G:$G,F$45)=0,"",SUMIFS(分売株!$N:$N,分売株!$F:$F,$A49,分売株!$G:$G,F$45))</f>
        <v/>
      </c>
      <c r="G49" s="62" t="str">
        <f>IF(SUMIFS(分売株!$N:$N,分売株!$F:$F,$A49,分売株!$G:$G,G$45)=0,"",SUMIFS(分売株!$N:$N,分売株!$F:$F,$A49,分売株!$G:$G,G$45))</f>
        <v/>
      </c>
      <c r="H49" s="62" t="str">
        <f>IF(SUMIFS(分売株!$N:$N,分売株!$F:$F,$A49,分売株!$G:$G,H$45)=0,"",SUMIFS(分売株!$N:$N,分売株!$F:$F,$A49,分売株!$G:$G,H$45))</f>
        <v/>
      </c>
      <c r="I49" s="62" t="str">
        <f>IF(SUMIFS(分売株!$N:$N,分売株!$F:$F,$A49,分売株!$G:$G,I$45)=0,"",SUMIFS(分売株!$N:$N,分売株!$F:$F,$A49,分売株!$G:$G,I$45))</f>
        <v/>
      </c>
      <c r="J49" s="62" t="str">
        <f>IF(SUMIFS(分売株!$N:$N,分売株!$F:$F,$A49,分売株!$G:$G,J$45)=0,"",SUMIFS(分売株!$N:$N,分売株!$F:$F,$A49,分売株!$G:$G,J$45))</f>
        <v/>
      </c>
      <c r="K49" s="63" t="str">
        <f>IF(SUMIFS(分売株!$N:$N,分売株!$F:$F,$A49,分売株!$G:$G,K$45)=0,"",SUMIFS(分売株!$N:$N,分売株!$F:$F,$A49,分売株!$G:$G,K$45))</f>
        <v/>
      </c>
      <c r="L49" s="61" t="str">
        <f>IF(COUNTIFS(分売株!$F:$F,$A49,分売株!$G:$G,L$45)=0,"",COUNTIFS(分売株!$F:$F,$A49,分売株!$G:$G,L$45))</f>
        <v/>
      </c>
      <c r="M49" s="62" t="str">
        <f>IF(COUNTIFS(分売株!$F:$F,$A49,分売株!$G:$G,M$45)=0,"",COUNTIFS(分売株!$F:$F,$A49,分売株!$G:$G,M$45))</f>
        <v/>
      </c>
      <c r="N49" s="62" t="str">
        <f>IF(COUNTIFS(分売株!$F:$F,$A49,分売株!$G:$G,N$45)=0,"",COUNTIFS(分売株!$F:$F,$A49,分売株!$G:$G,N$45))</f>
        <v/>
      </c>
      <c r="O49" s="62" t="str">
        <f>IF(COUNTIFS(分売株!$F:$F,$A49,分売株!$G:$G,O$45)=0,"",COUNTIFS(分売株!$F:$F,$A49,分売株!$G:$G,O$45))</f>
        <v/>
      </c>
      <c r="P49" s="64" t="str">
        <f>IF(COUNTIFS(分売株!$F:$F,$A49,分売株!$G:$G,P$45)=0,"",COUNTIFS(分売株!$F:$F,$A49,分売株!$G:$G,P$45))</f>
        <v/>
      </c>
      <c r="Q49" s="63" t="str">
        <f>IF(COUNTIFS(分売株!$F:$F,$A49,分売株!$G:$G,Q$45)=0,"",COUNTIFS(分売株!$F:$F,$A49,分売株!$G:$G,Q$45))</f>
        <v/>
      </c>
    </row>
    <row r="50" spans="1:17" x14ac:dyDescent="0.4">
      <c r="A50" s="6" t="str">
        <f>初期設定!B10</f>
        <v>楽天</v>
      </c>
      <c r="B50" s="48" t="str">
        <f>IF(SUMIF(分売株!$F:$F,集計データ!$A50,分売株!$N:$N)=0,"",SUMIF(分売株!$F:$F,集計データ!$A50,分売株!$N:$N))</f>
        <v/>
      </c>
      <c r="C50" s="47" t="str">
        <f>IF(COUNTIF(分売株!$F:$F,集計データ!$A50)=0,"",COUNTIF(分売株!$F:$F,集計データ!$A50))</f>
        <v/>
      </c>
      <c r="D50" s="67" t="str">
        <f>IF(SUMIF(分売株!$F:$F,集計データ!$A50,分売株!$D:$D)=0,"",(SUMIF(分売株!$F:$F,集計データ!$A50,分売株!$I:$I)-SUMIF(分売株!$F:$F,集計データ!$A50,分売株!$D:$D))/SUMIF(分売株!$F:$F,集計データ!$A50,分売株!$D:$D))</f>
        <v/>
      </c>
      <c r="E50" s="68" t="str">
        <f>IF(SUMIF(分売株!$F:$F,集計データ!$A50,分売株!$D:$D)=0,"",SUMIF(分売株!$F:$F,集計データ!$A50,分売株!$I:$I)/SUMIF(分売株!$F:$F,集計データ!$A50,分売株!$D:$D))</f>
        <v/>
      </c>
      <c r="F50" s="49" t="str">
        <f>IF(SUMIFS(分売株!$N:$N,分売株!$F:$F,$A50,分売株!$G:$G,F$45)=0,"",SUMIFS(分売株!$N:$N,分売株!$F:$F,$A50,分売株!$G:$G,F$45))</f>
        <v/>
      </c>
      <c r="G50" s="50" t="str">
        <f>IF(SUMIFS(分売株!$N:$N,分売株!$F:$F,$A50,分売株!$G:$G,G$45)=0,"",SUMIFS(分売株!$N:$N,分売株!$F:$F,$A50,分売株!$G:$G,G$45))</f>
        <v/>
      </c>
      <c r="H50" s="50" t="str">
        <f>IF(SUMIFS(分売株!$N:$N,分売株!$F:$F,$A50,分売株!$G:$G,H$45)=0,"",SUMIFS(分売株!$N:$N,分売株!$F:$F,$A50,分売株!$G:$G,H$45))</f>
        <v/>
      </c>
      <c r="I50" s="50" t="str">
        <f>IF(SUMIFS(分売株!$N:$N,分売株!$F:$F,$A50,分売株!$G:$G,I$45)=0,"",SUMIFS(分売株!$N:$N,分売株!$F:$F,$A50,分売株!$G:$G,I$45))</f>
        <v/>
      </c>
      <c r="J50" s="50" t="str">
        <f>IF(SUMIFS(分売株!$N:$N,分売株!$F:$F,$A50,分売株!$G:$G,J$45)=0,"",SUMIFS(分売株!$N:$N,分売株!$F:$F,$A50,分売株!$G:$G,J$45))</f>
        <v/>
      </c>
      <c r="K50" s="51" t="str">
        <f>IF(SUMIFS(分売株!$N:$N,分売株!$F:$F,$A50,分売株!$G:$G,K$45)=0,"",SUMIFS(分売株!$N:$N,分売株!$F:$F,$A50,分売株!$G:$G,K$45))</f>
        <v/>
      </c>
      <c r="L50" s="49" t="str">
        <f>IF(COUNTIFS(分売株!$F:$F,$A50,分売株!$G:$G,L$45)=0,"",COUNTIFS(分売株!$F:$F,$A50,分売株!$G:$G,L$45))</f>
        <v/>
      </c>
      <c r="M50" s="50" t="str">
        <f>IF(COUNTIFS(分売株!$F:$F,$A50,分売株!$G:$G,M$45)=0,"",COUNTIFS(分売株!$F:$F,$A50,分売株!$G:$G,M$45))</f>
        <v/>
      </c>
      <c r="N50" s="50" t="str">
        <f>IF(COUNTIFS(分売株!$F:$F,$A50,分売株!$G:$G,N$45)=0,"",COUNTIFS(分売株!$F:$F,$A50,分売株!$G:$G,N$45))</f>
        <v/>
      </c>
      <c r="O50" s="50" t="str">
        <f>IF(COUNTIFS(分売株!$F:$F,$A50,分売株!$G:$G,O$45)=0,"",COUNTIFS(分売株!$F:$F,$A50,分売株!$G:$G,O$45))</f>
        <v/>
      </c>
      <c r="P50" s="52" t="str">
        <f>IF(COUNTIFS(分売株!$F:$F,$A50,分売株!$G:$G,P$45)=0,"",COUNTIFS(分売株!$F:$F,$A50,分売株!$G:$G,P$45))</f>
        <v/>
      </c>
      <c r="Q50" s="51" t="str">
        <f>IF(COUNTIFS(分売株!$F:$F,$A50,分売株!$G:$G,Q$45)=0,"",COUNTIFS(分売株!$F:$F,$A50,分売株!$G:$G,Q$45))</f>
        <v/>
      </c>
    </row>
    <row r="51" spans="1:17" x14ac:dyDescent="0.4">
      <c r="A51" s="27" t="str">
        <f>初期設定!B11</f>
        <v>野村</v>
      </c>
      <c r="B51" s="59" t="str">
        <f>IF(SUMIF(分売株!$F:$F,集計データ!$A51,分売株!$N:$N)=0,"",SUMIF(分売株!$F:$F,集計データ!$A51,分売株!$N:$N))</f>
        <v/>
      </c>
      <c r="C51" s="60" t="str">
        <f>IF(COUNTIF(分売株!$F:$F,集計データ!$A51)=0,"",COUNTIF(分売株!$F:$F,集計データ!$A51))</f>
        <v/>
      </c>
      <c r="D51" s="70" t="str">
        <f>IF(SUMIF(分売株!$F:$F,集計データ!$A51,分売株!$D:$D)=0,"",(SUMIF(分売株!$F:$F,集計データ!$A51,分売株!$I:$I)-SUMIF(分売株!$F:$F,集計データ!$A51,分売株!$D:$D))/SUMIF(分売株!$F:$F,集計データ!$A51,分売株!$D:$D))</f>
        <v/>
      </c>
      <c r="E51" s="69" t="str">
        <f>IF(SUMIF(分売株!$F:$F,集計データ!$A51,分売株!$D:$D)=0,"",SUMIF(分売株!$F:$F,集計データ!$A51,分売株!$I:$I)/SUMIF(分売株!$F:$F,集計データ!$A51,分売株!$D:$D))</f>
        <v/>
      </c>
      <c r="F51" s="61" t="str">
        <f>IF(SUMIFS(分売株!$N:$N,分売株!$F:$F,$A51,分売株!$G:$G,F$45)=0,"",SUMIFS(分売株!$N:$N,分売株!$F:$F,$A51,分売株!$G:$G,F$45))</f>
        <v/>
      </c>
      <c r="G51" s="62" t="str">
        <f>IF(SUMIFS(分売株!$N:$N,分売株!$F:$F,$A51,分売株!$G:$G,G$45)=0,"",SUMIFS(分売株!$N:$N,分売株!$F:$F,$A51,分売株!$G:$G,G$45))</f>
        <v/>
      </c>
      <c r="H51" s="62" t="str">
        <f>IF(SUMIFS(分売株!$N:$N,分売株!$F:$F,$A51,分売株!$G:$G,H$45)=0,"",SUMIFS(分売株!$N:$N,分売株!$F:$F,$A51,分売株!$G:$G,H$45))</f>
        <v/>
      </c>
      <c r="I51" s="62" t="str">
        <f>IF(SUMIFS(分売株!$N:$N,分売株!$F:$F,$A51,分売株!$G:$G,I$45)=0,"",SUMIFS(分売株!$N:$N,分売株!$F:$F,$A51,分売株!$G:$G,I$45))</f>
        <v/>
      </c>
      <c r="J51" s="62" t="str">
        <f>IF(SUMIFS(分売株!$N:$N,分売株!$F:$F,$A51,分売株!$G:$G,J$45)=0,"",SUMIFS(分売株!$N:$N,分売株!$F:$F,$A51,分売株!$G:$G,J$45))</f>
        <v/>
      </c>
      <c r="K51" s="63" t="str">
        <f>IF(SUMIFS(分売株!$N:$N,分売株!$F:$F,$A51,分売株!$G:$G,K$45)=0,"",SUMIFS(分売株!$N:$N,分売株!$F:$F,$A51,分売株!$G:$G,K$45))</f>
        <v/>
      </c>
      <c r="L51" s="61" t="str">
        <f>IF(COUNTIFS(分売株!$F:$F,$A51,分売株!$G:$G,L$45)=0,"",COUNTIFS(分売株!$F:$F,$A51,分売株!$G:$G,L$45))</f>
        <v/>
      </c>
      <c r="M51" s="62" t="str">
        <f>IF(COUNTIFS(分売株!$F:$F,$A51,分売株!$G:$G,M$45)=0,"",COUNTIFS(分売株!$F:$F,$A51,分売株!$G:$G,M$45))</f>
        <v/>
      </c>
      <c r="N51" s="62" t="str">
        <f>IF(COUNTIFS(分売株!$F:$F,$A51,分売株!$G:$G,N$45)=0,"",COUNTIFS(分売株!$F:$F,$A51,分売株!$G:$G,N$45))</f>
        <v/>
      </c>
      <c r="O51" s="62" t="str">
        <f>IF(COUNTIFS(分売株!$F:$F,$A51,分売株!$G:$G,O$45)=0,"",COUNTIFS(分売株!$F:$F,$A51,分売株!$G:$G,O$45))</f>
        <v/>
      </c>
      <c r="P51" s="64" t="str">
        <f>IF(COUNTIFS(分売株!$F:$F,$A51,分売株!$G:$G,P$45)=0,"",COUNTIFS(分売株!$F:$F,$A51,分売株!$G:$G,P$45))</f>
        <v/>
      </c>
      <c r="Q51" s="63" t="str">
        <f>IF(COUNTIFS(分売株!$F:$F,$A51,分売株!$G:$G,Q$45)=0,"",COUNTIFS(分売株!$F:$F,$A51,分売株!$G:$G,Q$45))</f>
        <v/>
      </c>
    </row>
    <row r="52" spans="1:17" x14ac:dyDescent="0.4">
      <c r="A52" s="6" t="str">
        <f>初期設定!B12</f>
        <v>みずほ</v>
      </c>
      <c r="B52" s="48" t="str">
        <f>IF(SUMIF(分売株!$F:$F,集計データ!$A52,分売株!$N:$N)=0,"",SUMIF(分売株!$F:$F,集計データ!$A52,分売株!$N:$N))</f>
        <v/>
      </c>
      <c r="C52" s="47" t="str">
        <f>IF(COUNTIF(分売株!$F:$F,集計データ!$A52)=0,"",COUNTIF(分売株!$F:$F,集計データ!$A52))</f>
        <v/>
      </c>
      <c r="D52" s="67" t="str">
        <f>IF(SUMIF(分売株!$F:$F,集計データ!$A52,分売株!$D:$D)=0,"",(SUMIF(分売株!$F:$F,集計データ!$A52,分売株!$I:$I)-SUMIF(分売株!$F:$F,集計データ!$A52,分売株!$D:$D))/SUMIF(分売株!$F:$F,集計データ!$A52,分売株!$D:$D))</f>
        <v/>
      </c>
      <c r="E52" s="68" t="str">
        <f>IF(SUMIF(分売株!$F:$F,集計データ!$A52,分売株!$D:$D)=0,"",SUMIF(分売株!$F:$F,集計データ!$A52,分売株!$I:$I)/SUMIF(分売株!$F:$F,集計データ!$A52,分売株!$D:$D))</f>
        <v/>
      </c>
      <c r="F52" s="49" t="str">
        <f>IF(SUMIFS(分売株!$N:$N,分売株!$F:$F,$A52,分売株!$G:$G,F$45)=0,"",SUMIFS(分売株!$N:$N,分売株!$F:$F,$A52,分売株!$G:$G,F$45))</f>
        <v/>
      </c>
      <c r="G52" s="50" t="str">
        <f>IF(SUMIFS(分売株!$N:$N,分売株!$F:$F,$A52,分売株!$G:$G,G$45)=0,"",SUMIFS(分売株!$N:$N,分売株!$F:$F,$A52,分売株!$G:$G,G$45))</f>
        <v/>
      </c>
      <c r="H52" s="50" t="str">
        <f>IF(SUMIFS(分売株!$N:$N,分売株!$F:$F,$A52,分売株!$G:$G,H$45)=0,"",SUMIFS(分売株!$N:$N,分売株!$F:$F,$A52,分売株!$G:$G,H$45))</f>
        <v/>
      </c>
      <c r="I52" s="50" t="str">
        <f>IF(SUMIFS(分売株!$N:$N,分売株!$F:$F,$A52,分売株!$G:$G,I$45)=0,"",SUMIFS(分売株!$N:$N,分売株!$F:$F,$A52,分売株!$G:$G,I$45))</f>
        <v/>
      </c>
      <c r="J52" s="50" t="str">
        <f>IF(SUMIFS(分売株!$N:$N,分売株!$F:$F,$A52,分売株!$G:$G,J$45)=0,"",SUMIFS(分売株!$N:$N,分売株!$F:$F,$A52,分売株!$G:$G,J$45))</f>
        <v/>
      </c>
      <c r="K52" s="51" t="str">
        <f>IF(SUMIFS(分売株!$N:$N,分売株!$F:$F,$A52,分売株!$G:$G,K$45)=0,"",SUMIFS(分売株!$N:$N,分売株!$F:$F,$A52,分売株!$G:$G,K$45))</f>
        <v/>
      </c>
      <c r="L52" s="49" t="str">
        <f>IF(COUNTIFS(分売株!$F:$F,$A52,分売株!$G:$G,L$45)=0,"",COUNTIFS(分売株!$F:$F,$A52,分売株!$G:$G,L$45))</f>
        <v/>
      </c>
      <c r="M52" s="50" t="str">
        <f>IF(COUNTIFS(分売株!$F:$F,$A52,分売株!$G:$G,M$45)=0,"",COUNTIFS(分売株!$F:$F,$A52,分売株!$G:$G,M$45))</f>
        <v/>
      </c>
      <c r="N52" s="50" t="str">
        <f>IF(COUNTIFS(分売株!$F:$F,$A52,分売株!$G:$G,N$45)=0,"",COUNTIFS(分売株!$F:$F,$A52,分売株!$G:$G,N$45))</f>
        <v/>
      </c>
      <c r="O52" s="50" t="str">
        <f>IF(COUNTIFS(分売株!$F:$F,$A52,分売株!$G:$G,O$45)=0,"",COUNTIFS(分売株!$F:$F,$A52,分売株!$G:$G,O$45))</f>
        <v/>
      </c>
      <c r="P52" s="52" t="str">
        <f>IF(COUNTIFS(分売株!$F:$F,$A52,分売株!$G:$G,P$45)=0,"",COUNTIFS(分売株!$F:$F,$A52,分売株!$G:$G,P$45))</f>
        <v/>
      </c>
      <c r="Q52" s="51" t="str">
        <f>IF(COUNTIFS(分売株!$F:$F,$A52,分売株!$G:$G,Q$45)=0,"",COUNTIFS(分売株!$F:$F,$A52,分売株!$G:$G,Q$45))</f>
        <v/>
      </c>
    </row>
    <row r="53" spans="1:17" x14ac:dyDescent="0.4">
      <c r="A53" s="27" t="str">
        <f>初期設定!B13</f>
        <v>大和</v>
      </c>
      <c r="B53" s="59" t="str">
        <f>IF(SUMIF(分売株!$F:$F,集計データ!$A53,分売株!$N:$N)=0,"",SUMIF(分売株!$F:$F,集計データ!$A53,分売株!$N:$N))</f>
        <v/>
      </c>
      <c r="C53" s="60" t="str">
        <f>IF(COUNTIF(分売株!$F:$F,集計データ!$A53)=0,"",COUNTIF(分売株!$F:$F,集計データ!$A53))</f>
        <v/>
      </c>
      <c r="D53" s="70" t="str">
        <f>IF(SUMIF(分売株!$F:$F,集計データ!$A53,分売株!$D:$D)=0,"",(SUMIF(分売株!$F:$F,集計データ!$A53,分売株!$I:$I)-SUMIF(分売株!$F:$F,集計データ!$A53,分売株!$D:$D))/SUMIF(分売株!$F:$F,集計データ!$A53,分売株!$D:$D))</f>
        <v/>
      </c>
      <c r="E53" s="69" t="str">
        <f>IF(SUMIF(分売株!$F:$F,集計データ!$A53,分売株!$D:$D)=0,"",SUMIF(分売株!$F:$F,集計データ!$A53,分売株!$I:$I)/SUMIF(分売株!$F:$F,集計データ!$A53,分売株!$D:$D))</f>
        <v/>
      </c>
      <c r="F53" s="61" t="str">
        <f>IF(SUMIFS(分売株!$N:$N,分売株!$F:$F,$A53,分売株!$G:$G,F$45)=0,"",SUMIFS(分売株!$N:$N,分売株!$F:$F,$A53,分売株!$G:$G,F$45))</f>
        <v/>
      </c>
      <c r="G53" s="62" t="str">
        <f>IF(SUMIFS(分売株!$N:$N,分売株!$F:$F,$A53,分売株!$G:$G,G$45)=0,"",SUMIFS(分売株!$N:$N,分売株!$F:$F,$A53,分売株!$G:$G,G$45))</f>
        <v/>
      </c>
      <c r="H53" s="62" t="str">
        <f>IF(SUMIFS(分売株!$N:$N,分売株!$F:$F,$A53,分売株!$G:$G,H$45)=0,"",SUMIFS(分売株!$N:$N,分売株!$F:$F,$A53,分売株!$G:$G,H$45))</f>
        <v/>
      </c>
      <c r="I53" s="62" t="str">
        <f>IF(SUMIFS(分売株!$N:$N,分売株!$F:$F,$A53,分売株!$G:$G,I$45)=0,"",SUMIFS(分売株!$N:$N,分売株!$F:$F,$A53,分売株!$G:$G,I$45))</f>
        <v/>
      </c>
      <c r="J53" s="62" t="str">
        <f>IF(SUMIFS(分売株!$N:$N,分売株!$F:$F,$A53,分売株!$G:$G,J$45)=0,"",SUMIFS(分売株!$N:$N,分売株!$F:$F,$A53,分売株!$G:$G,J$45))</f>
        <v/>
      </c>
      <c r="K53" s="63" t="str">
        <f>IF(SUMIFS(分売株!$N:$N,分売株!$F:$F,$A53,分売株!$G:$G,K$45)=0,"",SUMIFS(分売株!$N:$N,分売株!$F:$F,$A53,分売株!$G:$G,K$45))</f>
        <v/>
      </c>
      <c r="L53" s="61" t="str">
        <f>IF(COUNTIFS(分売株!$F:$F,$A53,分売株!$G:$G,L$45)=0,"",COUNTIFS(分売株!$F:$F,$A53,分売株!$G:$G,L$45))</f>
        <v/>
      </c>
      <c r="M53" s="62" t="str">
        <f>IF(COUNTIFS(分売株!$F:$F,$A53,分売株!$G:$G,M$45)=0,"",COUNTIFS(分売株!$F:$F,$A53,分売株!$G:$G,M$45))</f>
        <v/>
      </c>
      <c r="N53" s="62" t="str">
        <f>IF(COUNTIFS(分売株!$F:$F,$A53,分売株!$G:$G,N$45)=0,"",COUNTIFS(分売株!$F:$F,$A53,分売株!$G:$G,N$45))</f>
        <v/>
      </c>
      <c r="O53" s="62" t="str">
        <f>IF(COUNTIFS(分売株!$F:$F,$A53,分売株!$G:$G,O$45)=0,"",COUNTIFS(分売株!$F:$F,$A53,分売株!$G:$G,O$45))</f>
        <v/>
      </c>
      <c r="P53" s="64" t="str">
        <f>IF(COUNTIFS(分売株!$F:$F,$A53,分売株!$G:$G,P$45)=0,"",COUNTIFS(分売株!$F:$F,$A53,分売株!$G:$G,P$45))</f>
        <v/>
      </c>
      <c r="Q53" s="63" t="str">
        <f>IF(COUNTIFS(分売株!$F:$F,$A53,分売株!$G:$G,Q$45)=0,"",COUNTIFS(分売株!$F:$F,$A53,分売株!$G:$G,Q$45))</f>
        <v/>
      </c>
    </row>
    <row r="54" spans="1:17" x14ac:dyDescent="0.4">
      <c r="A54" s="6" t="str">
        <f>初期設定!B14</f>
        <v>-</v>
      </c>
      <c r="B54" s="48" t="str">
        <f>IF(SUMIF(分売株!$F:$F,集計データ!$A54,分売株!$N:$N)=0,"",SUMIF(分売株!$F:$F,集計データ!$A54,分売株!$N:$N))</f>
        <v/>
      </c>
      <c r="C54" s="47" t="str">
        <f>IF(COUNTIF(分売株!$F:$F,集計データ!$A54)=0,"",COUNTIF(分売株!$F:$F,集計データ!$A54))</f>
        <v/>
      </c>
      <c r="D54" s="67" t="str">
        <f>IF(SUMIF(分売株!$F:$F,集計データ!$A54,分売株!$D:$D)=0,"",(SUMIF(分売株!$F:$F,集計データ!$A54,分売株!$I:$I)-SUMIF(分売株!$F:$F,集計データ!$A54,分売株!$D:$D))/SUMIF(分売株!$F:$F,集計データ!$A54,分売株!$D:$D))</f>
        <v/>
      </c>
      <c r="E54" s="68" t="str">
        <f>IF(SUMIF(分売株!$F:$F,集計データ!$A54,分売株!$D:$D)=0,"",SUMIF(分売株!$F:$F,集計データ!$A54,分売株!$I:$I)/SUMIF(分売株!$F:$F,集計データ!$A54,分売株!$D:$D))</f>
        <v/>
      </c>
      <c r="F54" s="49" t="str">
        <f>IF(SUMIFS(分売株!$N:$N,分売株!$F:$F,$A54,分売株!$G:$G,F$45)=0,"",SUMIFS(分売株!$N:$N,分売株!$F:$F,$A54,分売株!$G:$G,F$45))</f>
        <v/>
      </c>
      <c r="G54" s="50" t="str">
        <f>IF(SUMIFS(分売株!$N:$N,分売株!$F:$F,$A54,分売株!$G:$G,G$45)=0,"",SUMIFS(分売株!$N:$N,分売株!$F:$F,$A54,分売株!$G:$G,G$45))</f>
        <v/>
      </c>
      <c r="H54" s="50" t="str">
        <f>IF(SUMIFS(分売株!$N:$N,分売株!$F:$F,$A54,分売株!$G:$G,H$45)=0,"",SUMIFS(分売株!$N:$N,分売株!$F:$F,$A54,分売株!$G:$G,H$45))</f>
        <v/>
      </c>
      <c r="I54" s="50" t="str">
        <f>IF(SUMIFS(分売株!$N:$N,分売株!$F:$F,$A54,分売株!$G:$G,I$45)=0,"",SUMIFS(分売株!$N:$N,分売株!$F:$F,$A54,分売株!$G:$G,I$45))</f>
        <v/>
      </c>
      <c r="J54" s="50" t="str">
        <f>IF(SUMIFS(分売株!$N:$N,分売株!$F:$F,$A54,分売株!$G:$G,J$45)=0,"",SUMIFS(分売株!$N:$N,分売株!$F:$F,$A54,分売株!$G:$G,J$45))</f>
        <v/>
      </c>
      <c r="K54" s="51" t="str">
        <f>IF(SUMIFS(分売株!$N:$N,分売株!$F:$F,$A54,分売株!$G:$G,K$45)=0,"",SUMIFS(分売株!$N:$N,分売株!$F:$F,$A54,分売株!$G:$G,K$45))</f>
        <v/>
      </c>
      <c r="L54" s="49" t="str">
        <f>IF(COUNTIFS(分売株!$F:$F,$A54,分売株!$G:$G,L$45)=0,"",COUNTIFS(分売株!$F:$F,$A54,分売株!$G:$G,L$45))</f>
        <v/>
      </c>
      <c r="M54" s="50" t="str">
        <f>IF(COUNTIFS(分売株!$F:$F,$A54,分売株!$G:$G,M$45)=0,"",COUNTIFS(分売株!$F:$F,$A54,分売株!$G:$G,M$45))</f>
        <v/>
      </c>
      <c r="N54" s="50" t="str">
        <f>IF(COUNTIFS(分売株!$F:$F,$A54,分売株!$G:$G,N$45)=0,"",COUNTIFS(分売株!$F:$F,$A54,分売株!$G:$G,N$45))</f>
        <v/>
      </c>
      <c r="O54" s="50" t="str">
        <f>IF(COUNTIFS(分売株!$F:$F,$A54,分売株!$G:$G,O$45)=0,"",COUNTIFS(分売株!$F:$F,$A54,分売株!$G:$G,O$45))</f>
        <v/>
      </c>
      <c r="P54" s="52" t="str">
        <f>IF(COUNTIFS(分売株!$F:$F,$A54,分売株!$G:$G,P$45)=0,"",COUNTIFS(分売株!$F:$F,$A54,分売株!$G:$G,P$45))</f>
        <v/>
      </c>
      <c r="Q54" s="51" t="str">
        <f>IF(COUNTIFS(分売株!$F:$F,$A54,分売株!$G:$G,Q$45)=0,"",COUNTIFS(分売株!$F:$F,$A54,分売株!$G:$G,Q$45))</f>
        <v/>
      </c>
    </row>
    <row r="55" spans="1:17" x14ac:dyDescent="0.4">
      <c r="A55" s="27" t="str">
        <f>初期設定!B15</f>
        <v>-</v>
      </c>
      <c r="B55" s="59" t="str">
        <f>IF(SUMIF(分売株!$F:$F,集計データ!$A55,分売株!$N:$N)=0,"",SUMIF(分売株!$F:$F,集計データ!$A55,分売株!$N:$N))</f>
        <v/>
      </c>
      <c r="C55" s="60" t="str">
        <f>IF(COUNTIF(分売株!$F:$F,集計データ!$A55)=0,"",COUNTIF(分売株!$F:$F,集計データ!$A55))</f>
        <v/>
      </c>
      <c r="D55" s="70" t="str">
        <f>IF(SUMIF(分売株!$F:$F,集計データ!$A55,分売株!$D:$D)=0,"",(SUMIF(分売株!$F:$F,集計データ!$A55,分売株!$I:$I)-SUMIF(分売株!$F:$F,集計データ!$A55,分売株!$D:$D))/SUMIF(分売株!$F:$F,集計データ!$A55,分売株!$D:$D))</f>
        <v/>
      </c>
      <c r="E55" s="69" t="str">
        <f>IF(SUMIF(分売株!$F:$F,集計データ!$A55,分売株!$D:$D)=0,"",SUMIF(分売株!$F:$F,集計データ!$A55,分売株!$I:$I)/SUMIF(分売株!$F:$F,集計データ!$A55,分売株!$D:$D))</f>
        <v/>
      </c>
      <c r="F55" s="61" t="str">
        <f>IF(SUMIFS(分売株!$N:$N,分売株!$F:$F,$A55,分売株!$G:$G,F$45)=0,"",SUMIFS(分売株!$N:$N,分売株!$F:$F,$A55,分売株!$G:$G,F$45))</f>
        <v/>
      </c>
      <c r="G55" s="62" t="str">
        <f>IF(SUMIFS(分売株!$N:$N,分売株!$F:$F,$A55,分売株!$G:$G,G$45)=0,"",SUMIFS(分売株!$N:$N,分売株!$F:$F,$A55,分売株!$G:$G,G$45))</f>
        <v/>
      </c>
      <c r="H55" s="62" t="str">
        <f>IF(SUMIFS(分売株!$N:$N,分売株!$F:$F,$A55,分売株!$G:$G,H$45)=0,"",SUMIFS(分売株!$N:$N,分売株!$F:$F,$A55,分売株!$G:$G,H$45))</f>
        <v/>
      </c>
      <c r="I55" s="62" t="str">
        <f>IF(SUMIFS(分売株!$N:$N,分売株!$F:$F,$A55,分売株!$G:$G,I$45)=0,"",SUMIFS(分売株!$N:$N,分売株!$F:$F,$A55,分売株!$G:$G,I$45))</f>
        <v/>
      </c>
      <c r="J55" s="62" t="str">
        <f>IF(SUMIFS(分売株!$N:$N,分売株!$F:$F,$A55,分売株!$G:$G,J$45)=0,"",SUMIFS(分売株!$N:$N,分売株!$F:$F,$A55,分売株!$G:$G,J$45))</f>
        <v/>
      </c>
      <c r="K55" s="63" t="str">
        <f>IF(SUMIFS(分売株!$N:$N,分売株!$F:$F,$A55,分売株!$G:$G,K$45)=0,"",SUMIFS(分売株!$N:$N,分売株!$F:$F,$A55,分売株!$G:$G,K$45))</f>
        <v/>
      </c>
      <c r="L55" s="61" t="str">
        <f>IF(COUNTIFS(分売株!$F:$F,$A55,分売株!$G:$G,L$45)=0,"",COUNTIFS(分売株!$F:$F,$A55,分売株!$G:$G,L$45))</f>
        <v/>
      </c>
      <c r="M55" s="62" t="str">
        <f>IF(COUNTIFS(分売株!$F:$F,$A55,分売株!$G:$G,M$45)=0,"",COUNTIFS(分売株!$F:$F,$A55,分売株!$G:$G,M$45))</f>
        <v/>
      </c>
      <c r="N55" s="62" t="str">
        <f>IF(COUNTIFS(分売株!$F:$F,$A55,分売株!$G:$G,N$45)=0,"",COUNTIFS(分売株!$F:$F,$A55,分売株!$G:$G,N$45))</f>
        <v/>
      </c>
      <c r="O55" s="62" t="str">
        <f>IF(COUNTIFS(分売株!$F:$F,$A55,分売株!$G:$G,O$45)=0,"",COUNTIFS(分売株!$F:$F,$A55,分売株!$G:$G,O$45))</f>
        <v/>
      </c>
      <c r="P55" s="64" t="str">
        <f>IF(COUNTIFS(分売株!$F:$F,$A55,分売株!$G:$G,P$45)=0,"",COUNTIFS(分売株!$F:$F,$A55,分売株!$G:$G,P$45))</f>
        <v/>
      </c>
      <c r="Q55" s="63" t="str">
        <f>IF(COUNTIFS(分売株!$F:$F,$A55,分売株!$G:$G,Q$45)=0,"",COUNTIFS(分売株!$F:$F,$A55,分売株!$G:$G,Q$45))</f>
        <v/>
      </c>
    </row>
    <row r="56" spans="1:17" x14ac:dyDescent="0.4">
      <c r="A56" s="6" t="str">
        <f>初期設定!B16</f>
        <v>-</v>
      </c>
      <c r="B56" s="48" t="str">
        <f>IF(SUMIF(分売株!$F:$F,集計データ!$A56,分売株!$N:$N)=0,"",SUMIF(分売株!$F:$F,集計データ!$A56,分売株!$N:$N))</f>
        <v/>
      </c>
      <c r="C56" s="47" t="str">
        <f>IF(COUNTIF(分売株!$F:$F,集計データ!$A56)=0,"",COUNTIF(分売株!$F:$F,集計データ!$A56))</f>
        <v/>
      </c>
      <c r="D56" s="67" t="str">
        <f>IF(SUMIF(分売株!$F:$F,集計データ!$A56,分売株!$D:$D)=0,"",(SUMIF(分売株!$F:$F,集計データ!$A56,分売株!$I:$I)-SUMIF(分売株!$F:$F,集計データ!$A56,分売株!$D:$D))/SUMIF(分売株!$F:$F,集計データ!$A56,分売株!$D:$D))</f>
        <v/>
      </c>
      <c r="E56" s="68" t="str">
        <f>IF(SUMIF(分売株!$F:$F,集計データ!$A56,分売株!$D:$D)=0,"",SUMIF(分売株!$F:$F,集計データ!$A56,分売株!$I:$I)/SUMIF(分売株!$F:$F,集計データ!$A56,分売株!$D:$D))</f>
        <v/>
      </c>
      <c r="F56" s="49" t="str">
        <f>IF(SUMIFS(分売株!$N:$N,分売株!$F:$F,$A56,分売株!$G:$G,F$45)=0,"",SUMIFS(分売株!$N:$N,分売株!$F:$F,$A56,分売株!$G:$G,F$45))</f>
        <v/>
      </c>
      <c r="G56" s="50" t="str">
        <f>IF(SUMIFS(分売株!$N:$N,分売株!$F:$F,$A56,分売株!$G:$G,G$45)=0,"",SUMIFS(分売株!$N:$N,分売株!$F:$F,$A56,分売株!$G:$G,G$45))</f>
        <v/>
      </c>
      <c r="H56" s="50" t="str">
        <f>IF(SUMIFS(分売株!$N:$N,分売株!$F:$F,$A56,分売株!$G:$G,H$45)=0,"",SUMIFS(分売株!$N:$N,分売株!$F:$F,$A56,分売株!$G:$G,H$45))</f>
        <v/>
      </c>
      <c r="I56" s="50" t="str">
        <f>IF(SUMIFS(分売株!$N:$N,分売株!$F:$F,$A56,分売株!$G:$G,I$45)=0,"",SUMIFS(分売株!$N:$N,分売株!$F:$F,$A56,分売株!$G:$G,I$45))</f>
        <v/>
      </c>
      <c r="J56" s="50" t="str">
        <f>IF(SUMIFS(分売株!$N:$N,分売株!$F:$F,$A56,分売株!$G:$G,J$45)=0,"",SUMIFS(分売株!$N:$N,分売株!$F:$F,$A56,分売株!$G:$G,J$45))</f>
        <v/>
      </c>
      <c r="K56" s="51" t="str">
        <f>IF(SUMIFS(分売株!$N:$N,分売株!$F:$F,$A56,分売株!$G:$G,K$45)=0,"",SUMIFS(分売株!$N:$N,分売株!$F:$F,$A56,分売株!$G:$G,K$45))</f>
        <v/>
      </c>
      <c r="L56" s="49" t="str">
        <f>IF(COUNTIFS(分売株!$F:$F,$A56,分売株!$G:$G,L$45)=0,"",COUNTIFS(分売株!$F:$F,$A56,分売株!$G:$G,L$45))</f>
        <v/>
      </c>
      <c r="M56" s="50" t="str">
        <f>IF(COUNTIFS(分売株!$F:$F,$A56,分売株!$G:$G,M$45)=0,"",COUNTIFS(分売株!$F:$F,$A56,分売株!$G:$G,M$45))</f>
        <v/>
      </c>
      <c r="N56" s="50" t="str">
        <f>IF(COUNTIFS(分売株!$F:$F,$A56,分売株!$G:$G,N$45)=0,"",COUNTIFS(分売株!$F:$F,$A56,分売株!$G:$G,N$45))</f>
        <v/>
      </c>
      <c r="O56" s="50" t="str">
        <f>IF(COUNTIFS(分売株!$F:$F,$A56,分売株!$G:$G,O$45)=0,"",COUNTIFS(分売株!$F:$F,$A56,分売株!$G:$G,O$45))</f>
        <v/>
      </c>
      <c r="P56" s="52" t="str">
        <f>IF(COUNTIFS(分売株!$F:$F,$A56,分売株!$G:$G,P$45)=0,"",COUNTIFS(分売株!$F:$F,$A56,分売株!$G:$G,P$45))</f>
        <v/>
      </c>
      <c r="Q56" s="51" t="str">
        <f>IF(COUNTIFS(分売株!$F:$F,$A56,分売株!$G:$G,Q$45)=0,"",COUNTIFS(分売株!$F:$F,$A56,分売株!$G:$G,Q$45))</f>
        <v/>
      </c>
    </row>
    <row r="57" spans="1:17" x14ac:dyDescent="0.4">
      <c r="A57" s="27" t="str">
        <f>初期設定!B17</f>
        <v>-</v>
      </c>
      <c r="B57" s="59" t="str">
        <f>IF(SUMIF(分売株!$F:$F,集計データ!$A57,分売株!$N:$N)=0,"",SUMIF(分売株!$F:$F,集計データ!$A57,分売株!$N:$N))</f>
        <v/>
      </c>
      <c r="C57" s="60" t="str">
        <f>IF(COUNTIF(分売株!$F:$F,集計データ!$A57)=0,"",COUNTIF(分売株!$F:$F,集計データ!$A57))</f>
        <v/>
      </c>
      <c r="D57" s="70" t="str">
        <f>IF(SUMIF(分売株!$F:$F,集計データ!$A57,分売株!$D:$D)=0,"",(SUMIF(分売株!$F:$F,集計データ!$A57,分売株!$I:$I)-SUMIF(分売株!$F:$F,集計データ!$A57,分売株!$D:$D))/SUMIF(分売株!$F:$F,集計データ!$A57,分売株!$D:$D))</f>
        <v/>
      </c>
      <c r="E57" s="69" t="str">
        <f>IF(SUMIF(分売株!$F:$F,集計データ!$A57,分売株!$D:$D)=0,"",SUMIF(分売株!$F:$F,集計データ!$A57,分売株!$I:$I)/SUMIF(分売株!$F:$F,集計データ!$A57,分売株!$D:$D))</f>
        <v/>
      </c>
      <c r="F57" s="61" t="str">
        <f>IF(SUMIFS(分売株!$N:$N,分売株!$F:$F,$A57,分売株!$G:$G,F$45)=0,"",SUMIFS(分売株!$N:$N,分売株!$F:$F,$A57,分売株!$G:$G,F$45))</f>
        <v/>
      </c>
      <c r="G57" s="62" t="str">
        <f>IF(SUMIFS(分売株!$N:$N,分売株!$F:$F,$A57,分売株!$G:$G,G$45)=0,"",SUMIFS(分売株!$N:$N,分売株!$F:$F,$A57,分売株!$G:$G,G$45))</f>
        <v/>
      </c>
      <c r="H57" s="62" t="str">
        <f>IF(SUMIFS(分売株!$N:$N,分売株!$F:$F,$A57,分売株!$G:$G,H$45)=0,"",SUMIFS(分売株!$N:$N,分売株!$F:$F,$A57,分売株!$G:$G,H$45))</f>
        <v/>
      </c>
      <c r="I57" s="62" t="str">
        <f>IF(SUMIFS(分売株!$N:$N,分売株!$F:$F,$A57,分売株!$G:$G,I$45)=0,"",SUMIFS(分売株!$N:$N,分売株!$F:$F,$A57,分売株!$G:$G,I$45))</f>
        <v/>
      </c>
      <c r="J57" s="62" t="str">
        <f>IF(SUMIFS(分売株!$N:$N,分売株!$F:$F,$A57,分売株!$G:$G,J$45)=0,"",SUMIFS(分売株!$N:$N,分売株!$F:$F,$A57,分売株!$G:$G,J$45))</f>
        <v/>
      </c>
      <c r="K57" s="63" t="str">
        <f>IF(SUMIFS(分売株!$N:$N,分売株!$F:$F,$A57,分売株!$G:$G,K$45)=0,"",SUMIFS(分売株!$N:$N,分売株!$F:$F,$A57,分売株!$G:$G,K$45))</f>
        <v/>
      </c>
      <c r="L57" s="61" t="str">
        <f>IF(COUNTIFS(分売株!$F:$F,$A57,分売株!$G:$G,L$45)=0,"",COUNTIFS(分売株!$F:$F,$A57,分売株!$G:$G,L$45))</f>
        <v/>
      </c>
      <c r="M57" s="62" t="str">
        <f>IF(COUNTIFS(分売株!$F:$F,$A57,分売株!$G:$G,M$45)=0,"",COUNTIFS(分売株!$F:$F,$A57,分売株!$G:$G,M$45))</f>
        <v/>
      </c>
      <c r="N57" s="62" t="str">
        <f>IF(COUNTIFS(分売株!$F:$F,$A57,分売株!$G:$G,N$45)=0,"",COUNTIFS(分売株!$F:$F,$A57,分売株!$G:$G,N$45))</f>
        <v/>
      </c>
      <c r="O57" s="62" t="str">
        <f>IF(COUNTIFS(分売株!$F:$F,$A57,分売株!$G:$G,O$45)=0,"",COUNTIFS(分売株!$F:$F,$A57,分売株!$G:$G,O$45))</f>
        <v/>
      </c>
      <c r="P57" s="64" t="str">
        <f>IF(COUNTIFS(分売株!$F:$F,$A57,分売株!$G:$G,P$45)=0,"",COUNTIFS(分売株!$F:$F,$A57,分売株!$G:$G,P$45))</f>
        <v/>
      </c>
      <c r="Q57" s="63" t="str">
        <f>IF(COUNTIFS(分売株!$F:$F,$A57,分売株!$G:$G,Q$45)=0,"",COUNTIFS(分売株!$F:$F,$A57,分売株!$G:$G,Q$45))</f>
        <v/>
      </c>
    </row>
    <row r="58" spans="1:17" x14ac:dyDescent="0.4">
      <c r="A58" s="6" t="str">
        <f>初期設定!B18</f>
        <v>-</v>
      </c>
      <c r="B58" s="48" t="str">
        <f>IF(SUMIF(分売株!$F:$F,集計データ!$A58,分売株!$N:$N)=0,"",SUMIF(分売株!$F:$F,集計データ!$A58,分売株!$N:$N))</f>
        <v/>
      </c>
      <c r="C58" s="47" t="str">
        <f>IF(COUNTIF(分売株!$F:$F,集計データ!$A58)=0,"",COUNTIF(分売株!$F:$F,集計データ!$A58))</f>
        <v/>
      </c>
      <c r="D58" s="67" t="str">
        <f>IF(SUMIF(分売株!$F:$F,集計データ!$A58,分売株!$D:$D)=0,"",(SUMIF(分売株!$F:$F,集計データ!$A58,分売株!$I:$I)-SUMIF(分売株!$F:$F,集計データ!$A58,分売株!$D:$D))/SUMIF(分売株!$F:$F,集計データ!$A58,分売株!$D:$D))</f>
        <v/>
      </c>
      <c r="E58" s="68" t="str">
        <f>IF(SUMIF(分売株!$F:$F,集計データ!$A58,分売株!$D:$D)=0,"",SUMIF(分売株!$F:$F,集計データ!$A58,分売株!$I:$I)/SUMIF(分売株!$F:$F,集計データ!$A58,分売株!$D:$D))</f>
        <v/>
      </c>
      <c r="F58" s="49" t="str">
        <f>IF(SUMIFS(分売株!$N:$N,分売株!$F:$F,$A58,分売株!$G:$G,F$45)=0,"",SUMIFS(分売株!$N:$N,分売株!$F:$F,$A58,分売株!$G:$G,F$45))</f>
        <v/>
      </c>
      <c r="G58" s="50" t="str">
        <f>IF(SUMIFS(分売株!$N:$N,分売株!$F:$F,$A58,分売株!$G:$G,G$45)=0,"",SUMIFS(分売株!$N:$N,分売株!$F:$F,$A58,分売株!$G:$G,G$45))</f>
        <v/>
      </c>
      <c r="H58" s="50" t="str">
        <f>IF(SUMIFS(分売株!$N:$N,分売株!$F:$F,$A58,分売株!$G:$G,H$45)=0,"",SUMIFS(分売株!$N:$N,分売株!$F:$F,$A58,分売株!$G:$G,H$45))</f>
        <v/>
      </c>
      <c r="I58" s="50" t="str">
        <f>IF(SUMIFS(分売株!$N:$N,分売株!$F:$F,$A58,分売株!$G:$G,I$45)=0,"",SUMIFS(分売株!$N:$N,分売株!$F:$F,$A58,分売株!$G:$G,I$45))</f>
        <v/>
      </c>
      <c r="J58" s="50" t="str">
        <f>IF(SUMIFS(分売株!$N:$N,分売株!$F:$F,$A58,分売株!$G:$G,J$45)=0,"",SUMIFS(分売株!$N:$N,分売株!$F:$F,$A58,分売株!$G:$G,J$45))</f>
        <v/>
      </c>
      <c r="K58" s="51" t="str">
        <f>IF(SUMIFS(分売株!$N:$N,分売株!$F:$F,$A58,分売株!$G:$G,K$45)=0,"",SUMIFS(分売株!$N:$N,分売株!$F:$F,$A58,分売株!$G:$G,K$45))</f>
        <v/>
      </c>
      <c r="L58" s="49" t="str">
        <f>IF(COUNTIFS(分売株!$F:$F,$A58,分売株!$G:$G,L$45)=0,"",COUNTIFS(分売株!$F:$F,$A58,分売株!$G:$G,L$45))</f>
        <v/>
      </c>
      <c r="M58" s="50" t="str">
        <f>IF(COUNTIFS(分売株!$F:$F,$A58,分売株!$G:$G,M$45)=0,"",COUNTIFS(分売株!$F:$F,$A58,分売株!$G:$G,M$45))</f>
        <v/>
      </c>
      <c r="N58" s="50" t="str">
        <f>IF(COUNTIFS(分売株!$F:$F,$A58,分売株!$G:$G,N$45)=0,"",COUNTIFS(分売株!$F:$F,$A58,分売株!$G:$G,N$45))</f>
        <v/>
      </c>
      <c r="O58" s="50" t="str">
        <f>IF(COUNTIFS(分売株!$F:$F,$A58,分売株!$G:$G,O$45)=0,"",COUNTIFS(分売株!$F:$F,$A58,分売株!$G:$G,O$45))</f>
        <v/>
      </c>
      <c r="P58" s="52" t="str">
        <f>IF(COUNTIFS(分売株!$F:$F,$A58,分売株!$G:$G,P$45)=0,"",COUNTIFS(分売株!$F:$F,$A58,分売株!$G:$G,P$45))</f>
        <v/>
      </c>
      <c r="Q58" s="51" t="str">
        <f>IF(COUNTIFS(分売株!$F:$F,$A58,分売株!$G:$G,Q$45)=0,"",COUNTIFS(分売株!$F:$F,$A58,分売株!$G:$G,Q$45))</f>
        <v/>
      </c>
    </row>
    <row r="59" spans="1:17" x14ac:dyDescent="0.4">
      <c r="A59" s="27" t="str">
        <f>初期設定!B19</f>
        <v>-</v>
      </c>
      <c r="B59" s="59" t="str">
        <f>IF(SUMIF(分売株!$F:$F,集計データ!$A59,分売株!$N:$N)=0,"",SUMIF(分売株!$F:$F,集計データ!$A59,分売株!$N:$N))</f>
        <v/>
      </c>
      <c r="C59" s="60" t="str">
        <f>IF(COUNTIF(分売株!$F:$F,集計データ!$A59)=0,"",COUNTIF(分売株!$F:$F,集計データ!$A59))</f>
        <v/>
      </c>
      <c r="D59" s="70" t="str">
        <f>IF(SUMIF(分売株!$F:$F,集計データ!$A59,分売株!$D:$D)=0,"",(SUMIF(分売株!$F:$F,集計データ!$A59,分売株!$I:$I)-SUMIF(分売株!$F:$F,集計データ!$A59,分売株!$D:$D))/SUMIF(分売株!$F:$F,集計データ!$A59,分売株!$D:$D))</f>
        <v/>
      </c>
      <c r="E59" s="69" t="str">
        <f>IF(SUMIF(分売株!$F:$F,集計データ!$A59,分売株!$D:$D)=0,"",SUMIF(分売株!$F:$F,集計データ!$A59,分売株!$I:$I)/SUMIF(分売株!$F:$F,集計データ!$A59,分売株!$D:$D))</f>
        <v/>
      </c>
      <c r="F59" s="61" t="str">
        <f>IF(SUMIFS(分売株!$N:$N,分売株!$F:$F,$A59,分売株!$G:$G,F$45)=0,"",SUMIFS(分売株!$N:$N,分売株!$F:$F,$A59,分売株!$G:$G,F$45))</f>
        <v/>
      </c>
      <c r="G59" s="62" t="str">
        <f>IF(SUMIFS(分売株!$N:$N,分売株!$F:$F,$A59,分売株!$G:$G,G$45)=0,"",SUMIFS(分売株!$N:$N,分売株!$F:$F,$A59,分売株!$G:$G,G$45))</f>
        <v/>
      </c>
      <c r="H59" s="62" t="str">
        <f>IF(SUMIFS(分売株!$N:$N,分売株!$F:$F,$A59,分売株!$G:$G,H$45)=0,"",SUMIFS(分売株!$N:$N,分売株!$F:$F,$A59,分売株!$G:$G,H$45))</f>
        <v/>
      </c>
      <c r="I59" s="62" t="str">
        <f>IF(SUMIFS(分売株!$N:$N,分売株!$F:$F,$A59,分売株!$G:$G,I$45)=0,"",SUMIFS(分売株!$N:$N,分売株!$F:$F,$A59,分売株!$G:$G,I$45))</f>
        <v/>
      </c>
      <c r="J59" s="62" t="str">
        <f>IF(SUMIFS(分売株!$N:$N,分売株!$F:$F,$A59,分売株!$G:$G,J$45)=0,"",SUMIFS(分売株!$N:$N,分売株!$F:$F,$A59,分売株!$G:$G,J$45))</f>
        <v/>
      </c>
      <c r="K59" s="63" t="str">
        <f>IF(SUMIFS(分売株!$N:$N,分売株!$F:$F,$A59,分売株!$G:$G,K$45)=0,"",SUMIFS(分売株!$N:$N,分売株!$F:$F,$A59,分売株!$G:$G,K$45))</f>
        <v/>
      </c>
      <c r="L59" s="61" t="str">
        <f>IF(COUNTIFS(分売株!$F:$F,$A59,分売株!$G:$G,L$45)=0,"",COUNTIFS(分売株!$F:$F,$A59,分売株!$G:$G,L$45))</f>
        <v/>
      </c>
      <c r="M59" s="62" t="str">
        <f>IF(COUNTIFS(分売株!$F:$F,$A59,分売株!$G:$G,M$45)=0,"",COUNTIFS(分売株!$F:$F,$A59,分売株!$G:$G,M$45))</f>
        <v/>
      </c>
      <c r="N59" s="62" t="str">
        <f>IF(COUNTIFS(分売株!$F:$F,$A59,分売株!$G:$G,N$45)=0,"",COUNTIFS(分売株!$F:$F,$A59,分売株!$G:$G,N$45))</f>
        <v/>
      </c>
      <c r="O59" s="62" t="str">
        <f>IF(COUNTIFS(分売株!$F:$F,$A59,分売株!$G:$G,O$45)=0,"",COUNTIFS(分売株!$F:$F,$A59,分売株!$G:$G,O$45))</f>
        <v/>
      </c>
      <c r="P59" s="64" t="str">
        <f>IF(COUNTIFS(分売株!$F:$F,$A59,分売株!$G:$G,P$45)=0,"",COUNTIFS(分売株!$F:$F,$A59,分売株!$G:$G,P$45))</f>
        <v/>
      </c>
      <c r="Q59" s="63" t="str">
        <f>IF(COUNTIFS(分売株!$F:$F,$A59,分売株!$G:$G,Q$45)=0,"",COUNTIFS(分売株!$F:$F,$A59,分売株!$G:$G,Q$45))</f>
        <v/>
      </c>
    </row>
    <row r="60" spans="1:17" x14ac:dyDescent="0.4">
      <c r="A60" s="6" t="str">
        <f>初期設定!B20</f>
        <v>-</v>
      </c>
      <c r="B60" s="48" t="str">
        <f>IF(SUMIF(分売株!$F:$F,集計データ!$A60,分売株!$N:$N)=0,"",SUMIF(分売株!$F:$F,集計データ!$A60,分売株!$N:$N))</f>
        <v/>
      </c>
      <c r="C60" s="47" t="str">
        <f>IF(COUNTIF(分売株!$F:$F,集計データ!$A60)=0,"",COUNTIF(分売株!$F:$F,集計データ!$A60))</f>
        <v/>
      </c>
      <c r="D60" s="67" t="str">
        <f>IF(SUMIF(分売株!$F:$F,集計データ!$A60,分売株!$D:$D)=0,"",(SUMIF(分売株!$F:$F,集計データ!$A60,分売株!$I:$I)-SUMIF(分売株!$F:$F,集計データ!$A60,分売株!$D:$D))/SUMIF(分売株!$F:$F,集計データ!$A60,分売株!$D:$D))</f>
        <v/>
      </c>
      <c r="E60" s="68" t="str">
        <f>IF(SUMIF(分売株!$F:$F,集計データ!$A60,分売株!$D:$D)=0,"",SUMIF(分売株!$F:$F,集計データ!$A60,分売株!$I:$I)/SUMIF(分売株!$F:$F,集計データ!$A60,分売株!$D:$D))</f>
        <v/>
      </c>
      <c r="F60" s="49" t="str">
        <f>IF(SUMIFS(分売株!$N:$N,分売株!$F:$F,$A60,分売株!$G:$G,F$45)=0,"",SUMIFS(分売株!$N:$N,分売株!$F:$F,$A60,分売株!$G:$G,F$45))</f>
        <v/>
      </c>
      <c r="G60" s="50" t="str">
        <f>IF(SUMIFS(分売株!$N:$N,分売株!$F:$F,$A60,分売株!$G:$G,G$45)=0,"",SUMIFS(分売株!$N:$N,分売株!$F:$F,$A60,分売株!$G:$G,G$45))</f>
        <v/>
      </c>
      <c r="H60" s="50" t="str">
        <f>IF(SUMIFS(分売株!$N:$N,分売株!$F:$F,$A60,分売株!$G:$G,H$45)=0,"",SUMIFS(分売株!$N:$N,分売株!$F:$F,$A60,分売株!$G:$G,H$45))</f>
        <v/>
      </c>
      <c r="I60" s="50" t="str">
        <f>IF(SUMIFS(分売株!$N:$N,分売株!$F:$F,$A60,分売株!$G:$G,I$45)=0,"",SUMIFS(分売株!$N:$N,分売株!$F:$F,$A60,分売株!$G:$G,I$45))</f>
        <v/>
      </c>
      <c r="J60" s="50" t="str">
        <f>IF(SUMIFS(分売株!$N:$N,分売株!$F:$F,$A60,分売株!$G:$G,J$45)=0,"",SUMIFS(分売株!$N:$N,分売株!$F:$F,$A60,分売株!$G:$G,J$45))</f>
        <v/>
      </c>
      <c r="K60" s="51" t="str">
        <f>IF(SUMIFS(分売株!$N:$N,分売株!$F:$F,$A60,分売株!$G:$G,K$45)=0,"",SUMIFS(分売株!$N:$N,分売株!$F:$F,$A60,分売株!$G:$G,K$45))</f>
        <v/>
      </c>
      <c r="L60" s="49" t="str">
        <f>IF(COUNTIFS(分売株!$F:$F,$A60,分売株!$G:$G,L$45)=0,"",COUNTIFS(分売株!$F:$F,$A60,分売株!$G:$G,L$45))</f>
        <v/>
      </c>
      <c r="M60" s="50" t="str">
        <f>IF(COUNTIFS(分売株!$F:$F,$A60,分売株!$G:$G,M$45)=0,"",COUNTIFS(分売株!$F:$F,$A60,分売株!$G:$G,M$45))</f>
        <v/>
      </c>
      <c r="N60" s="50" t="str">
        <f>IF(COUNTIFS(分売株!$F:$F,$A60,分売株!$G:$G,N$45)=0,"",COUNTIFS(分売株!$F:$F,$A60,分売株!$G:$G,N$45))</f>
        <v/>
      </c>
      <c r="O60" s="50" t="str">
        <f>IF(COUNTIFS(分売株!$F:$F,$A60,分売株!$G:$G,O$45)=0,"",COUNTIFS(分売株!$F:$F,$A60,分売株!$G:$G,O$45))</f>
        <v/>
      </c>
      <c r="P60" s="52" t="str">
        <f>IF(COUNTIFS(分売株!$F:$F,$A60,分売株!$G:$G,P$45)=0,"",COUNTIFS(分売株!$F:$F,$A60,分売株!$G:$G,P$45))</f>
        <v/>
      </c>
      <c r="Q60" s="51" t="str">
        <f>IF(COUNTIFS(分売株!$F:$F,$A60,分売株!$G:$G,Q$45)=0,"",COUNTIFS(分売株!$F:$F,$A60,分売株!$G:$G,Q$45))</f>
        <v/>
      </c>
    </row>
  </sheetData>
  <mergeCells count="9">
    <mergeCell ref="F44:K44"/>
    <mergeCell ref="L44:Q44"/>
    <mergeCell ref="A2:A3"/>
    <mergeCell ref="A23:A25"/>
    <mergeCell ref="A26:A28"/>
    <mergeCell ref="A29:A31"/>
    <mergeCell ref="A32:A34"/>
    <mergeCell ref="A35:A37"/>
    <mergeCell ref="A38:A40"/>
  </mergeCells>
  <phoneticPr fontId="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384D-87EF-4785-9BEE-5BFAA4BB37D2}">
  <dimension ref="A1:D20"/>
  <sheetViews>
    <sheetView tabSelected="1" workbookViewId="0">
      <selection activeCell="E1" sqref="E1"/>
    </sheetView>
  </sheetViews>
  <sheetFormatPr defaultColWidth="8.875" defaultRowHeight="18.75" x14ac:dyDescent="0.4"/>
  <cols>
    <col min="1" max="1" width="33.125" bestFit="1" customWidth="1"/>
    <col min="2" max="2" width="11" style="15" bestFit="1" customWidth="1"/>
    <col min="3" max="4" width="9" style="15"/>
  </cols>
  <sheetData>
    <row r="1" spans="1:4" x14ac:dyDescent="0.4">
      <c r="A1" s="72" t="s">
        <v>2479</v>
      </c>
      <c r="B1" s="53"/>
    </row>
    <row r="2" spans="1:4" x14ac:dyDescent="0.4">
      <c r="A2" s="23" t="s">
        <v>2480</v>
      </c>
    </row>
    <row r="3" spans="1:4" x14ac:dyDescent="0.4">
      <c r="A3" s="23" t="s">
        <v>36</v>
      </c>
    </row>
    <row r="5" spans="1:4" ht="48" customHeight="1" x14ac:dyDescent="0.4">
      <c r="A5" s="26" t="s">
        <v>10</v>
      </c>
      <c r="B5" s="26" t="s">
        <v>26</v>
      </c>
      <c r="C5" s="26" t="s">
        <v>55</v>
      </c>
      <c r="D5" s="26" t="s">
        <v>15</v>
      </c>
    </row>
    <row r="6" spans="1:4" x14ac:dyDescent="0.4">
      <c r="A6" s="3" t="s">
        <v>16</v>
      </c>
      <c r="B6" s="27" t="s">
        <v>27</v>
      </c>
      <c r="C6" s="40" t="s">
        <v>40</v>
      </c>
      <c r="D6" s="27" t="s">
        <v>2474</v>
      </c>
    </row>
    <row r="7" spans="1:4" x14ac:dyDescent="0.4">
      <c r="A7" s="3" t="s">
        <v>17</v>
      </c>
      <c r="B7" s="27" t="s">
        <v>28</v>
      </c>
      <c r="C7" s="40" t="s">
        <v>32</v>
      </c>
      <c r="D7" s="27" t="s">
        <v>2475</v>
      </c>
    </row>
    <row r="8" spans="1:4" x14ac:dyDescent="0.4">
      <c r="A8" s="3" t="s">
        <v>19</v>
      </c>
      <c r="B8" s="27" t="s">
        <v>2493</v>
      </c>
      <c r="C8" s="40" t="s">
        <v>33</v>
      </c>
      <c r="D8" s="27" t="s">
        <v>2476</v>
      </c>
    </row>
    <row r="9" spans="1:4" x14ac:dyDescent="0.4">
      <c r="A9" s="3" t="s">
        <v>2501</v>
      </c>
      <c r="B9" s="27" t="s">
        <v>2502</v>
      </c>
      <c r="C9" s="40" t="s">
        <v>34</v>
      </c>
      <c r="D9" s="27" t="s">
        <v>2477</v>
      </c>
    </row>
    <row r="10" spans="1:4" x14ac:dyDescent="0.4">
      <c r="A10" s="3" t="s">
        <v>20</v>
      </c>
      <c r="B10" s="27" t="s">
        <v>2494</v>
      </c>
      <c r="C10" s="40" t="s">
        <v>35</v>
      </c>
      <c r="D10" s="27" t="s">
        <v>2478</v>
      </c>
    </row>
    <row r="11" spans="1:4" x14ac:dyDescent="0.4">
      <c r="A11" s="3" t="s">
        <v>18</v>
      </c>
      <c r="B11" s="27" t="s">
        <v>29</v>
      </c>
      <c r="C11" s="27" t="s">
        <v>37</v>
      </c>
      <c r="D11" s="27" t="s">
        <v>37</v>
      </c>
    </row>
    <row r="12" spans="1:4" x14ac:dyDescent="0.4">
      <c r="A12" s="3" t="s">
        <v>2473</v>
      </c>
      <c r="B12" s="27" t="s">
        <v>30</v>
      </c>
    </row>
    <row r="13" spans="1:4" x14ac:dyDescent="0.4">
      <c r="A13" s="3" t="s">
        <v>2472</v>
      </c>
      <c r="B13" s="27" t="s">
        <v>31</v>
      </c>
    </row>
    <row r="14" spans="1:4" x14ac:dyDescent="0.4">
      <c r="A14" s="3"/>
      <c r="B14" s="27" t="s">
        <v>37</v>
      </c>
    </row>
    <row r="15" spans="1:4" x14ac:dyDescent="0.4">
      <c r="A15" s="3"/>
      <c r="B15" s="27" t="s">
        <v>37</v>
      </c>
    </row>
    <row r="16" spans="1:4" x14ac:dyDescent="0.4">
      <c r="A16" s="3"/>
      <c r="B16" s="27" t="s">
        <v>37</v>
      </c>
    </row>
    <row r="17" spans="1:2" x14ac:dyDescent="0.4">
      <c r="A17" s="3"/>
      <c r="B17" s="27" t="s">
        <v>37</v>
      </c>
    </row>
    <row r="18" spans="1:2" x14ac:dyDescent="0.4">
      <c r="A18" s="3"/>
      <c r="B18" s="27" t="s">
        <v>37</v>
      </c>
    </row>
    <row r="19" spans="1:2" x14ac:dyDescent="0.4">
      <c r="A19" s="3"/>
      <c r="B19" s="27" t="s">
        <v>37</v>
      </c>
    </row>
    <row r="20" spans="1:2" x14ac:dyDescent="0.4">
      <c r="A20" s="3"/>
      <c r="B20" s="27" t="s">
        <v>37</v>
      </c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F166-6ECB-4A68-B3A0-AD91F0ADFA39}">
  <dimension ref="A1:R292"/>
  <sheetViews>
    <sheetView workbookViewId="0">
      <selection activeCell="F1" sqref="F1"/>
    </sheetView>
  </sheetViews>
  <sheetFormatPr defaultColWidth="8.875" defaultRowHeight="18.75" x14ac:dyDescent="0.4"/>
  <cols>
    <col min="1" max="1" width="11.5" style="31" customWidth="1"/>
    <col min="2" max="2" width="7.125" style="19" bestFit="1" customWidth="1"/>
    <col min="3" max="3" width="26.375" customWidth="1"/>
    <col min="4" max="4" width="8.125" style="1" customWidth="1"/>
    <col min="5" max="5" width="6.125" style="15" customWidth="1"/>
    <col min="6" max="6" width="11" style="15" bestFit="1" customWidth="1"/>
    <col min="7" max="7" width="10.875" style="7" customWidth="1"/>
    <col min="8" max="8" width="11.125" bestFit="1" customWidth="1"/>
    <col min="9" max="9" width="7.375" style="1" customWidth="1"/>
    <col min="10" max="10" width="11.375" style="10" customWidth="1"/>
    <col min="11" max="11" width="9.625" style="10" customWidth="1"/>
    <col min="12" max="12" width="6.875" style="10" customWidth="1"/>
    <col min="13" max="13" width="6.875" customWidth="1"/>
    <col min="14" max="14" width="10.375" style="11" customWidth="1"/>
    <col min="15" max="15" width="5.125" style="29" bestFit="1" customWidth="1"/>
    <col min="16" max="16" width="6.125" style="29" customWidth="1"/>
    <col min="17" max="17" width="7.5" style="103" bestFit="1" customWidth="1"/>
    <col min="18" max="18" width="36.875" customWidth="1"/>
  </cols>
  <sheetData>
    <row r="1" spans="1:18" x14ac:dyDescent="0.4">
      <c r="A1" s="23" t="s">
        <v>46</v>
      </c>
      <c r="G1" s="2"/>
      <c r="I1" s="2"/>
      <c r="J1" s="2"/>
      <c r="K1" s="2"/>
      <c r="L1" s="2"/>
      <c r="N1"/>
    </row>
    <row r="2" spans="1:18" x14ac:dyDescent="0.4">
      <c r="A2" s="33" t="s">
        <v>47</v>
      </c>
      <c r="G2" s="2"/>
      <c r="I2" s="2"/>
      <c r="J2" s="2"/>
      <c r="K2" s="2"/>
      <c r="L2" s="2"/>
      <c r="N2"/>
    </row>
    <row r="3" spans="1:18" x14ac:dyDescent="0.4">
      <c r="A3" s="33" t="s">
        <v>52</v>
      </c>
      <c r="G3" s="2"/>
      <c r="I3" s="2"/>
      <c r="J3" s="2"/>
      <c r="K3" s="2"/>
      <c r="L3" s="2"/>
      <c r="N3"/>
    </row>
    <row r="4" spans="1:18" x14ac:dyDescent="0.4">
      <c r="A4" s="33" t="s">
        <v>2495</v>
      </c>
      <c r="B4" s="75"/>
      <c r="E4" s="19"/>
      <c r="G4" s="15"/>
      <c r="H4" s="2"/>
      <c r="I4"/>
      <c r="J4" s="2"/>
      <c r="K4" s="2"/>
      <c r="L4" s="2"/>
      <c r="M4" s="2"/>
      <c r="N4"/>
      <c r="O4"/>
      <c r="Q4" s="104"/>
    </row>
    <row r="5" spans="1:18" x14ac:dyDescent="0.4">
      <c r="A5" s="22" t="s">
        <v>48</v>
      </c>
      <c r="G5" s="2"/>
      <c r="I5" s="2"/>
      <c r="J5" s="2"/>
      <c r="K5" s="2"/>
      <c r="L5" s="2"/>
      <c r="N5"/>
    </row>
    <row r="6" spans="1:18" x14ac:dyDescent="0.4">
      <c r="G6" s="2"/>
      <c r="I6" s="2"/>
      <c r="J6" s="2"/>
      <c r="K6" s="2"/>
      <c r="L6" s="2"/>
      <c r="N6"/>
    </row>
    <row r="7" spans="1:18" ht="33" x14ac:dyDescent="0.4">
      <c r="A7" s="30" t="s">
        <v>2481</v>
      </c>
      <c r="B7" s="17" t="s">
        <v>1</v>
      </c>
      <c r="C7" s="9" t="s">
        <v>0</v>
      </c>
      <c r="D7" s="8" t="s">
        <v>2482</v>
      </c>
      <c r="E7" s="9" t="s">
        <v>8</v>
      </c>
      <c r="F7" s="8" t="s">
        <v>10</v>
      </c>
      <c r="G7" s="96" t="s">
        <v>2483</v>
      </c>
      <c r="H7" s="13" t="s">
        <v>2</v>
      </c>
      <c r="I7" s="14" t="s">
        <v>3</v>
      </c>
      <c r="J7" s="14" t="s">
        <v>5</v>
      </c>
      <c r="K7" s="14" t="s">
        <v>7</v>
      </c>
      <c r="L7" s="14" t="s">
        <v>11</v>
      </c>
      <c r="M7" s="95" t="s">
        <v>6</v>
      </c>
      <c r="N7" s="12" t="s">
        <v>4</v>
      </c>
      <c r="O7" s="91" t="s">
        <v>14</v>
      </c>
      <c r="P7" s="92" t="s">
        <v>2484</v>
      </c>
      <c r="Q7" s="102" t="s">
        <v>2485</v>
      </c>
      <c r="R7" s="16" t="s">
        <v>13</v>
      </c>
    </row>
    <row r="8" spans="1:18" x14ac:dyDescent="0.4">
      <c r="A8" s="5">
        <v>43797</v>
      </c>
      <c r="B8" s="18">
        <v>3135</v>
      </c>
      <c r="C8" s="3" t="s">
        <v>435</v>
      </c>
      <c r="D8" s="4">
        <v>2847</v>
      </c>
      <c r="E8" s="6">
        <v>100</v>
      </c>
      <c r="F8" s="6" t="s">
        <v>9</v>
      </c>
      <c r="G8" s="28" t="s">
        <v>40</v>
      </c>
      <c r="H8" s="5">
        <v>43797</v>
      </c>
      <c r="I8" s="100">
        <v>2870</v>
      </c>
      <c r="J8" s="20">
        <v>2300</v>
      </c>
      <c r="K8" s="110">
        <v>8.0000000000000002E-3</v>
      </c>
      <c r="L8" s="24">
        <v>1.008</v>
      </c>
      <c r="M8" s="3">
        <v>250</v>
      </c>
      <c r="N8" s="109">
        <v>2050</v>
      </c>
      <c r="O8" s="89" t="s">
        <v>2477</v>
      </c>
      <c r="P8" s="107">
        <v>2920</v>
      </c>
      <c r="Q8" s="108">
        <v>2.5000000000000001E-2</v>
      </c>
      <c r="R8" s="3" t="s">
        <v>2496</v>
      </c>
    </row>
    <row r="9" spans="1:18" x14ac:dyDescent="0.4">
      <c r="A9" s="5">
        <v>43809</v>
      </c>
      <c r="B9" s="18">
        <v>1716</v>
      </c>
      <c r="C9" s="3" t="s">
        <v>77</v>
      </c>
      <c r="D9" s="4">
        <v>1726</v>
      </c>
      <c r="E9" s="6">
        <v>100</v>
      </c>
      <c r="F9" s="6" t="s">
        <v>2494</v>
      </c>
      <c r="G9" s="28" t="s">
        <v>40</v>
      </c>
      <c r="H9" s="5">
        <v>43809</v>
      </c>
      <c r="I9" s="100">
        <v>1803</v>
      </c>
      <c r="J9" s="20">
        <v>7700</v>
      </c>
      <c r="K9" s="110">
        <v>4.4600000000000001E-2</v>
      </c>
      <c r="L9" s="24">
        <v>1.0446</v>
      </c>
      <c r="M9" s="3">
        <v>115</v>
      </c>
      <c r="N9" s="109">
        <v>7585</v>
      </c>
      <c r="O9" s="89" t="s">
        <v>2476</v>
      </c>
      <c r="P9" s="107">
        <v>1779</v>
      </c>
      <c r="Q9" s="108">
        <v>2.9700000000000001E-2</v>
      </c>
      <c r="R9" s="3" t="s">
        <v>2497</v>
      </c>
    </row>
    <row r="10" spans="1:18" x14ac:dyDescent="0.4">
      <c r="A10" s="5">
        <v>43809</v>
      </c>
      <c r="B10" s="18">
        <v>6096</v>
      </c>
      <c r="C10" s="3" t="s">
        <v>1251</v>
      </c>
      <c r="D10" s="4">
        <v>2555</v>
      </c>
      <c r="E10" s="6">
        <v>100</v>
      </c>
      <c r="F10" s="6" t="s">
        <v>2494</v>
      </c>
      <c r="G10" s="28" t="s">
        <v>40</v>
      </c>
      <c r="H10" s="5">
        <v>43809</v>
      </c>
      <c r="I10" s="100">
        <v>2555</v>
      </c>
      <c r="J10" s="20">
        <v>0</v>
      </c>
      <c r="K10" s="110">
        <v>0</v>
      </c>
      <c r="L10" s="24">
        <v>1</v>
      </c>
      <c r="M10" s="3">
        <v>275</v>
      </c>
      <c r="N10" s="109">
        <v>-275</v>
      </c>
      <c r="O10" s="89" t="s">
        <v>2476</v>
      </c>
      <c r="P10" s="107">
        <v>2635</v>
      </c>
      <c r="Q10" s="108">
        <v>3.0300000000000001E-2</v>
      </c>
      <c r="R10" s="3" t="s">
        <v>2498</v>
      </c>
    </row>
    <row r="11" spans="1:18" x14ac:dyDescent="0.4">
      <c r="A11" s="5">
        <v>43809</v>
      </c>
      <c r="B11" s="18">
        <v>6096</v>
      </c>
      <c r="C11" s="3" t="s">
        <v>1251</v>
      </c>
      <c r="D11" s="4">
        <v>2555</v>
      </c>
      <c r="E11" s="6">
        <v>100</v>
      </c>
      <c r="F11" s="6" t="s">
        <v>41</v>
      </c>
      <c r="G11" s="28" t="s">
        <v>40</v>
      </c>
      <c r="H11" s="5">
        <v>43809</v>
      </c>
      <c r="I11" s="100">
        <v>2549</v>
      </c>
      <c r="J11" s="20">
        <v>-600</v>
      </c>
      <c r="K11" s="110">
        <v>-2.3E-3</v>
      </c>
      <c r="L11" s="24">
        <v>0.99760000000000004</v>
      </c>
      <c r="M11" s="3">
        <v>250</v>
      </c>
      <c r="N11" s="109">
        <v>-850</v>
      </c>
      <c r="O11" s="89" t="s">
        <v>2477</v>
      </c>
      <c r="P11" s="107">
        <v>2635</v>
      </c>
      <c r="Q11" s="108">
        <v>3.0300000000000001E-2</v>
      </c>
      <c r="R11" s="3" t="s">
        <v>2498</v>
      </c>
    </row>
    <row r="12" spans="1:18" x14ac:dyDescent="0.4">
      <c r="A12" s="5"/>
      <c r="B12" s="18"/>
      <c r="C12" s="3" t="s">
        <v>2499</v>
      </c>
      <c r="D12" s="4"/>
      <c r="E12" s="6"/>
      <c r="F12" s="6"/>
      <c r="G12" s="100"/>
      <c r="H12" s="3"/>
      <c r="I12" s="100"/>
      <c r="J12" s="100" t="s">
        <v>2499</v>
      </c>
      <c r="K12" s="100" t="s">
        <v>2499</v>
      </c>
      <c r="L12" s="100" t="s">
        <v>2499</v>
      </c>
      <c r="M12" s="3"/>
      <c r="N12" s="3" t="s">
        <v>2499</v>
      </c>
      <c r="O12" s="101"/>
      <c r="P12" s="101"/>
      <c r="Q12" s="105" t="s">
        <v>2499</v>
      </c>
      <c r="R12" s="3"/>
    </row>
    <row r="13" spans="1:18" x14ac:dyDescent="0.4">
      <c r="A13" s="5"/>
      <c r="B13" s="18"/>
      <c r="C13" s="3" t="s">
        <v>2499</v>
      </c>
      <c r="D13" s="4"/>
      <c r="E13" s="6"/>
      <c r="F13" s="6"/>
      <c r="G13" s="100"/>
      <c r="H13" s="3"/>
      <c r="I13" s="100"/>
      <c r="J13" s="100" t="s">
        <v>2499</v>
      </c>
      <c r="K13" s="100" t="s">
        <v>2499</v>
      </c>
      <c r="L13" s="100" t="s">
        <v>2499</v>
      </c>
      <c r="M13" s="3"/>
      <c r="N13" s="3" t="s">
        <v>2499</v>
      </c>
      <c r="O13" s="101"/>
      <c r="P13" s="101"/>
      <c r="Q13" s="105" t="s">
        <v>2499</v>
      </c>
      <c r="R13" s="3"/>
    </row>
    <row r="14" spans="1:18" x14ac:dyDescent="0.4">
      <c r="A14" s="5"/>
      <c r="B14" s="18"/>
      <c r="C14" s="3" t="s">
        <v>2499</v>
      </c>
      <c r="D14" s="4"/>
      <c r="E14" s="6"/>
      <c r="F14" s="6"/>
      <c r="G14" s="100"/>
      <c r="H14" s="3"/>
      <c r="I14" s="100"/>
      <c r="J14" s="100" t="s">
        <v>2499</v>
      </c>
      <c r="K14" s="100" t="s">
        <v>2499</v>
      </c>
      <c r="L14" s="100" t="s">
        <v>2499</v>
      </c>
      <c r="M14" s="3"/>
      <c r="N14" s="3" t="s">
        <v>2499</v>
      </c>
      <c r="O14" s="101"/>
      <c r="P14" s="101"/>
      <c r="Q14" s="105" t="s">
        <v>2499</v>
      </c>
      <c r="R14" s="3"/>
    </row>
    <row r="15" spans="1:18" x14ac:dyDescent="0.4">
      <c r="A15" s="5"/>
      <c r="B15" s="18"/>
      <c r="C15" s="3" t="s">
        <v>2499</v>
      </c>
      <c r="D15" s="4"/>
      <c r="E15" s="6"/>
      <c r="F15" s="6"/>
      <c r="G15" s="100"/>
      <c r="H15" s="3"/>
      <c r="I15" s="100"/>
      <c r="J15" s="100" t="s">
        <v>2499</v>
      </c>
      <c r="K15" s="100" t="s">
        <v>2499</v>
      </c>
      <c r="L15" s="100" t="s">
        <v>2499</v>
      </c>
      <c r="M15" s="3"/>
      <c r="N15" s="3" t="s">
        <v>2499</v>
      </c>
      <c r="O15" s="101"/>
      <c r="P15" s="101"/>
      <c r="Q15" s="105" t="s">
        <v>2499</v>
      </c>
      <c r="R15" s="3"/>
    </row>
    <row r="16" spans="1:18" x14ac:dyDescent="0.4">
      <c r="A16" s="5"/>
      <c r="B16" s="18"/>
      <c r="C16" s="3" t="s">
        <v>2499</v>
      </c>
      <c r="D16" s="4"/>
      <c r="E16" s="6"/>
      <c r="F16" s="6"/>
      <c r="G16" s="100"/>
      <c r="H16" s="3"/>
      <c r="I16" s="100"/>
      <c r="J16" s="100" t="s">
        <v>2499</v>
      </c>
      <c r="K16" s="100" t="s">
        <v>2499</v>
      </c>
      <c r="L16" s="100" t="s">
        <v>2499</v>
      </c>
      <c r="M16" s="3"/>
      <c r="N16" s="3" t="s">
        <v>2499</v>
      </c>
      <c r="O16" s="101"/>
      <c r="P16" s="101"/>
      <c r="Q16" s="105" t="s">
        <v>2499</v>
      </c>
      <c r="R16" s="3"/>
    </row>
    <row r="17" spans="1:18" x14ac:dyDescent="0.4">
      <c r="A17" s="5"/>
      <c r="B17" s="18"/>
      <c r="C17" s="3" t="s">
        <v>2499</v>
      </c>
      <c r="D17" s="4"/>
      <c r="E17" s="6"/>
      <c r="F17" s="6"/>
      <c r="G17" s="100"/>
      <c r="H17" s="3"/>
      <c r="I17" s="100"/>
      <c r="J17" s="100" t="s">
        <v>2499</v>
      </c>
      <c r="K17" s="100" t="s">
        <v>2499</v>
      </c>
      <c r="L17" s="100" t="s">
        <v>2499</v>
      </c>
      <c r="M17" s="3"/>
      <c r="N17" s="3" t="s">
        <v>2499</v>
      </c>
      <c r="O17" s="101"/>
      <c r="P17" s="101"/>
      <c r="Q17" s="105" t="s">
        <v>2499</v>
      </c>
      <c r="R17" s="3"/>
    </row>
    <row r="18" spans="1:18" x14ac:dyDescent="0.4">
      <c r="A18" s="5"/>
      <c r="B18" s="18"/>
      <c r="C18" s="3" t="s">
        <v>2499</v>
      </c>
      <c r="D18" s="4"/>
      <c r="E18" s="6"/>
      <c r="F18" s="6"/>
      <c r="G18" s="100"/>
      <c r="H18" s="3"/>
      <c r="I18" s="100"/>
      <c r="J18" s="100" t="s">
        <v>2499</v>
      </c>
      <c r="K18" s="100" t="s">
        <v>2499</v>
      </c>
      <c r="L18" s="100" t="s">
        <v>2499</v>
      </c>
      <c r="M18" s="3"/>
      <c r="N18" s="3" t="s">
        <v>2499</v>
      </c>
      <c r="O18" s="101"/>
      <c r="P18" s="101"/>
      <c r="Q18" s="105" t="s">
        <v>2499</v>
      </c>
      <c r="R18" s="3"/>
    </row>
    <row r="19" spans="1:18" x14ac:dyDescent="0.4">
      <c r="A19" s="5"/>
      <c r="B19" s="18"/>
      <c r="C19" s="3" t="s">
        <v>2499</v>
      </c>
      <c r="D19" s="4"/>
      <c r="E19" s="6"/>
      <c r="F19" s="6"/>
      <c r="G19" s="100"/>
      <c r="H19" s="3"/>
      <c r="I19" s="100"/>
      <c r="J19" s="100" t="s">
        <v>2499</v>
      </c>
      <c r="K19" s="100" t="s">
        <v>2499</v>
      </c>
      <c r="L19" s="100" t="s">
        <v>2499</v>
      </c>
      <c r="M19" s="3"/>
      <c r="N19" s="3" t="s">
        <v>2499</v>
      </c>
      <c r="O19" s="101"/>
      <c r="P19" s="101"/>
      <c r="Q19" s="105" t="s">
        <v>2499</v>
      </c>
      <c r="R19" s="3"/>
    </row>
    <row r="20" spans="1:18" x14ac:dyDescent="0.4">
      <c r="A20" s="5"/>
      <c r="B20" s="18"/>
      <c r="C20" s="3" t="s">
        <v>2499</v>
      </c>
      <c r="D20" s="4"/>
      <c r="E20" s="6"/>
      <c r="F20" s="6"/>
      <c r="G20" s="100"/>
      <c r="H20" s="3"/>
      <c r="I20" s="100"/>
      <c r="J20" s="100" t="s">
        <v>2499</v>
      </c>
      <c r="K20" s="100" t="s">
        <v>2499</v>
      </c>
      <c r="L20" s="100" t="s">
        <v>2499</v>
      </c>
      <c r="M20" s="3"/>
      <c r="N20" s="3" t="s">
        <v>2499</v>
      </c>
      <c r="O20" s="101"/>
      <c r="P20" s="101"/>
      <c r="Q20" s="105" t="s">
        <v>2499</v>
      </c>
      <c r="R20" s="3"/>
    </row>
    <row r="21" spans="1:18" x14ac:dyDescent="0.4">
      <c r="A21" s="5"/>
      <c r="B21" s="18"/>
      <c r="C21" s="3" t="s">
        <v>2499</v>
      </c>
      <c r="D21" s="4"/>
      <c r="E21" s="6"/>
      <c r="F21" s="6"/>
      <c r="G21" s="100"/>
      <c r="H21" s="3"/>
      <c r="I21" s="100"/>
      <c r="J21" s="100" t="s">
        <v>2499</v>
      </c>
      <c r="K21" s="100" t="s">
        <v>2499</v>
      </c>
      <c r="L21" s="100" t="s">
        <v>2499</v>
      </c>
      <c r="M21" s="3"/>
      <c r="N21" s="3" t="s">
        <v>2499</v>
      </c>
      <c r="O21" s="101"/>
      <c r="P21" s="101"/>
      <c r="Q21" s="105" t="s">
        <v>2499</v>
      </c>
      <c r="R21" s="3"/>
    </row>
    <row r="22" spans="1:18" x14ac:dyDescent="0.4">
      <c r="A22" s="5"/>
      <c r="B22" s="18"/>
      <c r="C22" s="3" t="s">
        <v>2499</v>
      </c>
      <c r="D22" s="4"/>
      <c r="E22" s="6"/>
      <c r="F22" s="6"/>
      <c r="G22" s="100"/>
      <c r="H22" s="3"/>
      <c r="I22" s="100"/>
      <c r="J22" s="100" t="s">
        <v>2499</v>
      </c>
      <c r="K22" s="100" t="s">
        <v>2499</v>
      </c>
      <c r="L22" s="100" t="s">
        <v>2499</v>
      </c>
      <c r="M22" s="3"/>
      <c r="N22" s="3" t="s">
        <v>2499</v>
      </c>
      <c r="O22" s="101"/>
      <c r="P22" s="101"/>
      <c r="Q22" s="105" t="s">
        <v>2499</v>
      </c>
      <c r="R22" s="3"/>
    </row>
    <row r="23" spans="1:18" x14ac:dyDescent="0.4">
      <c r="A23" s="5"/>
      <c r="B23" s="18"/>
      <c r="C23" s="3" t="s">
        <v>2499</v>
      </c>
      <c r="D23" s="4"/>
      <c r="E23" s="6"/>
      <c r="F23" s="6"/>
      <c r="G23" s="100"/>
      <c r="H23" s="3"/>
      <c r="I23" s="100"/>
      <c r="J23" s="100" t="s">
        <v>2499</v>
      </c>
      <c r="K23" s="100" t="s">
        <v>2499</v>
      </c>
      <c r="L23" s="100" t="s">
        <v>2499</v>
      </c>
      <c r="M23" s="3"/>
      <c r="N23" s="3" t="s">
        <v>2499</v>
      </c>
      <c r="O23" s="101"/>
      <c r="P23" s="101"/>
      <c r="Q23" s="105" t="s">
        <v>2499</v>
      </c>
      <c r="R23" s="3"/>
    </row>
    <row r="24" spans="1:18" x14ac:dyDescent="0.4">
      <c r="A24" s="5"/>
      <c r="B24" s="18"/>
      <c r="C24" s="3" t="s">
        <v>2499</v>
      </c>
      <c r="D24" s="4"/>
      <c r="E24" s="6"/>
      <c r="F24" s="6"/>
      <c r="G24" s="100"/>
      <c r="H24" s="3"/>
      <c r="I24" s="100"/>
      <c r="J24" s="100" t="s">
        <v>2499</v>
      </c>
      <c r="K24" s="100" t="s">
        <v>2499</v>
      </c>
      <c r="L24" s="100" t="s">
        <v>2499</v>
      </c>
      <c r="M24" s="3"/>
      <c r="N24" s="3" t="s">
        <v>2499</v>
      </c>
      <c r="O24" s="101"/>
      <c r="P24" s="101"/>
      <c r="Q24" s="105" t="s">
        <v>2499</v>
      </c>
      <c r="R24" s="3"/>
    </row>
    <row r="25" spans="1:18" x14ac:dyDescent="0.4">
      <c r="A25" s="5"/>
      <c r="B25" s="18"/>
      <c r="C25" s="3" t="s">
        <v>2499</v>
      </c>
      <c r="D25" s="4"/>
      <c r="E25" s="6"/>
      <c r="F25" s="6"/>
      <c r="G25" s="100"/>
      <c r="H25" s="3"/>
      <c r="I25" s="100"/>
      <c r="J25" s="100" t="s">
        <v>2499</v>
      </c>
      <c r="K25" s="100" t="s">
        <v>2499</v>
      </c>
      <c r="L25" s="100" t="s">
        <v>2499</v>
      </c>
      <c r="M25" s="3"/>
      <c r="N25" s="3" t="s">
        <v>2499</v>
      </c>
      <c r="O25" s="101"/>
      <c r="P25" s="101"/>
      <c r="Q25" s="105" t="s">
        <v>2499</v>
      </c>
      <c r="R25" s="3"/>
    </row>
    <row r="26" spans="1:18" x14ac:dyDescent="0.4">
      <c r="A26" s="5"/>
      <c r="B26" s="18"/>
      <c r="C26" s="3" t="s">
        <v>2499</v>
      </c>
      <c r="D26" s="4"/>
      <c r="E26" s="6"/>
      <c r="F26" s="6"/>
      <c r="G26" s="100"/>
      <c r="H26" s="3"/>
      <c r="I26" s="100"/>
      <c r="J26" s="100" t="s">
        <v>2499</v>
      </c>
      <c r="K26" s="100" t="s">
        <v>2499</v>
      </c>
      <c r="L26" s="100" t="s">
        <v>2499</v>
      </c>
      <c r="M26" s="3"/>
      <c r="N26" s="3" t="s">
        <v>2499</v>
      </c>
      <c r="O26" s="101"/>
      <c r="P26" s="101"/>
      <c r="Q26" s="105" t="s">
        <v>2499</v>
      </c>
      <c r="R26" s="3"/>
    </row>
    <row r="27" spans="1:18" x14ac:dyDescent="0.4">
      <c r="A27" s="5"/>
      <c r="B27" s="18"/>
      <c r="C27" s="3" t="s">
        <v>2499</v>
      </c>
      <c r="D27" s="4"/>
      <c r="E27" s="6"/>
      <c r="F27" s="6"/>
      <c r="G27" s="100"/>
      <c r="H27" s="3"/>
      <c r="I27" s="100"/>
      <c r="J27" s="100" t="s">
        <v>2499</v>
      </c>
      <c r="K27" s="100" t="s">
        <v>2499</v>
      </c>
      <c r="L27" s="100" t="s">
        <v>2499</v>
      </c>
      <c r="M27" s="3"/>
      <c r="N27" s="3" t="s">
        <v>2499</v>
      </c>
      <c r="O27" s="101"/>
      <c r="P27" s="101"/>
      <c r="Q27" s="105" t="s">
        <v>2499</v>
      </c>
      <c r="R27" s="3"/>
    </row>
    <row r="28" spans="1:18" x14ac:dyDescent="0.4">
      <c r="A28" s="5"/>
      <c r="B28" s="18"/>
      <c r="C28" s="3" t="s">
        <v>2499</v>
      </c>
      <c r="D28" s="4"/>
      <c r="E28" s="6"/>
      <c r="F28" s="6"/>
      <c r="G28" s="100"/>
      <c r="H28" s="3"/>
      <c r="I28" s="100"/>
      <c r="J28" s="100" t="s">
        <v>2499</v>
      </c>
      <c r="K28" s="100" t="s">
        <v>2499</v>
      </c>
      <c r="L28" s="100" t="s">
        <v>2499</v>
      </c>
      <c r="M28" s="3"/>
      <c r="N28" s="3" t="s">
        <v>2499</v>
      </c>
      <c r="O28" s="101"/>
      <c r="P28" s="101"/>
      <c r="Q28" s="105" t="s">
        <v>2499</v>
      </c>
      <c r="R28" s="3"/>
    </row>
    <row r="29" spans="1:18" x14ac:dyDescent="0.4">
      <c r="C29" t="s">
        <v>2499</v>
      </c>
      <c r="G29" s="2"/>
      <c r="I29" s="2"/>
      <c r="J29" s="2" t="s">
        <v>2499</v>
      </c>
      <c r="K29" s="2" t="s">
        <v>2499</v>
      </c>
      <c r="L29" s="2" t="s">
        <v>2499</v>
      </c>
      <c r="N29" t="s">
        <v>2499</v>
      </c>
      <c r="Q29" s="106" t="s">
        <v>2499</v>
      </c>
    </row>
    <row r="30" spans="1:18" x14ac:dyDescent="0.4">
      <c r="C30" t="s">
        <v>2499</v>
      </c>
      <c r="G30" s="2"/>
      <c r="I30" s="2"/>
      <c r="J30" s="2" t="s">
        <v>2499</v>
      </c>
      <c r="K30" s="2" t="s">
        <v>2499</v>
      </c>
      <c r="L30" s="2" t="s">
        <v>2499</v>
      </c>
      <c r="N30" t="s">
        <v>2499</v>
      </c>
      <c r="Q30" s="106" t="s">
        <v>2499</v>
      </c>
    </row>
    <row r="31" spans="1:18" x14ac:dyDescent="0.4">
      <c r="C31" t="s">
        <v>2499</v>
      </c>
      <c r="G31" s="2"/>
      <c r="I31" s="2"/>
      <c r="J31" s="2" t="s">
        <v>2499</v>
      </c>
      <c r="K31" s="2" t="s">
        <v>2499</v>
      </c>
      <c r="L31" s="2" t="s">
        <v>2499</v>
      </c>
      <c r="N31" t="s">
        <v>2499</v>
      </c>
      <c r="Q31" s="106" t="s">
        <v>2499</v>
      </c>
    </row>
    <row r="32" spans="1:18" x14ac:dyDescent="0.4">
      <c r="C32" t="s">
        <v>2499</v>
      </c>
      <c r="G32" s="2"/>
      <c r="I32" s="2"/>
      <c r="J32" s="2" t="s">
        <v>2499</v>
      </c>
      <c r="K32" s="2" t="s">
        <v>2499</v>
      </c>
      <c r="L32" s="2" t="s">
        <v>2499</v>
      </c>
      <c r="N32" t="s">
        <v>2499</v>
      </c>
      <c r="Q32" s="106" t="s">
        <v>2499</v>
      </c>
    </row>
    <row r="33" spans="3:17" x14ac:dyDescent="0.4">
      <c r="C33" t="s">
        <v>2499</v>
      </c>
      <c r="G33" s="2"/>
      <c r="I33" s="2"/>
      <c r="J33" s="2" t="s">
        <v>2499</v>
      </c>
      <c r="K33" s="2" t="s">
        <v>2499</v>
      </c>
      <c r="L33" s="2" t="s">
        <v>2499</v>
      </c>
      <c r="N33" t="s">
        <v>2499</v>
      </c>
      <c r="Q33" s="106" t="s">
        <v>2499</v>
      </c>
    </row>
    <row r="34" spans="3:17" x14ac:dyDescent="0.4">
      <c r="C34" t="s">
        <v>2499</v>
      </c>
      <c r="G34" s="2"/>
      <c r="I34" s="2"/>
      <c r="J34" s="2" t="s">
        <v>2499</v>
      </c>
      <c r="K34" s="2" t="s">
        <v>2499</v>
      </c>
      <c r="L34" s="2" t="s">
        <v>2499</v>
      </c>
      <c r="N34" t="s">
        <v>2499</v>
      </c>
      <c r="Q34" s="106" t="s">
        <v>2499</v>
      </c>
    </row>
    <row r="35" spans="3:17" x14ac:dyDescent="0.4">
      <c r="C35" t="s">
        <v>2499</v>
      </c>
      <c r="G35" s="2"/>
      <c r="I35" s="2"/>
      <c r="J35" s="2" t="s">
        <v>2499</v>
      </c>
      <c r="K35" s="2" t="s">
        <v>2499</v>
      </c>
      <c r="L35" s="2" t="s">
        <v>2499</v>
      </c>
      <c r="N35" t="s">
        <v>2499</v>
      </c>
      <c r="Q35" s="106" t="s">
        <v>2499</v>
      </c>
    </row>
    <row r="36" spans="3:17" x14ac:dyDescent="0.4">
      <c r="C36" t="s">
        <v>2499</v>
      </c>
      <c r="G36" s="2"/>
      <c r="I36" s="2"/>
      <c r="J36" s="2" t="s">
        <v>2499</v>
      </c>
      <c r="K36" s="2" t="s">
        <v>2499</v>
      </c>
      <c r="L36" s="2" t="s">
        <v>2499</v>
      </c>
      <c r="N36" t="s">
        <v>2499</v>
      </c>
      <c r="Q36" s="106" t="s">
        <v>2499</v>
      </c>
    </row>
    <row r="37" spans="3:17" x14ac:dyDescent="0.4">
      <c r="C37" t="s">
        <v>2499</v>
      </c>
      <c r="G37" s="2"/>
      <c r="I37" s="2"/>
      <c r="J37" s="2" t="s">
        <v>2499</v>
      </c>
      <c r="K37" s="2" t="s">
        <v>2499</v>
      </c>
      <c r="L37" s="2" t="s">
        <v>2499</v>
      </c>
      <c r="N37" t="s">
        <v>2499</v>
      </c>
      <c r="Q37" s="106" t="s">
        <v>2499</v>
      </c>
    </row>
    <row r="38" spans="3:17" x14ac:dyDescent="0.4">
      <c r="C38" t="s">
        <v>2499</v>
      </c>
      <c r="G38" s="2"/>
      <c r="I38" s="2"/>
      <c r="J38" s="2" t="s">
        <v>2499</v>
      </c>
      <c r="K38" s="2" t="s">
        <v>2499</v>
      </c>
      <c r="L38" s="2" t="s">
        <v>2499</v>
      </c>
      <c r="N38" t="s">
        <v>2499</v>
      </c>
      <c r="Q38" s="106" t="s">
        <v>2499</v>
      </c>
    </row>
    <row r="39" spans="3:17" x14ac:dyDescent="0.4">
      <c r="C39" t="s">
        <v>2499</v>
      </c>
      <c r="G39" s="2"/>
      <c r="I39" s="2"/>
      <c r="J39" s="2" t="s">
        <v>2499</v>
      </c>
      <c r="K39" s="2" t="s">
        <v>2499</v>
      </c>
      <c r="L39" s="2" t="s">
        <v>2499</v>
      </c>
      <c r="N39" t="s">
        <v>2499</v>
      </c>
      <c r="Q39" s="106" t="s">
        <v>2499</v>
      </c>
    </row>
    <row r="40" spans="3:17" x14ac:dyDescent="0.4">
      <c r="C40" t="s">
        <v>2499</v>
      </c>
      <c r="G40" s="2"/>
      <c r="I40" s="2"/>
      <c r="J40" s="2" t="s">
        <v>2499</v>
      </c>
      <c r="K40" s="2" t="s">
        <v>2499</v>
      </c>
      <c r="L40" s="2" t="s">
        <v>2499</v>
      </c>
      <c r="N40" t="s">
        <v>2499</v>
      </c>
      <c r="Q40" s="106" t="s">
        <v>2499</v>
      </c>
    </row>
    <row r="41" spans="3:17" x14ac:dyDescent="0.4">
      <c r="C41" t="s">
        <v>2499</v>
      </c>
      <c r="G41" s="2"/>
      <c r="I41" s="2"/>
      <c r="J41" s="2" t="s">
        <v>2499</v>
      </c>
      <c r="K41" s="2" t="s">
        <v>2499</v>
      </c>
      <c r="L41" s="2" t="s">
        <v>2499</v>
      </c>
      <c r="N41" t="s">
        <v>2499</v>
      </c>
      <c r="Q41" s="106" t="s">
        <v>2499</v>
      </c>
    </row>
    <row r="42" spans="3:17" x14ac:dyDescent="0.4">
      <c r="C42" t="s">
        <v>2499</v>
      </c>
      <c r="G42" s="2"/>
      <c r="I42" s="2"/>
      <c r="J42" s="2" t="s">
        <v>2499</v>
      </c>
      <c r="K42" s="2" t="s">
        <v>2499</v>
      </c>
      <c r="L42" s="2" t="s">
        <v>2499</v>
      </c>
      <c r="N42" t="s">
        <v>2499</v>
      </c>
      <c r="Q42" s="106" t="s">
        <v>2499</v>
      </c>
    </row>
    <row r="43" spans="3:17" x14ac:dyDescent="0.4">
      <c r="C43" t="s">
        <v>2499</v>
      </c>
      <c r="G43" s="2"/>
      <c r="I43" s="2"/>
      <c r="J43" s="2" t="s">
        <v>2499</v>
      </c>
      <c r="K43" s="2" t="s">
        <v>2499</v>
      </c>
      <c r="L43" s="2" t="s">
        <v>2499</v>
      </c>
      <c r="N43" t="s">
        <v>2499</v>
      </c>
      <c r="Q43" s="106" t="s">
        <v>2499</v>
      </c>
    </row>
    <row r="44" spans="3:17" x14ac:dyDescent="0.4">
      <c r="C44" t="s">
        <v>2499</v>
      </c>
      <c r="G44" s="2"/>
      <c r="I44" s="2"/>
      <c r="J44" s="2" t="s">
        <v>2499</v>
      </c>
      <c r="K44" s="2" t="s">
        <v>2499</v>
      </c>
      <c r="L44" s="2" t="s">
        <v>2499</v>
      </c>
      <c r="N44" t="s">
        <v>2499</v>
      </c>
      <c r="Q44" s="106" t="s">
        <v>2499</v>
      </c>
    </row>
    <row r="45" spans="3:17" x14ac:dyDescent="0.4">
      <c r="C45" t="s">
        <v>2499</v>
      </c>
      <c r="G45" s="2"/>
      <c r="I45" s="2"/>
      <c r="J45" s="2" t="s">
        <v>2499</v>
      </c>
      <c r="K45" s="2" t="s">
        <v>2499</v>
      </c>
      <c r="L45" s="2" t="s">
        <v>2499</v>
      </c>
      <c r="N45" t="s">
        <v>2499</v>
      </c>
      <c r="Q45" s="106" t="s">
        <v>2499</v>
      </c>
    </row>
    <row r="46" spans="3:17" x14ac:dyDescent="0.4">
      <c r="C46" t="s">
        <v>2499</v>
      </c>
      <c r="G46" s="2"/>
      <c r="I46" s="2"/>
      <c r="J46" s="2" t="s">
        <v>2499</v>
      </c>
      <c r="K46" s="2" t="s">
        <v>2499</v>
      </c>
      <c r="L46" s="2" t="s">
        <v>2499</v>
      </c>
      <c r="N46" t="s">
        <v>2499</v>
      </c>
      <c r="Q46" s="106" t="s">
        <v>2499</v>
      </c>
    </row>
    <row r="47" spans="3:17" x14ac:dyDescent="0.4">
      <c r="C47" t="s">
        <v>2499</v>
      </c>
      <c r="G47" s="2"/>
      <c r="I47" s="2"/>
      <c r="J47" s="2" t="s">
        <v>2499</v>
      </c>
      <c r="K47" s="2" t="s">
        <v>2499</v>
      </c>
      <c r="L47" s="2" t="s">
        <v>2499</v>
      </c>
      <c r="N47" t="s">
        <v>2499</v>
      </c>
      <c r="Q47" s="106" t="s">
        <v>2499</v>
      </c>
    </row>
    <row r="48" spans="3:17" x14ac:dyDescent="0.4">
      <c r="C48" t="s">
        <v>2499</v>
      </c>
      <c r="G48" s="2"/>
      <c r="I48" s="2"/>
      <c r="J48" s="2" t="s">
        <v>2499</v>
      </c>
      <c r="K48" s="2" t="s">
        <v>2499</v>
      </c>
      <c r="L48" s="2" t="s">
        <v>2499</v>
      </c>
      <c r="N48" t="s">
        <v>2499</v>
      </c>
      <c r="Q48" s="106" t="s">
        <v>2499</v>
      </c>
    </row>
    <row r="49" spans="3:17" x14ac:dyDescent="0.4">
      <c r="C49" t="s">
        <v>2499</v>
      </c>
      <c r="G49" s="2"/>
      <c r="I49" s="2"/>
      <c r="J49" s="2" t="s">
        <v>2499</v>
      </c>
      <c r="K49" s="2" t="s">
        <v>2499</v>
      </c>
      <c r="L49" s="2" t="s">
        <v>2499</v>
      </c>
      <c r="N49" t="s">
        <v>2499</v>
      </c>
      <c r="Q49" s="106" t="s">
        <v>2499</v>
      </c>
    </row>
    <row r="50" spans="3:17" x14ac:dyDescent="0.4">
      <c r="C50" t="s">
        <v>2499</v>
      </c>
      <c r="G50" s="2"/>
      <c r="I50" s="2"/>
      <c r="J50" s="2" t="s">
        <v>2499</v>
      </c>
      <c r="K50" s="2" t="s">
        <v>2499</v>
      </c>
      <c r="L50" s="2" t="s">
        <v>2499</v>
      </c>
      <c r="N50" t="s">
        <v>2499</v>
      </c>
      <c r="Q50" s="106" t="s">
        <v>2499</v>
      </c>
    </row>
    <row r="51" spans="3:17" x14ac:dyDescent="0.4">
      <c r="C51" t="s">
        <v>2499</v>
      </c>
      <c r="G51" s="2"/>
      <c r="I51" s="2"/>
      <c r="J51" s="2" t="s">
        <v>2499</v>
      </c>
      <c r="K51" s="2" t="s">
        <v>2499</v>
      </c>
      <c r="L51" s="2" t="s">
        <v>2499</v>
      </c>
      <c r="N51" t="s">
        <v>2499</v>
      </c>
      <c r="Q51" s="106" t="s">
        <v>2499</v>
      </c>
    </row>
    <row r="52" spans="3:17" x14ac:dyDescent="0.4">
      <c r="C52" t="s">
        <v>2499</v>
      </c>
      <c r="G52" s="2"/>
      <c r="I52" s="2"/>
      <c r="J52" s="2" t="s">
        <v>2499</v>
      </c>
      <c r="K52" s="2" t="s">
        <v>2499</v>
      </c>
      <c r="L52" s="2" t="s">
        <v>2499</v>
      </c>
      <c r="N52" t="s">
        <v>2499</v>
      </c>
      <c r="Q52" s="106" t="s">
        <v>2499</v>
      </c>
    </row>
    <row r="53" spans="3:17" x14ac:dyDescent="0.4">
      <c r="C53" t="s">
        <v>2499</v>
      </c>
      <c r="G53" s="2"/>
      <c r="I53" s="2"/>
      <c r="J53" s="2" t="s">
        <v>2499</v>
      </c>
      <c r="K53" s="2" t="s">
        <v>2499</v>
      </c>
      <c r="L53" s="2" t="s">
        <v>2499</v>
      </c>
      <c r="N53" t="s">
        <v>2499</v>
      </c>
      <c r="Q53" s="106" t="s">
        <v>2499</v>
      </c>
    </row>
    <row r="54" spans="3:17" x14ac:dyDescent="0.4">
      <c r="C54" t="s">
        <v>2499</v>
      </c>
      <c r="G54" s="2"/>
      <c r="I54" s="2"/>
      <c r="J54" s="2" t="s">
        <v>2499</v>
      </c>
      <c r="K54" s="2" t="s">
        <v>2499</v>
      </c>
      <c r="L54" s="2" t="s">
        <v>2499</v>
      </c>
      <c r="N54" t="s">
        <v>2499</v>
      </c>
      <c r="Q54" s="106" t="s">
        <v>2499</v>
      </c>
    </row>
    <row r="55" spans="3:17" x14ac:dyDescent="0.4">
      <c r="C55" t="s">
        <v>2499</v>
      </c>
      <c r="G55" s="2"/>
      <c r="I55" s="2"/>
      <c r="J55" s="2" t="s">
        <v>2499</v>
      </c>
      <c r="K55" s="2" t="s">
        <v>2499</v>
      </c>
      <c r="L55" s="2" t="s">
        <v>2499</v>
      </c>
      <c r="N55" t="s">
        <v>2499</v>
      </c>
      <c r="Q55" s="106" t="s">
        <v>2499</v>
      </c>
    </row>
    <row r="56" spans="3:17" x14ac:dyDescent="0.4">
      <c r="C56" t="s">
        <v>2499</v>
      </c>
      <c r="G56" s="2"/>
      <c r="I56" s="2"/>
      <c r="J56" s="2" t="s">
        <v>2499</v>
      </c>
      <c r="K56" s="2" t="s">
        <v>2499</v>
      </c>
      <c r="L56" s="2" t="s">
        <v>2499</v>
      </c>
      <c r="N56" t="s">
        <v>2499</v>
      </c>
      <c r="Q56" s="106" t="s">
        <v>2499</v>
      </c>
    </row>
    <row r="57" spans="3:17" x14ac:dyDescent="0.4">
      <c r="C57" t="s">
        <v>2499</v>
      </c>
      <c r="G57" s="2"/>
      <c r="I57" s="2"/>
      <c r="J57" s="2" t="s">
        <v>2499</v>
      </c>
      <c r="K57" s="2" t="s">
        <v>2499</v>
      </c>
      <c r="L57" s="2" t="s">
        <v>2499</v>
      </c>
      <c r="N57" t="s">
        <v>2499</v>
      </c>
      <c r="Q57" s="106" t="s">
        <v>2499</v>
      </c>
    </row>
    <row r="58" spans="3:17" x14ac:dyDescent="0.4">
      <c r="C58" t="s">
        <v>2499</v>
      </c>
      <c r="G58" s="2"/>
      <c r="I58" s="2"/>
      <c r="J58" s="2" t="s">
        <v>2499</v>
      </c>
      <c r="K58" s="2" t="s">
        <v>2499</v>
      </c>
      <c r="L58" s="2" t="s">
        <v>2499</v>
      </c>
      <c r="N58" t="s">
        <v>2499</v>
      </c>
      <c r="Q58" s="106" t="s">
        <v>2499</v>
      </c>
    </row>
    <row r="59" spans="3:17" x14ac:dyDescent="0.4">
      <c r="C59" t="s">
        <v>2499</v>
      </c>
      <c r="G59" s="2"/>
      <c r="I59" s="2"/>
      <c r="J59" s="2" t="s">
        <v>2499</v>
      </c>
      <c r="K59" s="2" t="s">
        <v>2499</v>
      </c>
      <c r="L59" s="2" t="s">
        <v>2499</v>
      </c>
      <c r="N59" t="s">
        <v>2499</v>
      </c>
      <c r="Q59" s="106" t="s">
        <v>2499</v>
      </c>
    </row>
    <row r="60" spans="3:17" x14ac:dyDescent="0.4">
      <c r="C60" t="s">
        <v>2499</v>
      </c>
      <c r="G60" s="2"/>
      <c r="I60" s="2"/>
      <c r="J60" s="2" t="s">
        <v>2499</v>
      </c>
      <c r="K60" s="2" t="s">
        <v>2499</v>
      </c>
      <c r="L60" s="2" t="s">
        <v>2499</v>
      </c>
      <c r="N60" t="s">
        <v>2499</v>
      </c>
      <c r="Q60" s="106" t="s">
        <v>2499</v>
      </c>
    </row>
    <row r="61" spans="3:17" x14ac:dyDescent="0.4">
      <c r="C61" t="s">
        <v>2499</v>
      </c>
      <c r="G61" s="2"/>
      <c r="I61" s="2"/>
      <c r="J61" s="2" t="s">
        <v>2499</v>
      </c>
      <c r="K61" s="2" t="s">
        <v>2499</v>
      </c>
      <c r="L61" s="2" t="s">
        <v>2499</v>
      </c>
      <c r="N61" t="s">
        <v>2499</v>
      </c>
      <c r="Q61" s="106" t="s">
        <v>2499</v>
      </c>
    </row>
    <row r="62" spans="3:17" x14ac:dyDescent="0.4">
      <c r="C62" t="s">
        <v>2499</v>
      </c>
      <c r="G62" s="2"/>
      <c r="I62" s="2"/>
      <c r="J62" s="2" t="s">
        <v>2499</v>
      </c>
      <c r="K62" s="2" t="s">
        <v>2499</v>
      </c>
      <c r="L62" s="2" t="s">
        <v>2499</v>
      </c>
      <c r="N62" t="s">
        <v>2499</v>
      </c>
      <c r="Q62" s="106" t="s">
        <v>2499</v>
      </c>
    </row>
    <row r="63" spans="3:17" x14ac:dyDescent="0.4">
      <c r="C63" t="s">
        <v>2499</v>
      </c>
      <c r="G63" s="2"/>
      <c r="I63" s="2"/>
      <c r="J63" s="2" t="s">
        <v>2499</v>
      </c>
      <c r="K63" s="2" t="s">
        <v>2499</v>
      </c>
      <c r="L63" s="2" t="s">
        <v>2499</v>
      </c>
      <c r="N63" t="s">
        <v>2499</v>
      </c>
      <c r="Q63" s="106" t="s">
        <v>2499</v>
      </c>
    </row>
    <row r="64" spans="3:17" x14ac:dyDescent="0.4">
      <c r="C64" t="s">
        <v>2499</v>
      </c>
      <c r="G64" s="2"/>
      <c r="I64" s="2"/>
      <c r="J64" s="2" t="s">
        <v>2499</v>
      </c>
      <c r="K64" s="2" t="s">
        <v>2499</v>
      </c>
      <c r="L64" s="2" t="s">
        <v>2499</v>
      </c>
      <c r="N64" t="s">
        <v>2499</v>
      </c>
      <c r="Q64" s="106" t="s">
        <v>2499</v>
      </c>
    </row>
    <row r="65" spans="3:17" x14ac:dyDescent="0.4">
      <c r="C65" t="s">
        <v>2499</v>
      </c>
      <c r="G65" s="2"/>
      <c r="I65" s="2"/>
      <c r="J65" s="2" t="s">
        <v>2499</v>
      </c>
      <c r="K65" s="2" t="s">
        <v>2499</v>
      </c>
      <c r="L65" s="2" t="s">
        <v>2499</v>
      </c>
      <c r="N65" t="s">
        <v>2499</v>
      </c>
      <c r="Q65" s="106" t="s">
        <v>2499</v>
      </c>
    </row>
    <row r="66" spans="3:17" x14ac:dyDescent="0.4">
      <c r="C66" t="s">
        <v>2499</v>
      </c>
      <c r="G66" s="2"/>
      <c r="I66" s="2"/>
      <c r="J66" s="2" t="s">
        <v>2499</v>
      </c>
      <c r="K66" s="2" t="s">
        <v>2499</v>
      </c>
      <c r="L66" s="2" t="s">
        <v>2499</v>
      </c>
      <c r="N66" t="s">
        <v>2499</v>
      </c>
      <c r="Q66" s="106" t="s">
        <v>2499</v>
      </c>
    </row>
    <row r="67" spans="3:17" x14ac:dyDescent="0.4">
      <c r="C67" t="s">
        <v>2499</v>
      </c>
      <c r="G67" s="2"/>
      <c r="I67" s="2"/>
      <c r="J67" s="2" t="s">
        <v>2499</v>
      </c>
      <c r="K67" s="2" t="s">
        <v>2499</v>
      </c>
      <c r="L67" s="2" t="s">
        <v>2499</v>
      </c>
      <c r="N67" t="s">
        <v>2499</v>
      </c>
      <c r="Q67" s="106" t="s">
        <v>2499</v>
      </c>
    </row>
    <row r="68" spans="3:17" x14ac:dyDescent="0.4">
      <c r="C68" t="s">
        <v>2499</v>
      </c>
      <c r="G68" s="2"/>
      <c r="I68" s="2"/>
      <c r="J68" s="2" t="s">
        <v>2499</v>
      </c>
      <c r="K68" s="2" t="s">
        <v>2499</v>
      </c>
      <c r="L68" s="2" t="s">
        <v>2499</v>
      </c>
      <c r="N68" t="s">
        <v>2499</v>
      </c>
      <c r="Q68" s="106" t="s">
        <v>2499</v>
      </c>
    </row>
    <row r="69" spans="3:17" x14ac:dyDescent="0.4">
      <c r="C69" t="s">
        <v>2499</v>
      </c>
      <c r="G69" s="2"/>
      <c r="I69" s="2"/>
      <c r="J69" s="2" t="s">
        <v>2499</v>
      </c>
      <c r="K69" s="2" t="s">
        <v>2499</v>
      </c>
      <c r="L69" s="2" t="s">
        <v>2499</v>
      </c>
      <c r="N69" t="s">
        <v>2499</v>
      </c>
      <c r="Q69" s="106" t="s">
        <v>2499</v>
      </c>
    </row>
    <row r="70" spans="3:17" x14ac:dyDescent="0.4">
      <c r="C70" t="s">
        <v>2499</v>
      </c>
      <c r="G70" s="2"/>
      <c r="I70" s="2"/>
      <c r="J70" s="2" t="s">
        <v>2499</v>
      </c>
      <c r="K70" s="2" t="s">
        <v>2499</v>
      </c>
      <c r="L70" s="2" t="s">
        <v>2499</v>
      </c>
      <c r="N70" t="s">
        <v>2499</v>
      </c>
      <c r="Q70" s="106" t="s">
        <v>2499</v>
      </c>
    </row>
    <row r="71" spans="3:17" x14ac:dyDescent="0.4">
      <c r="C71" t="s">
        <v>2499</v>
      </c>
      <c r="G71" s="2"/>
      <c r="I71" s="2"/>
      <c r="J71" s="2" t="s">
        <v>2499</v>
      </c>
      <c r="K71" s="2" t="s">
        <v>2499</v>
      </c>
      <c r="L71" s="2" t="s">
        <v>2499</v>
      </c>
      <c r="N71" t="s">
        <v>2499</v>
      </c>
      <c r="Q71" s="106" t="s">
        <v>2499</v>
      </c>
    </row>
    <row r="72" spans="3:17" x14ac:dyDescent="0.4">
      <c r="C72" t="s">
        <v>2499</v>
      </c>
      <c r="G72" s="2"/>
      <c r="I72" s="2"/>
      <c r="J72" s="2" t="s">
        <v>2499</v>
      </c>
      <c r="K72" s="2" t="s">
        <v>2499</v>
      </c>
      <c r="L72" s="2" t="s">
        <v>2499</v>
      </c>
      <c r="N72" t="s">
        <v>2499</v>
      </c>
      <c r="Q72" s="106" t="s">
        <v>2499</v>
      </c>
    </row>
    <row r="73" spans="3:17" x14ac:dyDescent="0.4">
      <c r="C73" t="s">
        <v>2499</v>
      </c>
      <c r="G73" s="2"/>
      <c r="I73" s="2"/>
      <c r="J73" s="2" t="s">
        <v>2499</v>
      </c>
      <c r="K73" s="2" t="s">
        <v>2499</v>
      </c>
      <c r="L73" s="2" t="s">
        <v>2499</v>
      </c>
      <c r="N73" t="s">
        <v>2499</v>
      </c>
      <c r="Q73" s="106" t="s">
        <v>2499</v>
      </c>
    </row>
    <row r="74" spans="3:17" x14ac:dyDescent="0.4">
      <c r="C74" t="s">
        <v>2499</v>
      </c>
      <c r="G74" s="2"/>
      <c r="I74" s="2"/>
      <c r="J74" s="2" t="s">
        <v>2499</v>
      </c>
      <c r="K74" s="2" t="s">
        <v>2499</v>
      </c>
      <c r="L74" s="2" t="s">
        <v>2499</v>
      </c>
      <c r="N74" t="s">
        <v>2499</v>
      </c>
      <c r="Q74" s="106" t="s">
        <v>2499</v>
      </c>
    </row>
    <row r="75" spans="3:17" x14ac:dyDescent="0.4">
      <c r="C75" t="s">
        <v>2499</v>
      </c>
      <c r="G75" s="2"/>
      <c r="I75" s="2"/>
      <c r="J75" s="2" t="s">
        <v>2499</v>
      </c>
      <c r="K75" s="2" t="s">
        <v>2499</v>
      </c>
      <c r="L75" s="2" t="s">
        <v>2499</v>
      </c>
      <c r="N75" t="s">
        <v>2499</v>
      </c>
      <c r="Q75" s="106" t="s">
        <v>2499</v>
      </c>
    </row>
    <row r="76" spans="3:17" x14ac:dyDescent="0.4">
      <c r="C76" t="s">
        <v>2499</v>
      </c>
      <c r="G76" s="2"/>
      <c r="I76" s="2"/>
      <c r="J76" s="2" t="s">
        <v>2499</v>
      </c>
      <c r="K76" s="2" t="s">
        <v>2499</v>
      </c>
      <c r="L76" s="2" t="s">
        <v>2499</v>
      </c>
      <c r="N76" t="s">
        <v>2499</v>
      </c>
      <c r="Q76" s="106" t="s">
        <v>2499</v>
      </c>
    </row>
    <row r="77" spans="3:17" x14ac:dyDescent="0.4">
      <c r="C77" t="s">
        <v>2499</v>
      </c>
      <c r="G77" s="2"/>
      <c r="I77" s="2"/>
      <c r="J77" s="2" t="s">
        <v>2499</v>
      </c>
      <c r="K77" s="2" t="s">
        <v>2499</v>
      </c>
      <c r="L77" s="2" t="s">
        <v>2499</v>
      </c>
      <c r="N77" t="s">
        <v>2499</v>
      </c>
      <c r="Q77" s="106" t="s">
        <v>2499</v>
      </c>
    </row>
    <row r="78" spans="3:17" x14ac:dyDescent="0.4">
      <c r="C78" t="s">
        <v>2499</v>
      </c>
      <c r="G78" s="2"/>
      <c r="I78" s="2"/>
      <c r="J78" s="2" t="s">
        <v>2499</v>
      </c>
      <c r="K78" s="2" t="s">
        <v>2499</v>
      </c>
      <c r="L78" s="2" t="s">
        <v>2499</v>
      </c>
      <c r="N78" t="s">
        <v>2499</v>
      </c>
      <c r="Q78" s="106" t="s">
        <v>2499</v>
      </c>
    </row>
    <row r="79" spans="3:17" x14ac:dyDescent="0.4">
      <c r="C79" t="s">
        <v>2499</v>
      </c>
      <c r="G79" s="2"/>
      <c r="I79" s="2"/>
      <c r="J79" s="2" t="s">
        <v>2499</v>
      </c>
      <c r="K79" s="2" t="s">
        <v>2499</v>
      </c>
      <c r="L79" s="2" t="s">
        <v>2499</v>
      </c>
      <c r="N79" t="s">
        <v>2499</v>
      </c>
      <c r="Q79" s="106" t="s">
        <v>2499</v>
      </c>
    </row>
    <row r="80" spans="3:17" x14ac:dyDescent="0.4">
      <c r="C80" t="s">
        <v>2499</v>
      </c>
      <c r="G80" s="2"/>
      <c r="I80" s="2"/>
      <c r="J80" s="2" t="s">
        <v>2499</v>
      </c>
      <c r="K80" s="2" t="s">
        <v>2499</v>
      </c>
      <c r="L80" s="2" t="s">
        <v>2499</v>
      </c>
      <c r="N80" t="s">
        <v>2499</v>
      </c>
      <c r="Q80" s="106" t="s">
        <v>2499</v>
      </c>
    </row>
    <row r="81" spans="3:17" x14ac:dyDescent="0.4">
      <c r="C81" t="s">
        <v>2499</v>
      </c>
      <c r="G81" s="2"/>
      <c r="I81" s="2"/>
      <c r="J81" s="2" t="s">
        <v>2499</v>
      </c>
      <c r="K81" s="2" t="s">
        <v>2499</v>
      </c>
      <c r="L81" s="2" t="s">
        <v>2499</v>
      </c>
      <c r="N81" t="s">
        <v>2499</v>
      </c>
      <c r="Q81" s="106" t="s">
        <v>2499</v>
      </c>
    </row>
    <row r="82" spans="3:17" x14ac:dyDescent="0.4">
      <c r="C82" t="s">
        <v>2499</v>
      </c>
      <c r="G82" s="2"/>
      <c r="I82" s="2"/>
      <c r="J82" s="2" t="s">
        <v>2499</v>
      </c>
      <c r="K82" s="2" t="s">
        <v>2499</v>
      </c>
      <c r="L82" s="2" t="s">
        <v>2499</v>
      </c>
      <c r="N82" t="s">
        <v>2499</v>
      </c>
      <c r="Q82" s="106" t="s">
        <v>2499</v>
      </c>
    </row>
    <row r="83" spans="3:17" x14ac:dyDescent="0.4">
      <c r="C83" t="s">
        <v>2499</v>
      </c>
      <c r="G83" s="2"/>
      <c r="I83" s="2"/>
      <c r="J83" s="2" t="s">
        <v>2499</v>
      </c>
      <c r="K83" s="2" t="s">
        <v>2499</v>
      </c>
      <c r="L83" s="2" t="s">
        <v>2499</v>
      </c>
      <c r="N83" t="s">
        <v>2499</v>
      </c>
      <c r="Q83" s="106" t="s">
        <v>2499</v>
      </c>
    </row>
    <row r="84" spans="3:17" x14ac:dyDescent="0.4">
      <c r="G84" s="2"/>
      <c r="I84" s="2"/>
      <c r="J84" s="2"/>
      <c r="K84" s="2"/>
      <c r="L84" s="2"/>
      <c r="N84"/>
      <c r="Q84" s="106"/>
    </row>
    <row r="85" spans="3:17" x14ac:dyDescent="0.4">
      <c r="G85" s="2"/>
      <c r="I85" s="2"/>
      <c r="J85" s="2"/>
      <c r="K85" s="2"/>
      <c r="L85" s="2"/>
      <c r="N85"/>
      <c r="Q85" s="106"/>
    </row>
    <row r="86" spans="3:17" x14ac:dyDescent="0.4">
      <c r="G86" s="2"/>
      <c r="I86" s="2"/>
      <c r="J86" s="2"/>
      <c r="K86" s="2"/>
      <c r="L86" s="2"/>
      <c r="N86"/>
      <c r="Q86" s="106"/>
    </row>
    <row r="87" spans="3:17" x14ac:dyDescent="0.4">
      <c r="G87" s="2"/>
      <c r="I87" s="2"/>
      <c r="J87" s="2"/>
      <c r="K87" s="2"/>
      <c r="L87" s="2"/>
      <c r="N87"/>
      <c r="Q87" s="106"/>
    </row>
    <row r="88" spans="3:17" x14ac:dyDescent="0.4">
      <c r="G88" s="2"/>
      <c r="I88" s="2"/>
      <c r="J88" s="2"/>
      <c r="K88" s="2"/>
      <c r="L88" s="2"/>
      <c r="N88"/>
      <c r="Q88" s="106"/>
    </row>
    <row r="89" spans="3:17" x14ac:dyDescent="0.4">
      <c r="G89" s="2"/>
      <c r="I89" s="2"/>
      <c r="J89" s="2"/>
      <c r="K89" s="2"/>
      <c r="L89" s="2"/>
      <c r="N89"/>
      <c r="Q89" s="106"/>
    </row>
    <row r="90" spans="3:17" x14ac:dyDescent="0.4">
      <c r="G90" s="2"/>
      <c r="I90" s="2"/>
      <c r="J90" s="2"/>
      <c r="K90" s="2"/>
      <c r="L90" s="2"/>
      <c r="N90"/>
      <c r="Q90" s="106"/>
    </row>
    <row r="91" spans="3:17" x14ac:dyDescent="0.4">
      <c r="G91" s="2"/>
      <c r="I91" s="2"/>
      <c r="J91" s="2"/>
      <c r="K91" s="2"/>
      <c r="L91" s="2"/>
      <c r="N91"/>
      <c r="Q91" s="106"/>
    </row>
    <row r="92" spans="3:17" x14ac:dyDescent="0.4">
      <c r="G92" s="2"/>
      <c r="I92" s="2"/>
      <c r="J92" s="2"/>
      <c r="K92" s="2"/>
      <c r="L92" s="2"/>
      <c r="N92"/>
      <c r="Q92" s="106"/>
    </row>
    <row r="93" spans="3:17" x14ac:dyDescent="0.4">
      <c r="G93" s="2"/>
      <c r="I93" s="2"/>
      <c r="J93" s="2"/>
      <c r="K93" s="2"/>
      <c r="L93" s="2"/>
      <c r="N93"/>
      <c r="Q93" s="106"/>
    </row>
    <row r="94" spans="3:17" x14ac:dyDescent="0.4">
      <c r="G94" s="2"/>
      <c r="I94" s="2"/>
      <c r="J94" s="2"/>
      <c r="K94" s="2"/>
      <c r="L94" s="2"/>
      <c r="N94"/>
      <c r="Q94" s="106"/>
    </row>
    <row r="95" spans="3:17" x14ac:dyDescent="0.4">
      <c r="G95" s="2"/>
      <c r="I95" s="2"/>
      <c r="J95" s="2"/>
      <c r="K95" s="2"/>
      <c r="L95" s="2"/>
      <c r="N95"/>
      <c r="Q95" s="106"/>
    </row>
    <row r="96" spans="3:17" x14ac:dyDescent="0.4">
      <c r="G96" s="2"/>
      <c r="I96" s="2"/>
      <c r="J96" s="2"/>
      <c r="K96" s="2"/>
      <c r="L96" s="2"/>
      <c r="N96"/>
      <c r="Q96" s="106"/>
    </row>
    <row r="97" spans="7:17" x14ac:dyDescent="0.4">
      <c r="G97" s="2"/>
      <c r="I97" s="2"/>
      <c r="J97" s="2"/>
      <c r="K97" s="2"/>
      <c r="L97" s="2"/>
      <c r="N97"/>
      <c r="Q97" s="106"/>
    </row>
    <row r="98" spans="7:17" x14ac:dyDescent="0.4">
      <c r="G98" s="2"/>
      <c r="I98" s="2"/>
      <c r="J98" s="2"/>
      <c r="K98" s="2"/>
      <c r="L98" s="2"/>
      <c r="N98"/>
      <c r="Q98" s="106"/>
    </row>
    <row r="99" spans="7:17" x14ac:dyDescent="0.4">
      <c r="G99" s="2"/>
      <c r="I99" s="2"/>
      <c r="J99" s="2"/>
      <c r="K99" s="2"/>
      <c r="L99" s="2"/>
      <c r="N99"/>
      <c r="Q99" s="106"/>
    </row>
    <row r="100" spans="7:17" x14ac:dyDescent="0.4">
      <c r="G100" s="2"/>
      <c r="I100" s="2"/>
      <c r="J100" s="2"/>
      <c r="K100" s="2"/>
      <c r="L100" s="2"/>
      <c r="N100"/>
      <c r="Q100" s="106"/>
    </row>
    <row r="101" spans="7:17" x14ac:dyDescent="0.4">
      <c r="G101" s="2"/>
      <c r="I101" s="2"/>
      <c r="J101" s="2"/>
      <c r="K101" s="2"/>
      <c r="L101" s="2"/>
      <c r="N101"/>
      <c r="Q101" s="106"/>
    </row>
    <row r="102" spans="7:17" x14ac:dyDescent="0.4">
      <c r="G102" s="2"/>
      <c r="I102" s="2"/>
      <c r="J102" s="2"/>
      <c r="K102" s="2"/>
      <c r="L102" s="2"/>
      <c r="N102"/>
      <c r="Q102" s="106"/>
    </row>
    <row r="103" spans="7:17" x14ac:dyDescent="0.4">
      <c r="G103" s="2"/>
      <c r="I103" s="2"/>
      <c r="J103" s="2"/>
      <c r="K103" s="2"/>
      <c r="L103" s="2"/>
      <c r="N103"/>
      <c r="Q103" s="106"/>
    </row>
    <row r="104" spans="7:17" x14ac:dyDescent="0.4">
      <c r="G104" s="2"/>
      <c r="I104" s="2"/>
      <c r="J104" s="2"/>
      <c r="K104" s="2"/>
      <c r="L104" s="2"/>
      <c r="N104"/>
      <c r="Q104" s="106"/>
    </row>
    <row r="105" spans="7:17" x14ac:dyDescent="0.4">
      <c r="G105" s="2"/>
      <c r="I105" s="2"/>
      <c r="J105" s="2"/>
      <c r="K105" s="2"/>
      <c r="L105" s="2"/>
      <c r="N105"/>
      <c r="Q105" s="106"/>
    </row>
    <row r="106" spans="7:17" x14ac:dyDescent="0.4">
      <c r="G106" s="2"/>
      <c r="I106" s="2"/>
      <c r="J106" s="2"/>
      <c r="K106" s="2"/>
      <c r="L106" s="2"/>
      <c r="N106"/>
      <c r="Q106" s="106"/>
    </row>
    <row r="107" spans="7:17" x14ac:dyDescent="0.4">
      <c r="G107" s="2"/>
      <c r="I107" s="2"/>
      <c r="J107" s="2"/>
      <c r="K107" s="2"/>
      <c r="L107" s="2"/>
      <c r="N107"/>
      <c r="Q107" s="106"/>
    </row>
    <row r="108" spans="7:17" x14ac:dyDescent="0.4">
      <c r="G108" s="2"/>
      <c r="I108" s="2"/>
      <c r="J108" s="2"/>
      <c r="K108" s="2"/>
      <c r="L108" s="2"/>
      <c r="N108"/>
      <c r="Q108" s="106"/>
    </row>
    <row r="109" spans="7:17" x14ac:dyDescent="0.4">
      <c r="G109" s="2"/>
      <c r="I109" s="2"/>
      <c r="J109" s="2"/>
      <c r="K109" s="2"/>
      <c r="L109" s="2"/>
      <c r="N109"/>
      <c r="Q109" s="106"/>
    </row>
    <row r="110" spans="7:17" x14ac:dyDescent="0.4">
      <c r="G110" s="2"/>
      <c r="I110" s="2"/>
      <c r="J110" s="2"/>
      <c r="K110" s="2"/>
      <c r="L110" s="2"/>
      <c r="N110"/>
      <c r="Q110" s="106"/>
    </row>
    <row r="111" spans="7:17" x14ac:dyDescent="0.4">
      <c r="G111" s="2"/>
      <c r="I111" s="2"/>
      <c r="J111" s="2"/>
      <c r="K111" s="2"/>
      <c r="L111" s="2"/>
      <c r="N111"/>
      <c r="Q111" s="106"/>
    </row>
    <row r="112" spans="7:17" x14ac:dyDescent="0.4">
      <c r="G112" s="2"/>
      <c r="I112" s="2"/>
      <c r="J112" s="2"/>
      <c r="K112" s="2"/>
      <c r="L112" s="2"/>
      <c r="N112"/>
      <c r="Q112" s="106"/>
    </row>
    <row r="113" spans="7:17" x14ac:dyDescent="0.4">
      <c r="G113" s="2"/>
      <c r="I113" s="2"/>
      <c r="J113" s="2"/>
      <c r="K113" s="2"/>
      <c r="L113" s="2"/>
      <c r="N113"/>
      <c r="Q113" s="106"/>
    </row>
    <row r="114" spans="7:17" x14ac:dyDescent="0.4">
      <c r="G114" s="2"/>
      <c r="I114" s="2"/>
      <c r="J114" s="2"/>
      <c r="K114" s="2"/>
      <c r="L114" s="2"/>
      <c r="N114"/>
      <c r="Q114" s="106"/>
    </row>
    <row r="115" spans="7:17" x14ac:dyDescent="0.4">
      <c r="G115" s="2"/>
      <c r="I115" s="2"/>
      <c r="J115" s="2"/>
      <c r="K115" s="2"/>
      <c r="L115" s="2"/>
      <c r="N115"/>
      <c r="Q115" s="106"/>
    </row>
    <row r="116" spans="7:17" x14ac:dyDescent="0.4">
      <c r="G116" s="2"/>
      <c r="I116" s="2"/>
      <c r="J116" s="2"/>
      <c r="K116" s="2"/>
      <c r="L116" s="2"/>
      <c r="N116"/>
      <c r="Q116" s="106"/>
    </row>
    <row r="117" spans="7:17" x14ac:dyDescent="0.4">
      <c r="G117" s="2"/>
      <c r="I117" s="2"/>
      <c r="J117" s="2"/>
      <c r="K117" s="2"/>
      <c r="L117" s="2"/>
      <c r="N117"/>
      <c r="Q117" s="106"/>
    </row>
    <row r="118" spans="7:17" x14ac:dyDescent="0.4">
      <c r="G118" s="2"/>
      <c r="I118" s="2"/>
      <c r="J118" s="2"/>
      <c r="K118" s="2"/>
      <c r="L118" s="2"/>
      <c r="N118"/>
      <c r="Q118" s="106"/>
    </row>
    <row r="119" spans="7:17" x14ac:dyDescent="0.4">
      <c r="G119" s="2"/>
      <c r="I119" s="2"/>
      <c r="J119" s="2"/>
      <c r="K119" s="2"/>
      <c r="L119" s="2"/>
      <c r="N119"/>
      <c r="Q119" s="106"/>
    </row>
    <row r="120" spans="7:17" x14ac:dyDescent="0.4">
      <c r="G120" s="2"/>
      <c r="I120" s="2"/>
      <c r="J120" s="2"/>
      <c r="K120" s="2"/>
      <c r="L120" s="2"/>
      <c r="N120"/>
      <c r="Q120" s="106"/>
    </row>
    <row r="121" spans="7:17" x14ac:dyDescent="0.4">
      <c r="G121" s="2"/>
      <c r="I121" s="2"/>
      <c r="J121" s="2"/>
      <c r="K121" s="2"/>
      <c r="L121" s="2"/>
      <c r="N121"/>
      <c r="Q121" s="106"/>
    </row>
    <row r="122" spans="7:17" x14ac:dyDescent="0.4">
      <c r="G122" s="2"/>
      <c r="I122" s="2"/>
      <c r="J122" s="2"/>
      <c r="K122" s="2"/>
      <c r="L122" s="2"/>
      <c r="N122"/>
      <c r="Q122" s="106"/>
    </row>
    <row r="123" spans="7:17" x14ac:dyDescent="0.4">
      <c r="G123" s="2"/>
      <c r="I123" s="2"/>
      <c r="J123" s="2"/>
      <c r="K123" s="2"/>
      <c r="L123" s="2"/>
      <c r="N123"/>
      <c r="Q123" s="106"/>
    </row>
    <row r="124" spans="7:17" x14ac:dyDescent="0.4">
      <c r="G124" s="2"/>
      <c r="I124" s="2"/>
      <c r="J124" s="2"/>
      <c r="K124" s="2"/>
      <c r="L124" s="2"/>
      <c r="N124"/>
      <c r="Q124" s="106"/>
    </row>
    <row r="125" spans="7:17" x14ac:dyDescent="0.4">
      <c r="G125" s="2"/>
      <c r="I125" s="2"/>
      <c r="J125" s="2"/>
      <c r="K125" s="2"/>
      <c r="L125" s="2"/>
      <c r="N125"/>
      <c r="Q125" s="106"/>
    </row>
    <row r="126" spans="7:17" x14ac:dyDescent="0.4">
      <c r="G126" s="2"/>
      <c r="I126" s="2"/>
      <c r="J126" s="2"/>
      <c r="K126" s="2"/>
      <c r="L126" s="2"/>
      <c r="N126"/>
      <c r="Q126" s="106"/>
    </row>
    <row r="127" spans="7:17" x14ac:dyDescent="0.4">
      <c r="G127" s="2"/>
      <c r="I127" s="2"/>
      <c r="J127" s="2"/>
      <c r="K127" s="2"/>
      <c r="L127" s="2"/>
      <c r="N127"/>
      <c r="Q127" s="106"/>
    </row>
    <row r="128" spans="7:17" x14ac:dyDescent="0.4">
      <c r="G128" s="2"/>
      <c r="I128" s="2"/>
      <c r="J128" s="2"/>
      <c r="K128" s="2"/>
      <c r="L128" s="2"/>
      <c r="N128"/>
      <c r="Q128" s="106"/>
    </row>
    <row r="129" spans="7:17" x14ac:dyDescent="0.4">
      <c r="G129" s="2"/>
      <c r="I129" s="2"/>
      <c r="J129" s="2"/>
      <c r="K129" s="2"/>
      <c r="L129" s="2"/>
      <c r="N129"/>
      <c r="Q129" s="106"/>
    </row>
    <row r="130" spans="7:17" x14ac:dyDescent="0.4">
      <c r="G130" s="2"/>
      <c r="I130" s="2"/>
      <c r="J130" s="2"/>
      <c r="K130" s="2"/>
      <c r="L130" s="2"/>
      <c r="N130"/>
      <c r="Q130" s="106"/>
    </row>
    <row r="131" spans="7:17" x14ac:dyDescent="0.4">
      <c r="G131" s="2"/>
      <c r="I131" s="2"/>
      <c r="J131" s="2"/>
      <c r="K131" s="2"/>
      <c r="L131" s="2"/>
      <c r="N131"/>
      <c r="Q131" s="106"/>
    </row>
    <row r="132" spans="7:17" x14ac:dyDescent="0.4">
      <c r="G132" s="2"/>
      <c r="I132" s="2"/>
      <c r="J132" s="2"/>
      <c r="K132" s="2"/>
      <c r="L132" s="2"/>
      <c r="N132"/>
      <c r="Q132" s="106"/>
    </row>
    <row r="133" spans="7:17" x14ac:dyDescent="0.4">
      <c r="G133" s="2"/>
      <c r="I133" s="2"/>
      <c r="J133" s="2"/>
      <c r="K133" s="2"/>
      <c r="L133" s="2"/>
      <c r="N133"/>
      <c r="Q133" s="106"/>
    </row>
    <row r="134" spans="7:17" x14ac:dyDescent="0.4">
      <c r="G134" s="2"/>
      <c r="I134" s="2"/>
      <c r="J134" s="2"/>
      <c r="K134" s="2"/>
      <c r="L134" s="2"/>
      <c r="N134"/>
      <c r="Q134" s="106"/>
    </row>
    <row r="135" spans="7:17" x14ac:dyDescent="0.4">
      <c r="G135" s="2"/>
      <c r="I135" s="2"/>
      <c r="J135" s="2"/>
      <c r="K135" s="2"/>
      <c r="L135" s="2"/>
      <c r="N135"/>
      <c r="Q135" s="106"/>
    </row>
    <row r="136" spans="7:17" x14ac:dyDescent="0.4">
      <c r="G136" s="2"/>
      <c r="I136" s="2"/>
      <c r="J136" s="2"/>
      <c r="K136" s="2"/>
      <c r="L136" s="2"/>
      <c r="N136"/>
      <c r="Q136" s="106"/>
    </row>
    <row r="137" spans="7:17" x14ac:dyDescent="0.4">
      <c r="G137" s="2"/>
      <c r="I137" s="2"/>
      <c r="J137" s="2"/>
      <c r="K137" s="2"/>
      <c r="L137" s="2"/>
      <c r="N137"/>
      <c r="Q137" s="106"/>
    </row>
    <row r="138" spans="7:17" x14ac:dyDescent="0.4">
      <c r="G138" s="2"/>
      <c r="I138" s="2"/>
      <c r="J138" s="2"/>
      <c r="K138" s="2"/>
      <c r="L138" s="2"/>
      <c r="N138"/>
      <c r="Q138" s="106"/>
    </row>
    <row r="139" spans="7:17" x14ac:dyDescent="0.4">
      <c r="G139" s="2"/>
      <c r="I139" s="2"/>
      <c r="J139" s="2"/>
      <c r="K139" s="2"/>
      <c r="L139" s="2"/>
      <c r="N139"/>
      <c r="Q139" s="106"/>
    </row>
    <row r="140" spans="7:17" x14ac:dyDescent="0.4">
      <c r="G140" s="2"/>
      <c r="I140" s="2"/>
      <c r="J140" s="2"/>
      <c r="K140" s="2"/>
      <c r="L140" s="2"/>
      <c r="N140"/>
      <c r="Q140" s="106"/>
    </row>
    <row r="141" spans="7:17" x14ac:dyDescent="0.4">
      <c r="G141" s="2"/>
      <c r="I141" s="2"/>
      <c r="J141" s="2"/>
      <c r="K141" s="2"/>
      <c r="L141" s="2"/>
      <c r="N141"/>
      <c r="Q141" s="106"/>
    </row>
    <row r="142" spans="7:17" x14ac:dyDescent="0.4">
      <c r="G142" s="2"/>
      <c r="I142" s="2"/>
      <c r="J142" s="2"/>
      <c r="K142" s="2"/>
      <c r="L142" s="2"/>
      <c r="N142"/>
      <c r="Q142" s="106"/>
    </row>
    <row r="143" spans="7:17" x14ac:dyDescent="0.4">
      <c r="G143" s="2"/>
      <c r="I143" s="2"/>
      <c r="J143" s="2"/>
      <c r="K143" s="2"/>
      <c r="L143" s="2"/>
      <c r="N143"/>
      <c r="Q143" s="106"/>
    </row>
    <row r="144" spans="7:17" x14ac:dyDescent="0.4">
      <c r="G144" s="2"/>
      <c r="I144" s="2"/>
      <c r="J144" s="2"/>
      <c r="K144" s="2"/>
      <c r="L144" s="2"/>
      <c r="N144"/>
      <c r="Q144" s="106"/>
    </row>
    <row r="145" spans="7:17" x14ac:dyDescent="0.4">
      <c r="G145" s="2"/>
      <c r="I145" s="2"/>
      <c r="J145" s="2"/>
      <c r="K145" s="2"/>
      <c r="L145" s="2"/>
      <c r="N145"/>
      <c r="Q145" s="106"/>
    </row>
    <row r="146" spans="7:17" x14ac:dyDescent="0.4">
      <c r="G146" s="2"/>
      <c r="I146" s="2"/>
      <c r="J146" s="2"/>
      <c r="K146" s="2"/>
      <c r="L146" s="2"/>
      <c r="N146"/>
      <c r="Q146" s="106"/>
    </row>
    <row r="147" spans="7:17" x14ac:dyDescent="0.4">
      <c r="G147" s="2"/>
      <c r="I147" s="2"/>
      <c r="J147" s="2"/>
      <c r="K147" s="2"/>
      <c r="L147" s="2"/>
      <c r="N147"/>
      <c r="Q147" s="106"/>
    </row>
    <row r="148" spans="7:17" x14ac:dyDescent="0.4">
      <c r="G148" s="2"/>
      <c r="I148" s="2"/>
      <c r="J148" s="2"/>
      <c r="K148" s="2"/>
      <c r="L148" s="2"/>
      <c r="N148"/>
      <c r="Q148" s="106"/>
    </row>
    <row r="149" spans="7:17" x14ac:dyDescent="0.4">
      <c r="G149" s="2"/>
      <c r="I149" s="2"/>
      <c r="J149" s="2"/>
      <c r="K149" s="2"/>
      <c r="L149" s="2"/>
      <c r="N149"/>
      <c r="Q149" s="106"/>
    </row>
    <row r="150" spans="7:17" x14ac:dyDescent="0.4">
      <c r="G150" s="2"/>
      <c r="I150" s="2"/>
      <c r="J150" s="2"/>
      <c r="K150" s="2"/>
      <c r="L150" s="2"/>
      <c r="N150"/>
      <c r="Q150" s="106"/>
    </row>
    <row r="151" spans="7:17" x14ac:dyDescent="0.4">
      <c r="G151" s="2"/>
      <c r="I151" s="2"/>
      <c r="J151" s="2"/>
      <c r="K151" s="2"/>
      <c r="L151" s="2"/>
      <c r="N151"/>
      <c r="Q151" s="106"/>
    </row>
    <row r="152" spans="7:17" x14ac:dyDescent="0.4">
      <c r="G152" s="2"/>
      <c r="I152" s="2"/>
      <c r="J152" s="2"/>
      <c r="K152" s="2"/>
      <c r="L152" s="2"/>
      <c r="N152"/>
      <c r="Q152" s="106"/>
    </row>
    <row r="153" spans="7:17" x14ac:dyDescent="0.4">
      <c r="G153" s="2"/>
      <c r="I153" s="2"/>
      <c r="J153" s="2"/>
      <c r="K153" s="2"/>
      <c r="L153" s="2"/>
      <c r="N153"/>
      <c r="Q153" s="106"/>
    </row>
    <row r="154" spans="7:17" x14ac:dyDescent="0.4">
      <c r="G154" s="2"/>
      <c r="I154" s="2"/>
      <c r="J154" s="2"/>
      <c r="K154" s="2"/>
      <c r="L154" s="2"/>
      <c r="N154"/>
      <c r="Q154" s="106"/>
    </row>
    <row r="155" spans="7:17" x14ac:dyDescent="0.4">
      <c r="G155" s="2"/>
      <c r="I155" s="2"/>
      <c r="J155" s="2"/>
      <c r="K155" s="2"/>
      <c r="L155" s="2"/>
      <c r="N155"/>
      <c r="Q155" s="106"/>
    </row>
    <row r="156" spans="7:17" x14ac:dyDescent="0.4">
      <c r="G156" s="2"/>
      <c r="I156" s="2"/>
      <c r="J156" s="2"/>
      <c r="K156" s="2"/>
      <c r="L156" s="2"/>
      <c r="N156"/>
      <c r="Q156" s="106"/>
    </row>
    <row r="157" spans="7:17" x14ac:dyDescent="0.4">
      <c r="G157" s="2"/>
      <c r="I157" s="2"/>
      <c r="J157" s="2"/>
      <c r="K157" s="2"/>
      <c r="L157" s="2"/>
      <c r="N157"/>
      <c r="Q157" s="106"/>
    </row>
    <row r="158" spans="7:17" x14ac:dyDescent="0.4">
      <c r="G158" s="2"/>
      <c r="I158" s="2"/>
      <c r="J158" s="2"/>
      <c r="K158" s="2"/>
      <c r="L158" s="2"/>
      <c r="N158"/>
      <c r="Q158" s="106"/>
    </row>
    <row r="159" spans="7:17" x14ac:dyDescent="0.4">
      <c r="G159" s="2"/>
      <c r="I159" s="2"/>
      <c r="J159" s="2"/>
      <c r="K159" s="2"/>
      <c r="L159" s="2"/>
      <c r="N159"/>
      <c r="Q159" s="106"/>
    </row>
    <row r="160" spans="7:17" x14ac:dyDescent="0.4">
      <c r="G160" s="2"/>
      <c r="I160" s="2"/>
      <c r="J160" s="2"/>
      <c r="K160" s="2"/>
      <c r="L160" s="2"/>
      <c r="N160"/>
      <c r="Q160" s="106"/>
    </row>
    <row r="161" spans="7:17" x14ac:dyDescent="0.4">
      <c r="G161" s="2"/>
      <c r="I161" s="2"/>
      <c r="J161" s="2"/>
      <c r="K161" s="2"/>
      <c r="L161" s="2"/>
      <c r="N161"/>
      <c r="Q161" s="106"/>
    </row>
    <row r="162" spans="7:17" x14ac:dyDescent="0.4">
      <c r="G162" s="2"/>
      <c r="I162" s="2"/>
      <c r="J162" s="2"/>
      <c r="K162" s="2"/>
      <c r="L162" s="2"/>
      <c r="N162"/>
      <c r="Q162" s="106"/>
    </row>
    <row r="163" spans="7:17" x14ac:dyDescent="0.4">
      <c r="G163" s="2"/>
      <c r="I163" s="2"/>
      <c r="J163" s="2"/>
      <c r="K163" s="2"/>
      <c r="L163" s="2"/>
      <c r="N163"/>
      <c r="Q163" s="106"/>
    </row>
    <row r="164" spans="7:17" x14ac:dyDescent="0.4">
      <c r="G164" s="2"/>
      <c r="I164" s="2"/>
      <c r="J164" s="2"/>
      <c r="K164" s="2"/>
      <c r="L164" s="2"/>
      <c r="N164"/>
      <c r="Q164" s="106"/>
    </row>
    <row r="165" spans="7:17" x14ac:dyDescent="0.4">
      <c r="G165" s="2"/>
      <c r="I165" s="2"/>
      <c r="J165" s="2"/>
      <c r="K165" s="2"/>
      <c r="L165" s="2"/>
      <c r="N165"/>
      <c r="Q165" s="106"/>
    </row>
    <row r="166" spans="7:17" x14ac:dyDescent="0.4">
      <c r="G166" s="2"/>
      <c r="I166" s="2"/>
      <c r="J166" s="2"/>
      <c r="K166" s="2"/>
      <c r="L166" s="2"/>
      <c r="N166"/>
      <c r="Q166" s="106"/>
    </row>
    <row r="167" spans="7:17" x14ac:dyDescent="0.4">
      <c r="G167" s="2"/>
      <c r="I167" s="2"/>
      <c r="J167" s="2"/>
      <c r="K167" s="2"/>
      <c r="L167" s="2"/>
      <c r="N167"/>
      <c r="Q167" s="106"/>
    </row>
    <row r="168" spans="7:17" x14ac:dyDescent="0.4">
      <c r="G168" s="2"/>
      <c r="I168" s="2"/>
      <c r="J168" s="2"/>
      <c r="K168" s="2"/>
      <c r="L168" s="2"/>
      <c r="N168"/>
      <c r="Q168" s="106"/>
    </row>
    <row r="169" spans="7:17" x14ac:dyDescent="0.4">
      <c r="G169" s="2"/>
      <c r="I169" s="2"/>
      <c r="J169" s="2"/>
      <c r="K169" s="2"/>
      <c r="L169" s="2"/>
      <c r="N169"/>
      <c r="Q169" s="106"/>
    </row>
    <row r="170" spans="7:17" x14ac:dyDescent="0.4">
      <c r="G170" s="2"/>
      <c r="I170" s="2"/>
      <c r="J170" s="2"/>
      <c r="K170" s="2"/>
      <c r="L170" s="2"/>
      <c r="N170"/>
      <c r="Q170" s="106"/>
    </row>
    <row r="171" spans="7:17" x14ac:dyDescent="0.4">
      <c r="G171" s="2"/>
      <c r="I171" s="2"/>
      <c r="J171" s="2"/>
      <c r="K171" s="2"/>
      <c r="L171" s="2"/>
      <c r="N171"/>
      <c r="Q171" s="106"/>
    </row>
    <row r="172" spans="7:17" x14ac:dyDescent="0.4">
      <c r="G172" s="2"/>
      <c r="I172" s="2"/>
      <c r="J172" s="2"/>
      <c r="K172" s="2"/>
      <c r="L172" s="2"/>
      <c r="N172"/>
      <c r="Q172" s="106"/>
    </row>
    <row r="173" spans="7:17" x14ac:dyDescent="0.4">
      <c r="G173" s="2"/>
      <c r="I173" s="2"/>
      <c r="J173" s="2"/>
      <c r="K173" s="2"/>
      <c r="L173" s="2"/>
      <c r="N173"/>
      <c r="Q173" s="106"/>
    </row>
    <row r="174" spans="7:17" x14ac:dyDescent="0.4">
      <c r="G174" s="2"/>
      <c r="I174" s="2"/>
      <c r="J174" s="2"/>
      <c r="K174" s="2"/>
      <c r="L174" s="2"/>
      <c r="N174"/>
      <c r="Q174" s="106"/>
    </row>
    <row r="175" spans="7:17" x14ac:dyDescent="0.4">
      <c r="G175" s="2"/>
      <c r="I175" s="2"/>
      <c r="J175" s="2"/>
      <c r="K175" s="2"/>
      <c r="L175" s="2"/>
      <c r="N175"/>
      <c r="Q175" s="106"/>
    </row>
    <row r="176" spans="7:17" x14ac:dyDescent="0.4">
      <c r="G176" s="2"/>
      <c r="I176" s="2"/>
      <c r="J176" s="2"/>
      <c r="K176" s="2"/>
      <c r="L176" s="2"/>
      <c r="N176"/>
      <c r="Q176" s="106"/>
    </row>
    <row r="177" spans="7:17" x14ac:dyDescent="0.4">
      <c r="G177" s="2"/>
      <c r="I177" s="2"/>
      <c r="J177" s="2"/>
      <c r="K177" s="2"/>
      <c r="L177" s="2"/>
      <c r="N177"/>
      <c r="Q177" s="106"/>
    </row>
    <row r="178" spans="7:17" x14ac:dyDescent="0.4">
      <c r="G178" s="2"/>
      <c r="I178" s="2"/>
      <c r="J178" s="2"/>
      <c r="K178" s="2"/>
      <c r="L178" s="2"/>
      <c r="N178"/>
      <c r="Q178" s="106"/>
    </row>
    <row r="179" spans="7:17" x14ac:dyDescent="0.4">
      <c r="G179" s="2"/>
      <c r="I179" s="2"/>
      <c r="J179" s="2"/>
      <c r="K179" s="2"/>
      <c r="L179" s="2"/>
      <c r="N179"/>
      <c r="Q179" s="106"/>
    </row>
    <row r="180" spans="7:17" x14ac:dyDescent="0.4">
      <c r="G180" s="2"/>
      <c r="I180" s="2"/>
      <c r="J180" s="2"/>
      <c r="K180" s="2"/>
      <c r="L180" s="2"/>
      <c r="N180"/>
      <c r="Q180" s="106"/>
    </row>
    <row r="181" spans="7:17" x14ac:dyDescent="0.4">
      <c r="G181" s="2"/>
      <c r="I181" s="2"/>
      <c r="J181" s="2"/>
      <c r="K181" s="2"/>
      <c r="L181" s="2"/>
      <c r="N181"/>
      <c r="Q181" s="106"/>
    </row>
    <row r="182" spans="7:17" x14ac:dyDescent="0.4">
      <c r="G182" s="2"/>
      <c r="I182" s="2"/>
      <c r="J182" s="2"/>
      <c r="K182" s="2"/>
      <c r="L182" s="2"/>
      <c r="N182"/>
      <c r="Q182" s="106"/>
    </row>
    <row r="183" spans="7:17" x14ac:dyDescent="0.4">
      <c r="G183" s="2"/>
      <c r="I183" s="2"/>
      <c r="J183" s="2"/>
      <c r="K183" s="2"/>
      <c r="L183" s="2"/>
      <c r="N183"/>
      <c r="Q183" s="106"/>
    </row>
    <row r="184" spans="7:17" x14ac:dyDescent="0.4">
      <c r="G184" s="2"/>
      <c r="I184" s="2"/>
      <c r="J184" s="2"/>
      <c r="K184" s="2"/>
      <c r="L184" s="2"/>
      <c r="N184"/>
      <c r="Q184" s="106"/>
    </row>
    <row r="185" spans="7:17" x14ac:dyDescent="0.4">
      <c r="G185" s="2"/>
      <c r="I185" s="2"/>
      <c r="J185" s="2"/>
      <c r="K185" s="2"/>
      <c r="L185" s="2"/>
      <c r="N185"/>
      <c r="Q185" s="106"/>
    </row>
    <row r="186" spans="7:17" x14ac:dyDescent="0.4">
      <c r="G186" s="2"/>
      <c r="I186" s="2"/>
      <c r="J186" s="2"/>
      <c r="K186" s="2"/>
      <c r="L186" s="2"/>
      <c r="N186"/>
      <c r="Q186" s="106"/>
    </row>
    <row r="187" spans="7:17" x14ac:dyDescent="0.4">
      <c r="G187" s="2"/>
      <c r="I187" s="2"/>
      <c r="J187" s="2"/>
      <c r="K187" s="2"/>
      <c r="L187" s="2"/>
      <c r="N187"/>
      <c r="Q187" s="106"/>
    </row>
    <row r="188" spans="7:17" x14ac:dyDescent="0.4">
      <c r="G188" s="2"/>
      <c r="I188" s="2"/>
      <c r="J188" s="2"/>
      <c r="K188" s="2"/>
      <c r="L188" s="2"/>
      <c r="N188"/>
      <c r="Q188" s="106"/>
    </row>
    <row r="189" spans="7:17" x14ac:dyDescent="0.4">
      <c r="G189" s="2"/>
      <c r="I189" s="2"/>
      <c r="J189" s="2"/>
      <c r="K189" s="2"/>
      <c r="L189" s="2"/>
      <c r="N189"/>
      <c r="Q189" s="106"/>
    </row>
    <row r="190" spans="7:17" x14ac:dyDescent="0.4">
      <c r="G190" s="2"/>
      <c r="I190" s="2"/>
      <c r="J190" s="2"/>
      <c r="K190" s="2"/>
      <c r="L190" s="2"/>
      <c r="N190"/>
      <c r="Q190" s="106"/>
    </row>
    <row r="191" spans="7:17" x14ac:dyDescent="0.4">
      <c r="G191" s="2"/>
      <c r="I191" s="2"/>
      <c r="J191" s="2"/>
      <c r="K191" s="2"/>
      <c r="L191" s="2"/>
      <c r="N191"/>
      <c r="Q191" s="106"/>
    </row>
    <row r="192" spans="7:17" x14ac:dyDescent="0.4">
      <c r="G192" s="2"/>
      <c r="I192" s="2"/>
      <c r="J192" s="2"/>
      <c r="K192" s="2"/>
      <c r="L192" s="2"/>
      <c r="N192"/>
      <c r="Q192" s="106"/>
    </row>
    <row r="193" spans="7:17" x14ac:dyDescent="0.4">
      <c r="G193" s="2"/>
      <c r="I193" s="2"/>
      <c r="J193" s="2"/>
      <c r="K193" s="2"/>
      <c r="L193" s="2"/>
      <c r="N193"/>
      <c r="Q193" s="106"/>
    </row>
    <row r="194" spans="7:17" x14ac:dyDescent="0.4">
      <c r="G194" s="2"/>
      <c r="I194" s="2"/>
      <c r="J194" s="2"/>
      <c r="K194" s="2"/>
      <c r="L194" s="2"/>
      <c r="N194"/>
      <c r="Q194" s="106"/>
    </row>
    <row r="195" spans="7:17" x14ac:dyDescent="0.4">
      <c r="G195" s="2"/>
      <c r="I195" s="2"/>
      <c r="J195" s="2"/>
      <c r="K195" s="2"/>
      <c r="L195" s="2"/>
      <c r="N195"/>
      <c r="Q195" s="106"/>
    </row>
    <row r="196" spans="7:17" x14ac:dyDescent="0.4">
      <c r="G196" s="2"/>
      <c r="I196" s="2"/>
      <c r="J196" s="2"/>
      <c r="K196" s="2"/>
      <c r="L196" s="2"/>
      <c r="N196"/>
      <c r="Q196" s="106"/>
    </row>
    <row r="197" spans="7:17" x14ac:dyDescent="0.4">
      <c r="G197" s="2"/>
      <c r="I197" s="2"/>
      <c r="J197" s="2"/>
      <c r="K197" s="2"/>
      <c r="L197" s="2"/>
      <c r="N197"/>
      <c r="Q197" s="106"/>
    </row>
    <row r="198" spans="7:17" x14ac:dyDescent="0.4">
      <c r="G198" s="2"/>
      <c r="I198" s="2"/>
      <c r="J198" s="2"/>
      <c r="K198" s="2"/>
      <c r="L198" s="2"/>
      <c r="N198"/>
      <c r="Q198" s="106"/>
    </row>
    <row r="199" spans="7:17" x14ac:dyDescent="0.4">
      <c r="G199" s="2"/>
      <c r="I199" s="2"/>
      <c r="J199" s="2"/>
      <c r="K199" s="2"/>
      <c r="L199" s="2"/>
      <c r="N199"/>
      <c r="Q199" s="106"/>
    </row>
    <row r="200" spans="7:17" x14ac:dyDescent="0.4">
      <c r="G200" s="2"/>
      <c r="I200" s="2"/>
      <c r="J200" s="2"/>
      <c r="K200" s="2"/>
      <c r="L200" s="2"/>
      <c r="N200"/>
      <c r="Q200" s="106"/>
    </row>
    <row r="201" spans="7:17" x14ac:dyDescent="0.4">
      <c r="G201" s="2"/>
      <c r="I201" s="2"/>
      <c r="J201" s="2"/>
      <c r="K201" s="2"/>
      <c r="L201" s="2"/>
      <c r="N201"/>
      <c r="Q201" s="106"/>
    </row>
    <row r="202" spans="7:17" x14ac:dyDescent="0.4">
      <c r="G202" s="2"/>
      <c r="I202" s="2"/>
      <c r="J202" s="2"/>
      <c r="K202" s="2"/>
      <c r="L202" s="2"/>
      <c r="N202"/>
      <c r="Q202" s="106"/>
    </row>
    <row r="203" spans="7:17" x14ac:dyDescent="0.4">
      <c r="G203" s="2"/>
      <c r="I203" s="2"/>
      <c r="J203" s="2"/>
      <c r="K203" s="2"/>
      <c r="L203" s="2"/>
      <c r="N203"/>
      <c r="Q203" s="106"/>
    </row>
    <row r="204" spans="7:17" x14ac:dyDescent="0.4">
      <c r="G204" s="2"/>
      <c r="I204" s="2"/>
      <c r="J204" s="2"/>
      <c r="K204" s="2"/>
      <c r="L204" s="2"/>
      <c r="N204"/>
      <c r="Q204" s="106"/>
    </row>
    <row r="205" spans="7:17" x14ac:dyDescent="0.4">
      <c r="G205" s="2"/>
      <c r="I205" s="2"/>
      <c r="J205" s="2"/>
      <c r="K205" s="2"/>
      <c r="L205" s="2"/>
      <c r="N205"/>
      <c r="Q205" s="106"/>
    </row>
    <row r="206" spans="7:17" x14ac:dyDescent="0.4">
      <c r="G206" s="2"/>
      <c r="I206" s="2"/>
      <c r="J206" s="2"/>
      <c r="K206" s="2"/>
      <c r="L206" s="2"/>
      <c r="N206"/>
      <c r="Q206" s="106"/>
    </row>
    <row r="207" spans="7:17" x14ac:dyDescent="0.4">
      <c r="G207" s="2"/>
      <c r="I207" s="2"/>
      <c r="J207" s="2"/>
      <c r="K207" s="2"/>
      <c r="L207" s="2"/>
      <c r="N207"/>
      <c r="Q207" s="106"/>
    </row>
    <row r="208" spans="7:17" x14ac:dyDescent="0.4">
      <c r="G208" s="2"/>
      <c r="I208" s="2"/>
      <c r="J208" s="2"/>
      <c r="K208" s="2"/>
      <c r="L208" s="2"/>
      <c r="N208"/>
      <c r="Q208" s="106"/>
    </row>
    <row r="209" spans="7:17" x14ac:dyDescent="0.4">
      <c r="G209" s="2"/>
      <c r="I209" s="2"/>
      <c r="J209" s="2"/>
      <c r="K209" s="2"/>
      <c r="L209" s="2"/>
      <c r="N209"/>
      <c r="Q209" s="106"/>
    </row>
    <row r="210" spans="7:17" x14ac:dyDescent="0.4">
      <c r="G210" s="2"/>
      <c r="I210" s="2"/>
      <c r="J210" s="2"/>
      <c r="K210" s="2"/>
      <c r="L210" s="2"/>
      <c r="N210"/>
      <c r="Q210" s="106"/>
    </row>
    <row r="211" spans="7:17" x14ac:dyDescent="0.4">
      <c r="G211" s="2"/>
      <c r="I211" s="2"/>
      <c r="J211" s="2"/>
      <c r="K211" s="2"/>
      <c r="L211" s="2"/>
      <c r="N211"/>
      <c r="Q211" s="106"/>
    </row>
    <row r="212" spans="7:17" x14ac:dyDescent="0.4">
      <c r="G212" s="2"/>
      <c r="I212" s="2"/>
      <c r="J212" s="2"/>
      <c r="K212" s="2"/>
      <c r="L212" s="2"/>
      <c r="N212"/>
      <c r="Q212" s="106"/>
    </row>
    <row r="213" spans="7:17" x14ac:dyDescent="0.4">
      <c r="G213" s="2"/>
      <c r="I213" s="2"/>
      <c r="J213" s="2"/>
      <c r="K213" s="2"/>
      <c r="L213" s="2"/>
      <c r="N213"/>
      <c r="Q213" s="106"/>
    </row>
    <row r="214" spans="7:17" x14ac:dyDescent="0.4">
      <c r="G214" s="2"/>
      <c r="I214" s="2"/>
      <c r="J214" s="2"/>
      <c r="K214" s="2"/>
      <c r="L214" s="2"/>
      <c r="N214"/>
      <c r="Q214" s="106"/>
    </row>
    <row r="215" spans="7:17" x14ac:dyDescent="0.4">
      <c r="G215" s="2"/>
      <c r="I215" s="2"/>
      <c r="J215" s="2"/>
      <c r="K215" s="2"/>
      <c r="L215" s="2"/>
      <c r="N215"/>
      <c r="Q215" s="106"/>
    </row>
    <row r="216" spans="7:17" x14ac:dyDescent="0.4">
      <c r="G216" s="2"/>
      <c r="I216" s="2"/>
      <c r="J216" s="2"/>
      <c r="K216" s="2"/>
      <c r="L216" s="2"/>
      <c r="N216"/>
      <c r="Q216" s="106"/>
    </row>
    <row r="217" spans="7:17" x14ac:dyDescent="0.4">
      <c r="G217" s="2"/>
      <c r="I217" s="2"/>
      <c r="J217" s="2"/>
      <c r="K217" s="2"/>
      <c r="L217" s="2"/>
      <c r="N217"/>
      <c r="Q217" s="106"/>
    </row>
    <row r="218" spans="7:17" x14ac:dyDescent="0.4">
      <c r="G218" s="2"/>
      <c r="I218" s="2"/>
      <c r="J218" s="2"/>
      <c r="K218" s="2"/>
      <c r="L218" s="2"/>
      <c r="N218"/>
      <c r="Q218" s="106"/>
    </row>
    <row r="219" spans="7:17" x14ac:dyDescent="0.4">
      <c r="G219" s="2"/>
      <c r="I219" s="2"/>
      <c r="J219" s="2"/>
      <c r="K219" s="2"/>
      <c r="L219" s="2"/>
      <c r="N219"/>
      <c r="Q219" s="106"/>
    </row>
    <row r="220" spans="7:17" x14ac:dyDescent="0.4">
      <c r="G220" s="2"/>
      <c r="I220" s="2"/>
      <c r="J220" s="2"/>
      <c r="K220" s="2"/>
      <c r="L220" s="2"/>
      <c r="N220"/>
      <c r="Q220" s="106"/>
    </row>
    <row r="221" spans="7:17" x14ac:dyDescent="0.4">
      <c r="G221" s="2"/>
      <c r="I221" s="2"/>
      <c r="J221" s="2"/>
      <c r="K221" s="2"/>
      <c r="L221" s="2"/>
      <c r="N221"/>
      <c r="Q221" s="106"/>
    </row>
    <row r="222" spans="7:17" x14ac:dyDescent="0.4">
      <c r="G222" s="2"/>
      <c r="I222" s="2"/>
      <c r="J222" s="2"/>
      <c r="K222" s="2"/>
      <c r="L222" s="2"/>
      <c r="N222"/>
      <c r="Q222" s="106"/>
    </row>
    <row r="223" spans="7:17" x14ac:dyDescent="0.4">
      <c r="G223" s="2"/>
      <c r="I223" s="2"/>
      <c r="J223" s="2"/>
      <c r="K223" s="2"/>
      <c r="L223" s="2"/>
      <c r="N223"/>
      <c r="Q223" s="106"/>
    </row>
    <row r="224" spans="7:17" x14ac:dyDescent="0.4">
      <c r="G224" s="2"/>
      <c r="I224" s="2"/>
      <c r="J224" s="2"/>
      <c r="K224" s="2"/>
      <c r="L224" s="2"/>
      <c r="N224"/>
      <c r="Q224" s="106"/>
    </row>
    <row r="225" spans="7:17" x14ac:dyDescent="0.4">
      <c r="G225" s="2"/>
      <c r="I225" s="2"/>
      <c r="J225" s="2"/>
      <c r="K225" s="2"/>
      <c r="L225" s="2"/>
      <c r="N225"/>
      <c r="Q225" s="106"/>
    </row>
    <row r="226" spans="7:17" x14ac:dyDescent="0.4">
      <c r="G226" s="2"/>
      <c r="I226" s="2"/>
      <c r="J226" s="2"/>
      <c r="K226" s="2"/>
      <c r="L226" s="2"/>
      <c r="N226"/>
      <c r="Q226" s="106"/>
    </row>
    <row r="227" spans="7:17" x14ac:dyDescent="0.4">
      <c r="G227" s="2"/>
      <c r="I227" s="2"/>
      <c r="J227" s="2"/>
      <c r="K227" s="2"/>
      <c r="L227" s="2"/>
      <c r="N227"/>
      <c r="Q227" s="106"/>
    </row>
    <row r="228" spans="7:17" x14ac:dyDescent="0.4">
      <c r="G228" s="2"/>
      <c r="I228" s="2"/>
      <c r="J228" s="2"/>
      <c r="K228" s="2"/>
      <c r="L228" s="2"/>
      <c r="N228"/>
      <c r="Q228" s="106"/>
    </row>
    <row r="229" spans="7:17" x14ac:dyDescent="0.4">
      <c r="G229" s="2"/>
      <c r="I229" s="2"/>
      <c r="J229" s="2"/>
      <c r="K229" s="2"/>
      <c r="L229" s="2"/>
      <c r="N229"/>
      <c r="Q229" s="106"/>
    </row>
    <row r="230" spans="7:17" x14ac:dyDescent="0.4">
      <c r="G230" s="2"/>
      <c r="I230" s="2"/>
      <c r="J230" s="2"/>
      <c r="K230" s="2"/>
      <c r="L230" s="2"/>
      <c r="N230"/>
      <c r="Q230" s="106"/>
    </row>
    <row r="231" spans="7:17" x14ac:dyDescent="0.4">
      <c r="G231" s="2"/>
      <c r="I231" s="2"/>
      <c r="J231" s="2"/>
      <c r="K231" s="2"/>
      <c r="L231" s="2"/>
      <c r="N231"/>
      <c r="Q231" s="106"/>
    </row>
    <row r="232" spans="7:17" x14ac:dyDescent="0.4">
      <c r="G232" s="2"/>
      <c r="I232" s="2"/>
      <c r="J232" s="2"/>
      <c r="K232" s="2"/>
      <c r="L232" s="2"/>
      <c r="N232"/>
      <c r="Q232" s="106"/>
    </row>
    <row r="233" spans="7:17" x14ac:dyDescent="0.4">
      <c r="G233" s="2"/>
      <c r="I233" s="2"/>
      <c r="J233" s="2"/>
      <c r="K233" s="2"/>
      <c r="L233" s="2"/>
      <c r="N233"/>
      <c r="Q233" s="106"/>
    </row>
    <row r="234" spans="7:17" x14ac:dyDescent="0.4">
      <c r="G234" s="2"/>
      <c r="I234" s="2"/>
      <c r="J234" s="2"/>
      <c r="K234" s="2"/>
      <c r="L234" s="2"/>
      <c r="N234"/>
      <c r="Q234" s="106"/>
    </row>
    <row r="235" spans="7:17" x14ac:dyDescent="0.4">
      <c r="G235" s="2"/>
      <c r="I235" s="2"/>
      <c r="J235" s="2"/>
      <c r="K235" s="2"/>
      <c r="L235" s="2"/>
      <c r="N235"/>
      <c r="Q235" s="106"/>
    </row>
    <row r="236" spans="7:17" x14ac:dyDescent="0.4">
      <c r="G236" s="2"/>
      <c r="I236" s="2"/>
      <c r="J236" s="2"/>
      <c r="K236" s="2"/>
      <c r="L236" s="2"/>
      <c r="N236"/>
      <c r="Q236" s="106"/>
    </row>
    <row r="237" spans="7:17" x14ac:dyDescent="0.4">
      <c r="G237" s="2"/>
      <c r="I237" s="2"/>
      <c r="J237" s="2"/>
      <c r="K237" s="2"/>
      <c r="L237" s="2"/>
      <c r="N237"/>
      <c r="Q237" s="106"/>
    </row>
    <row r="238" spans="7:17" x14ac:dyDescent="0.4">
      <c r="G238" s="2"/>
      <c r="I238" s="2"/>
      <c r="J238" s="2"/>
      <c r="K238" s="2"/>
      <c r="L238" s="2"/>
      <c r="N238"/>
      <c r="Q238" s="106"/>
    </row>
    <row r="239" spans="7:17" x14ac:dyDescent="0.4">
      <c r="G239" s="2"/>
      <c r="I239" s="2"/>
      <c r="J239" s="2"/>
      <c r="K239" s="2"/>
      <c r="L239" s="2"/>
      <c r="N239"/>
      <c r="Q239" s="106"/>
    </row>
    <row r="240" spans="7:17" x14ac:dyDescent="0.4">
      <c r="G240" s="2"/>
      <c r="I240" s="2"/>
      <c r="J240" s="2"/>
      <c r="K240" s="2"/>
      <c r="L240" s="2"/>
      <c r="N240"/>
      <c r="Q240" s="106"/>
    </row>
    <row r="241" spans="7:17" x14ac:dyDescent="0.4">
      <c r="G241" s="2"/>
      <c r="I241" s="2"/>
      <c r="J241" s="2"/>
      <c r="K241" s="2"/>
      <c r="L241" s="2"/>
      <c r="N241"/>
      <c r="Q241" s="106"/>
    </row>
    <row r="242" spans="7:17" x14ac:dyDescent="0.4">
      <c r="G242" s="2"/>
      <c r="I242" s="2"/>
      <c r="J242" s="2"/>
      <c r="K242" s="2"/>
      <c r="L242" s="2"/>
      <c r="N242"/>
      <c r="Q242" s="106"/>
    </row>
    <row r="243" spans="7:17" x14ac:dyDescent="0.4">
      <c r="G243" s="2"/>
      <c r="I243" s="2"/>
      <c r="J243" s="2"/>
      <c r="K243" s="2"/>
      <c r="L243" s="2"/>
      <c r="N243"/>
      <c r="Q243" s="106"/>
    </row>
    <row r="244" spans="7:17" x14ac:dyDescent="0.4">
      <c r="G244" s="2"/>
      <c r="I244" s="2"/>
      <c r="J244" s="2"/>
      <c r="K244" s="2"/>
      <c r="L244" s="2"/>
      <c r="N244"/>
      <c r="Q244" s="106"/>
    </row>
    <row r="245" spans="7:17" x14ac:dyDescent="0.4">
      <c r="G245" s="2"/>
      <c r="I245" s="2"/>
      <c r="J245" s="2"/>
      <c r="K245" s="2"/>
      <c r="L245" s="2"/>
      <c r="N245"/>
      <c r="Q245" s="106"/>
    </row>
    <row r="246" spans="7:17" x14ac:dyDescent="0.4">
      <c r="G246" s="2"/>
      <c r="I246" s="2"/>
      <c r="J246" s="2"/>
      <c r="K246" s="2"/>
      <c r="L246" s="2"/>
      <c r="N246"/>
      <c r="Q246" s="106"/>
    </row>
    <row r="247" spans="7:17" x14ac:dyDescent="0.4">
      <c r="G247" s="2"/>
      <c r="I247" s="2"/>
      <c r="J247" s="2"/>
      <c r="K247" s="2"/>
      <c r="L247" s="2"/>
      <c r="N247"/>
      <c r="Q247" s="106"/>
    </row>
    <row r="248" spans="7:17" x14ac:dyDescent="0.4">
      <c r="G248" s="2"/>
      <c r="I248" s="2"/>
      <c r="J248" s="2"/>
      <c r="K248" s="2"/>
      <c r="L248" s="2"/>
      <c r="N248"/>
      <c r="Q248" s="106"/>
    </row>
    <row r="249" spans="7:17" x14ac:dyDescent="0.4">
      <c r="G249" s="2"/>
      <c r="I249" s="2"/>
      <c r="J249" s="2"/>
      <c r="K249" s="2"/>
      <c r="L249" s="2"/>
      <c r="N249"/>
      <c r="Q249" s="106"/>
    </row>
    <row r="250" spans="7:17" x14ac:dyDescent="0.4">
      <c r="G250" s="2"/>
      <c r="I250" s="2"/>
      <c r="J250" s="2"/>
      <c r="K250" s="2"/>
      <c r="L250" s="2"/>
      <c r="N250"/>
      <c r="Q250" s="106"/>
    </row>
    <row r="251" spans="7:17" x14ac:dyDescent="0.4">
      <c r="G251" s="2"/>
      <c r="I251" s="2"/>
      <c r="J251" s="2"/>
      <c r="K251" s="2"/>
      <c r="L251" s="2"/>
      <c r="N251"/>
      <c r="Q251" s="106"/>
    </row>
    <row r="252" spans="7:17" x14ac:dyDescent="0.4">
      <c r="G252" s="2"/>
      <c r="I252" s="2"/>
      <c r="J252" s="2"/>
      <c r="K252" s="2"/>
      <c r="L252" s="2"/>
      <c r="N252"/>
      <c r="Q252" s="106"/>
    </row>
    <row r="253" spans="7:17" x14ac:dyDescent="0.4">
      <c r="G253" s="2"/>
      <c r="I253" s="2"/>
      <c r="J253" s="2"/>
      <c r="K253" s="2"/>
      <c r="L253" s="2"/>
      <c r="N253"/>
      <c r="Q253" s="106"/>
    </row>
    <row r="254" spans="7:17" x14ac:dyDescent="0.4">
      <c r="G254" s="2"/>
      <c r="I254" s="2"/>
      <c r="J254" s="2"/>
      <c r="K254" s="2"/>
      <c r="L254" s="2"/>
      <c r="N254"/>
      <c r="Q254" s="106"/>
    </row>
    <row r="255" spans="7:17" x14ac:dyDescent="0.4">
      <c r="G255" s="2"/>
      <c r="I255" s="2"/>
      <c r="J255" s="2"/>
      <c r="K255" s="2"/>
      <c r="L255" s="2"/>
      <c r="N255"/>
      <c r="Q255" s="106"/>
    </row>
    <row r="256" spans="7:17" x14ac:dyDescent="0.4">
      <c r="G256" s="2"/>
      <c r="I256" s="2"/>
      <c r="J256" s="2"/>
      <c r="K256" s="2"/>
      <c r="L256" s="2"/>
      <c r="N256"/>
      <c r="Q256" s="106"/>
    </row>
    <row r="257" spans="7:17" x14ac:dyDescent="0.4">
      <c r="G257" s="2"/>
      <c r="I257" s="2"/>
      <c r="J257" s="2"/>
      <c r="K257" s="2"/>
      <c r="L257" s="2"/>
      <c r="N257"/>
      <c r="Q257" s="106"/>
    </row>
    <row r="258" spans="7:17" x14ac:dyDescent="0.4">
      <c r="G258" s="2"/>
      <c r="I258" s="2"/>
      <c r="J258" s="2"/>
      <c r="K258" s="2"/>
      <c r="L258" s="2"/>
      <c r="N258"/>
      <c r="Q258" s="106"/>
    </row>
    <row r="259" spans="7:17" x14ac:dyDescent="0.4">
      <c r="G259" s="2"/>
      <c r="I259" s="2"/>
      <c r="J259" s="2"/>
      <c r="K259" s="2"/>
      <c r="L259" s="2"/>
      <c r="N259"/>
      <c r="Q259" s="106"/>
    </row>
    <row r="260" spans="7:17" x14ac:dyDescent="0.4">
      <c r="G260" s="2"/>
      <c r="I260" s="2"/>
      <c r="J260" s="2"/>
      <c r="K260" s="2"/>
      <c r="L260" s="2"/>
      <c r="N260"/>
      <c r="Q260" s="106"/>
    </row>
    <row r="261" spans="7:17" x14ac:dyDescent="0.4">
      <c r="G261" s="2"/>
      <c r="I261" s="2"/>
      <c r="J261" s="2"/>
      <c r="K261" s="2"/>
      <c r="L261" s="2"/>
      <c r="N261"/>
      <c r="Q261" s="106"/>
    </row>
    <row r="262" spans="7:17" x14ac:dyDescent="0.4">
      <c r="G262" s="2"/>
      <c r="I262" s="2"/>
      <c r="J262" s="2"/>
      <c r="K262" s="2"/>
      <c r="L262" s="2"/>
      <c r="N262"/>
      <c r="Q262" s="106"/>
    </row>
    <row r="263" spans="7:17" x14ac:dyDescent="0.4">
      <c r="G263" s="2"/>
      <c r="I263" s="2"/>
      <c r="J263" s="2"/>
      <c r="K263" s="2"/>
      <c r="L263" s="2"/>
      <c r="N263"/>
      <c r="Q263" s="106"/>
    </row>
    <row r="264" spans="7:17" x14ac:dyDescent="0.4">
      <c r="G264" s="2"/>
      <c r="I264" s="2"/>
      <c r="J264" s="2"/>
      <c r="K264" s="2"/>
      <c r="L264" s="2"/>
      <c r="N264"/>
      <c r="Q264" s="106"/>
    </row>
    <row r="265" spans="7:17" x14ac:dyDescent="0.4">
      <c r="G265" s="2"/>
      <c r="I265" s="2"/>
      <c r="J265" s="2"/>
      <c r="K265" s="2"/>
      <c r="L265" s="2"/>
      <c r="N265"/>
      <c r="Q265" s="106"/>
    </row>
    <row r="266" spans="7:17" x14ac:dyDescent="0.4">
      <c r="G266" s="2"/>
      <c r="I266" s="2"/>
      <c r="J266" s="2"/>
      <c r="K266" s="2"/>
      <c r="L266" s="2"/>
      <c r="N266"/>
      <c r="Q266" s="106"/>
    </row>
    <row r="267" spans="7:17" x14ac:dyDescent="0.4">
      <c r="G267" s="2"/>
      <c r="I267" s="2"/>
      <c r="J267" s="2"/>
      <c r="K267" s="2"/>
      <c r="L267" s="2"/>
      <c r="N267"/>
      <c r="Q267" s="106"/>
    </row>
    <row r="268" spans="7:17" x14ac:dyDescent="0.4">
      <c r="G268" s="2"/>
      <c r="I268" s="2"/>
      <c r="J268" s="2"/>
      <c r="K268" s="2"/>
      <c r="L268" s="2"/>
      <c r="N268"/>
      <c r="Q268" s="106"/>
    </row>
    <row r="269" spans="7:17" x14ac:dyDescent="0.4">
      <c r="G269" s="2"/>
      <c r="I269" s="2"/>
      <c r="J269" s="2"/>
      <c r="K269" s="2"/>
      <c r="L269" s="2"/>
      <c r="N269"/>
      <c r="Q269" s="106"/>
    </row>
    <row r="270" spans="7:17" x14ac:dyDescent="0.4">
      <c r="G270" s="2"/>
      <c r="I270" s="2"/>
      <c r="J270" s="2"/>
      <c r="K270" s="2"/>
      <c r="L270" s="2"/>
      <c r="N270"/>
      <c r="Q270" s="106"/>
    </row>
    <row r="271" spans="7:17" x14ac:dyDescent="0.4">
      <c r="G271" s="2"/>
      <c r="I271" s="2"/>
      <c r="J271" s="2"/>
      <c r="K271" s="2"/>
      <c r="L271" s="2"/>
      <c r="N271"/>
      <c r="Q271" s="106"/>
    </row>
    <row r="272" spans="7:17" x14ac:dyDescent="0.4">
      <c r="G272" s="2"/>
      <c r="I272" s="2"/>
      <c r="J272" s="2"/>
      <c r="K272" s="2"/>
      <c r="L272" s="2"/>
      <c r="N272"/>
      <c r="Q272" s="106"/>
    </row>
    <row r="273" spans="7:17" x14ac:dyDescent="0.4">
      <c r="G273" s="2"/>
      <c r="I273" s="2"/>
      <c r="J273" s="2"/>
      <c r="K273" s="2"/>
      <c r="L273" s="2"/>
      <c r="N273"/>
      <c r="Q273" s="106"/>
    </row>
    <row r="274" spans="7:17" x14ac:dyDescent="0.4">
      <c r="G274" s="2"/>
      <c r="I274" s="2"/>
      <c r="J274" s="2"/>
      <c r="K274" s="2"/>
      <c r="L274" s="2"/>
      <c r="N274"/>
      <c r="Q274" s="106"/>
    </row>
    <row r="275" spans="7:17" x14ac:dyDescent="0.4">
      <c r="G275" s="2"/>
      <c r="I275" s="2"/>
      <c r="J275" s="2"/>
      <c r="K275" s="2"/>
      <c r="L275" s="2"/>
      <c r="N275"/>
      <c r="Q275" s="106"/>
    </row>
    <row r="276" spans="7:17" x14ac:dyDescent="0.4">
      <c r="G276" s="2"/>
      <c r="I276" s="2"/>
      <c r="J276" s="2"/>
      <c r="K276" s="2"/>
      <c r="L276" s="2"/>
      <c r="N276"/>
      <c r="Q276" s="106"/>
    </row>
    <row r="277" spans="7:17" x14ac:dyDescent="0.4">
      <c r="G277" s="2"/>
      <c r="I277" s="2"/>
      <c r="J277" s="2"/>
      <c r="K277" s="2"/>
      <c r="L277" s="2"/>
      <c r="N277"/>
      <c r="Q277" s="106"/>
    </row>
    <row r="278" spans="7:17" x14ac:dyDescent="0.4">
      <c r="G278" s="2"/>
      <c r="I278" s="2"/>
      <c r="J278" s="2"/>
      <c r="K278" s="2"/>
      <c r="L278" s="2"/>
      <c r="N278"/>
      <c r="Q278" s="106"/>
    </row>
    <row r="279" spans="7:17" x14ac:dyDescent="0.4">
      <c r="G279" s="2"/>
      <c r="I279" s="2"/>
      <c r="J279" s="2"/>
      <c r="K279" s="2"/>
      <c r="L279" s="2"/>
      <c r="N279"/>
      <c r="Q279" s="106"/>
    </row>
    <row r="280" spans="7:17" x14ac:dyDescent="0.4">
      <c r="G280" s="2"/>
      <c r="I280" s="2"/>
      <c r="J280" s="2"/>
      <c r="K280" s="2"/>
      <c r="L280" s="2"/>
      <c r="N280"/>
      <c r="Q280" s="106"/>
    </row>
    <row r="281" spans="7:17" x14ac:dyDescent="0.4">
      <c r="G281" s="2"/>
      <c r="I281" s="2"/>
      <c r="J281" s="2"/>
      <c r="K281" s="2"/>
      <c r="L281" s="2"/>
      <c r="N281"/>
      <c r="Q281" s="106"/>
    </row>
    <row r="282" spans="7:17" x14ac:dyDescent="0.4">
      <c r="G282" s="2"/>
      <c r="I282" s="2"/>
      <c r="J282" s="2"/>
      <c r="K282" s="2"/>
      <c r="L282" s="2"/>
      <c r="N282"/>
      <c r="Q282" s="106"/>
    </row>
    <row r="283" spans="7:17" x14ac:dyDescent="0.4">
      <c r="G283" s="2"/>
      <c r="I283" s="2"/>
      <c r="J283" s="2"/>
      <c r="K283" s="2"/>
      <c r="L283" s="2"/>
      <c r="N283"/>
      <c r="Q283" s="106"/>
    </row>
    <row r="284" spans="7:17" x14ac:dyDescent="0.4">
      <c r="G284" s="2"/>
      <c r="I284" s="2"/>
      <c r="J284" s="2"/>
      <c r="K284" s="2"/>
      <c r="L284" s="2"/>
      <c r="N284"/>
      <c r="Q284" s="106"/>
    </row>
    <row r="285" spans="7:17" x14ac:dyDescent="0.4">
      <c r="G285" s="2"/>
      <c r="I285" s="2"/>
      <c r="J285" s="2"/>
      <c r="K285" s="2"/>
      <c r="L285" s="2"/>
      <c r="N285"/>
      <c r="Q285" s="106"/>
    </row>
    <row r="286" spans="7:17" x14ac:dyDescent="0.4">
      <c r="G286" s="2"/>
      <c r="I286" s="2"/>
      <c r="J286" s="2"/>
      <c r="K286" s="2"/>
      <c r="L286" s="2"/>
      <c r="N286"/>
      <c r="Q286" s="106"/>
    </row>
    <row r="287" spans="7:17" x14ac:dyDescent="0.4">
      <c r="G287" s="2"/>
      <c r="I287" s="2"/>
      <c r="J287" s="2"/>
      <c r="K287" s="2"/>
      <c r="L287" s="2"/>
      <c r="N287"/>
      <c r="Q287" s="106"/>
    </row>
    <row r="288" spans="7:17" x14ac:dyDescent="0.4">
      <c r="G288" s="2"/>
      <c r="I288" s="2"/>
      <c r="J288" s="2"/>
      <c r="K288" s="2"/>
      <c r="L288" s="2"/>
      <c r="N288"/>
      <c r="Q288" s="106"/>
    </row>
    <row r="289" spans="7:17" x14ac:dyDescent="0.4">
      <c r="G289" s="2"/>
      <c r="I289" s="2"/>
      <c r="J289" s="2"/>
      <c r="K289" s="2"/>
      <c r="L289" s="2"/>
      <c r="N289"/>
      <c r="Q289" s="106"/>
    </row>
    <row r="290" spans="7:17" x14ac:dyDescent="0.4">
      <c r="G290" s="2"/>
      <c r="I290" s="2"/>
      <c r="J290" s="2"/>
      <c r="K290" s="2"/>
      <c r="L290" s="2"/>
      <c r="N290"/>
      <c r="Q290" s="106"/>
    </row>
    <row r="291" spans="7:17" x14ac:dyDescent="0.4">
      <c r="G291" s="2"/>
      <c r="I291" s="2"/>
      <c r="J291" s="2"/>
      <c r="K291" s="2"/>
      <c r="L291" s="2"/>
      <c r="N291"/>
      <c r="Q291" s="106"/>
    </row>
    <row r="292" spans="7:17" x14ac:dyDescent="0.4">
      <c r="G292" s="2"/>
      <c r="I292" s="2"/>
      <c r="J292" s="2"/>
      <c r="K292" s="2"/>
      <c r="L292" s="2"/>
      <c r="N292"/>
      <c r="Q292" s="106"/>
    </row>
  </sheetData>
  <phoneticPr fontId="3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A40F-D87C-4046-9692-99A997A2E560}">
  <sheetPr>
    <tabColor theme="0" tint="-0.14999847407452621"/>
  </sheetPr>
  <dimension ref="A1:F3938"/>
  <sheetViews>
    <sheetView workbookViewId="0">
      <selection activeCell="H2" sqref="H2"/>
    </sheetView>
  </sheetViews>
  <sheetFormatPr defaultColWidth="8.875" defaultRowHeight="18.75" x14ac:dyDescent="0.4"/>
  <cols>
    <col min="1" max="1" width="13" style="15" customWidth="1"/>
    <col min="2" max="2" width="60.5" bestFit="1" customWidth="1"/>
    <col min="3" max="3" width="11.125" style="124" bestFit="1" customWidth="1"/>
    <col min="4" max="4" width="12.375" style="124" bestFit="1" customWidth="1"/>
  </cols>
  <sheetData>
    <row r="1" spans="1:6" x14ac:dyDescent="0.4">
      <c r="A1" s="73" t="s">
        <v>2503</v>
      </c>
      <c r="B1" s="74" t="s">
        <v>2504</v>
      </c>
      <c r="C1" s="118" t="s">
        <v>2505</v>
      </c>
      <c r="D1" s="125" t="s">
        <v>2506</v>
      </c>
    </row>
    <row r="2" spans="1:6" x14ac:dyDescent="0.4">
      <c r="A2" s="6" t="s">
        <v>2507</v>
      </c>
      <c r="B2" s="3" t="s">
        <v>56</v>
      </c>
      <c r="C2" s="120" t="s">
        <v>2460</v>
      </c>
      <c r="D2" s="119" t="s">
        <v>2508</v>
      </c>
      <c r="F2" t="s">
        <v>8006</v>
      </c>
    </row>
    <row r="3" spans="1:6" x14ac:dyDescent="0.4">
      <c r="A3" s="6" t="s">
        <v>2509</v>
      </c>
      <c r="B3" s="3" t="s">
        <v>2510</v>
      </c>
      <c r="C3" s="120" t="s">
        <v>2464</v>
      </c>
      <c r="D3" s="119" t="s">
        <v>2511</v>
      </c>
    </row>
    <row r="4" spans="1:6" x14ac:dyDescent="0.4">
      <c r="A4" s="6" t="s">
        <v>2512</v>
      </c>
      <c r="B4" s="3" t="s">
        <v>2513</v>
      </c>
      <c r="C4" s="120" t="s">
        <v>2460</v>
      </c>
      <c r="D4" s="119" t="s">
        <v>2508</v>
      </c>
    </row>
    <row r="5" spans="1:6" x14ac:dyDescent="0.4">
      <c r="A5" s="6" t="s">
        <v>2514</v>
      </c>
      <c r="B5" s="3" t="s">
        <v>57</v>
      </c>
      <c r="C5" s="120" t="s">
        <v>2460</v>
      </c>
      <c r="D5" s="119" t="s">
        <v>2508</v>
      </c>
    </row>
    <row r="6" spans="1:6" x14ac:dyDescent="0.4">
      <c r="A6" s="6" t="s">
        <v>2515</v>
      </c>
      <c r="B6" s="3" t="s">
        <v>2516</v>
      </c>
      <c r="C6" s="120" t="s">
        <v>2466</v>
      </c>
      <c r="D6" s="119" t="s">
        <v>2517</v>
      </c>
    </row>
    <row r="7" spans="1:6" x14ac:dyDescent="0.4">
      <c r="A7" s="6" t="s">
        <v>2518</v>
      </c>
      <c r="B7" s="3" t="s">
        <v>2519</v>
      </c>
      <c r="C7" s="120" t="s">
        <v>2460</v>
      </c>
      <c r="D7" s="119" t="s">
        <v>2508</v>
      </c>
    </row>
    <row r="8" spans="1:6" x14ac:dyDescent="0.4">
      <c r="A8" s="6" t="s">
        <v>2520</v>
      </c>
      <c r="B8" s="3" t="s">
        <v>58</v>
      </c>
      <c r="C8" s="120" t="s">
        <v>2461</v>
      </c>
      <c r="D8" s="119" t="s">
        <v>2508</v>
      </c>
    </row>
    <row r="9" spans="1:6" x14ac:dyDescent="0.4">
      <c r="A9" s="6" t="s">
        <v>2521</v>
      </c>
      <c r="B9" s="3" t="s">
        <v>59</v>
      </c>
      <c r="C9" s="120" t="s">
        <v>2461</v>
      </c>
      <c r="D9" s="119" t="s">
        <v>2508</v>
      </c>
    </row>
    <row r="10" spans="1:6" x14ac:dyDescent="0.4">
      <c r="A10" s="6" t="s">
        <v>2522</v>
      </c>
      <c r="B10" s="3" t="s">
        <v>60</v>
      </c>
      <c r="C10" s="121" t="s">
        <v>2460</v>
      </c>
      <c r="D10" s="119" t="s">
        <v>2508</v>
      </c>
    </row>
    <row r="11" spans="1:6" x14ac:dyDescent="0.4">
      <c r="A11" s="6" t="s">
        <v>2523</v>
      </c>
      <c r="B11" s="3" t="s">
        <v>2524</v>
      </c>
      <c r="C11" s="121" t="s">
        <v>2461</v>
      </c>
      <c r="D11" s="119" t="s">
        <v>2517</v>
      </c>
    </row>
    <row r="12" spans="1:6" x14ac:dyDescent="0.4">
      <c r="A12" s="6" t="s">
        <v>2525</v>
      </c>
      <c r="B12" s="3" t="s">
        <v>61</v>
      </c>
      <c r="C12" s="121" t="s">
        <v>2460</v>
      </c>
      <c r="D12" s="119" t="s">
        <v>2508</v>
      </c>
    </row>
    <row r="13" spans="1:6" x14ac:dyDescent="0.4">
      <c r="A13" s="6" t="s">
        <v>2526</v>
      </c>
      <c r="B13" s="3" t="s">
        <v>62</v>
      </c>
      <c r="C13" s="121" t="s">
        <v>2462</v>
      </c>
      <c r="D13" s="119" t="s">
        <v>2508</v>
      </c>
    </row>
    <row r="14" spans="1:6" x14ac:dyDescent="0.4">
      <c r="A14" s="6" t="s">
        <v>2527</v>
      </c>
      <c r="B14" s="3" t="s">
        <v>63</v>
      </c>
      <c r="C14" s="121" t="s">
        <v>2462</v>
      </c>
      <c r="D14" s="119" t="s">
        <v>2508</v>
      </c>
    </row>
    <row r="15" spans="1:6" x14ac:dyDescent="0.4">
      <c r="A15" s="6" t="s">
        <v>2528</v>
      </c>
      <c r="B15" s="3" t="s">
        <v>64</v>
      </c>
      <c r="C15" s="121" t="s">
        <v>2463</v>
      </c>
      <c r="D15" s="119" t="s">
        <v>2508</v>
      </c>
    </row>
    <row r="16" spans="1:6" x14ac:dyDescent="0.4">
      <c r="A16" s="6" t="s">
        <v>2529</v>
      </c>
      <c r="B16" s="3" t="s">
        <v>65</v>
      </c>
      <c r="C16" s="121" t="s">
        <v>2460</v>
      </c>
      <c r="D16" s="119" t="s">
        <v>2530</v>
      </c>
    </row>
    <row r="17" spans="1:4" x14ac:dyDescent="0.4">
      <c r="A17" s="6" t="s">
        <v>2531</v>
      </c>
      <c r="B17" s="3" t="s">
        <v>2532</v>
      </c>
      <c r="C17" s="121" t="s">
        <v>2471</v>
      </c>
      <c r="D17" s="119" t="s">
        <v>2533</v>
      </c>
    </row>
    <row r="18" spans="1:4" x14ac:dyDescent="0.4">
      <c r="A18" s="6" t="s">
        <v>2534</v>
      </c>
      <c r="B18" s="3" t="s">
        <v>66</v>
      </c>
      <c r="C18" s="121" t="s">
        <v>2461</v>
      </c>
      <c r="D18" s="119" t="s">
        <v>2535</v>
      </c>
    </row>
    <row r="19" spans="1:4" x14ac:dyDescent="0.4">
      <c r="A19" s="6" t="s">
        <v>2536</v>
      </c>
      <c r="B19" s="3" t="s">
        <v>2537</v>
      </c>
      <c r="C19" s="121" t="s">
        <v>2465</v>
      </c>
      <c r="D19" s="119" t="s">
        <v>2535</v>
      </c>
    </row>
    <row r="20" spans="1:4" x14ac:dyDescent="0.4">
      <c r="A20" s="6" t="s">
        <v>2538</v>
      </c>
      <c r="B20" s="3" t="s">
        <v>2539</v>
      </c>
      <c r="C20" s="121" t="s">
        <v>2462</v>
      </c>
      <c r="D20" s="119" t="s">
        <v>2535</v>
      </c>
    </row>
    <row r="21" spans="1:4" x14ac:dyDescent="0.4">
      <c r="A21" s="6" t="s">
        <v>2540</v>
      </c>
      <c r="B21" s="3" t="s">
        <v>2541</v>
      </c>
      <c r="C21" s="121" t="s">
        <v>2460</v>
      </c>
      <c r="D21" s="119" t="s">
        <v>2535</v>
      </c>
    </row>
    <row r="22" spans="1:4" x14ac:dyDescent="0.4">
      <c r="A22" s="6" t="s">
        <v>2542</v>
      </c>
      <c r="B22" s="3" t="s">
        <v>2543</v>
      </c>
      <c r="C22" s="121" t="s">
        <v>2466</v>
      </c>
      <c r="D22" s="119" t="s">
        <v>2535</v>
      </c>
    </row>
    <row r="23" spans="1:4" x14ac:dyDescent="0.4">
      <c r="A23" s="6" t="s">
        <v>2544</v>
      </c>
      <c r="B23" s="3" t="s">
        <v>67</v>
      </c>
      <c r="C23" s="121" t="s">
        <v>2461</v>
      </c>
      <c r="D23" s="119" t="s">
        <v>2535</v>
      </c>
    </row>
    <row r="24" spans="1:4" x14ac:dyDescent="0.4">
      <c r="A24" s="6" t="s">
        <v>2545</v>
      </c>
      <c r="B24" s="3" t="s">
        <v>2546</v>
      </c>
      <c r="C24" s="121" t="s">
        <v>2462</v>
      </c>
      <c r="D24" s="119" t="s">
        <v>2533</v>
      </c>
    </row>
    <row r="25" spans="1:4" x14ac:dyDescent="0.4">
      <c r="A25" s="6" t="s">
        <v>2547</v>
      </c>
      <c r="B25" s="3" t="s">
        <v>68</v>
      </c>
      <c r="C25" s="121" t="s">
        <v>2460</v>
      </c>
      <c r="D25" s="119" t="s">
        <v>2535</v>
      </c>
    </row>
    <row r="26" spans="1:4" x14ac:dyDescent="0.4">
      <c r="A26" s="6" t="s">
        <v>2548</v>
      </c>
      <c r="B26" s="3" t="s">
        <v>69</v>
      </c>
      <c r="C26" s="121" t="s">
        <v>2464</v>
      </c>
      <c r="D26" s="119" t="s">
        <v>2535</v>
      </c>
    </row>
    <row r="27" spans="1:4" x14ac:dyDescent="0.4">
      <c r="A27" s="6" t="s">
        <v>2549</v>
      </c>
      <c r="B27" s="3" t="s">
        <v>2550</v>
      </c>
      <c r="C27" s="121" t="s">
        <v>2460</v>
      </c>
      <c r="D27" s="119" t="s">
        <v>2551</v>
      </c>
    </row>
    <row r="28" spans="1:4" x14ac:dyDescent="0.4">
      <c r="A28" s="6" t="s">
        <v>2552</v>
      </c>
      <c r="B28" s="3" t="s">
        <v>2553</v>
      </c>
      <c r="C28" s="121" t="s">
        <v>2461</v>
      </c>
      <c r="D28" s="119" t="s">
        <v>2535</v>
      </c>
    </row>
    <row r="29" spans="1:4" x14ac:dyDescent="0.4">
      <c r="A29" s="6" t="s">
        <v>2554</v>
      </c>
      <c r="B29" s="3" t="s">
        <v>2555</v>
      </c>
      <c r="C29" s="121" t="s">
        <v>2462</v>
      </c>
      <c r="D29" s="119" t="s">
        <v>2535</v>
      </c>
    </row>
    <row r="30" spans="1:4" x14ac:dyDescent="0.4">
      <c r="A30" s="6" t="s">
        <v>2556</v>
      </c>
      <c r="B30" s="3" t="s">
        <v>70</v>
      </c>
      <c r="C30" s="121" t="s">
        <v>2467</v>
      </c>
      <c r="D30" s="119" t="s">
        <v>2535</v>
      </c>
    </row>
    <row r="31" spans="1:4" x14ac:dyDescent="0.4">
      <c r="A31" s="6" t="s">
        <v>2557</v>
      </c>
      <c r="B31" s="3" t="s">
        <v>2558</v>
      </c>
      <c r="C31" s="121" t="s">
        <v>2465</v>
      </c>
      <c r="D31" s="119" t="s">
        <v>2535</v>
      </c>
    </row>
    <row r="32" spans="1:4" x14ac:dyDescent="0.4">
      <c r="A32" s="6" t="s">
        <v>2559</v>
      </c>
      <c r="B32" s="3" t="s">
        <v>2560</v>
      </c>
      <c r="C32" s="121" t="s">
        <v>2464</v>
      </c>
      <c r="D32" s="119" t="s">
        <v>2561</v>
      </c>
    </row>
    <row r="33" spans="1:4" x14ac:dyDescent="0.4">
      <c r="A33" s="6">
        <v>1436</v>
      </c>
      <c r="B33" s="3" t="s">
        <v>2562</v>
      </c>
      <c r="C33" s="121" t="s">
        <v>2468</v>
      </c>
      <c r="D33" s="119" t="s">
        <v>2535</v>
      </c>
    </row>
    <row r="34" spans="1:4" x14ac:dyDescent="0.4">
      <c r="A34" s="6" t="s">
        <v>2563</v>
      </c>
      <c r="B34" s="3" t="s">
        <v>71</v>
      </c>
      <c r="C34" s="121" t="s">
        <v>2469</v>
      </c>
      <c r="D34" s="119" t="s">
        <v>2535</v>
      </c>
    </row>
    <row r="35" spans="1:4" x14ac:dyDescent="0.4">
      <c r="A35" s="6" t="s">
        <v>2564</v>
      </c>
      <c r="B35" s="3" t="s">
        <v>2565</v>
      </c>
      <c r="C35" s="121" t="s">
        <v>2460</v>
      </c>
      <c r="D35" s="119" t="s">
        <v>2551</v>
      </c>
    </row>
    <row r="36" spans="1:4" x14ac:dyDescent="0.4">
      <c r="A36" s="6" t="s">
        <v>2566</v>
      </c>
      <c r="B36" s="3" t="s">
        <v>2567</v>
      </c>
      <c r="C36" s="121" t="s">
        <v>2460</v>
      </c>
      <c r="D36" s="119" t="s">
        <v>2535</v>
      </c>
    </row>
    <row r="37" spans="1:4" x14ac:dyDescent="0.4">
      <c r="A37" s="6" t="s">
        <v>2568</v>
      </c>
      <c r="B37" s="3" t="s">
        <v>2569</v>
      </c>
      <c r="C37" s="121" t="s">
        <v>2470</v>
      </c>
      <c r="D37" s="119" t="s">
        <v>2535</v>
      </c>
    </row>
    <row r="38" spans="1:4" x14ac:dyDescent="0.4">
      <c r="A38" s="6" t="s">
        <v>2570</v>
      </c>
      <c r="B38" s="3" t="s">
        <v>72</v>
      </c>
      <c r="C38" s="121" t="s">
        <v>2469</v>
      </c>
      <c r="D38" s="119" t="s">
        <v>2535</v>
      </c>
    </row>
    <row r="39" spans="1:4" x14ac:dyDescent="0.4">
      <c r="A39" s="6" t="s">
        <v>2571</v>
      </c>
      <c r="B39" s="3" t="s">
        <v>2572</v>
      </c>
      <c r="C39" s="121" t="s">
        <v>2460</v>
      </c>
      <c r="D39" s="119" t="s">
        <v>2535</v>
      </c>
    </row>
    <row r="40" spans="1:4" x14ac:dyDescent="0.4">
      <c r="A40" s="6" t="s">
        <v>2573</v>
      </c>
      <c r="B40" s="3" t="s">
        <v>2574</v>
      </c>
      <c r="C40" s="121" t="s">
        <v>2464</v>
      </c>
      <c r="D40" s="122" t="s">
        <v>2535</v>
      </c>
    </row>
    <row r="41" spans="1:4" x14ac:dyDescent="0.4">
      <c r="A41" s="6" t="s">
        <v>2575</v>
      </c>
      <c r="B41" s="3" t="s">
        <v>73</v>
      </c>
      <c r="C41" s="121" t="s">
        <v>2460</v>
      </c>
      <c r="D41" s="119" t="s">
        <v>2535</v>
      </c>
    </row>
    <row r="42" spans="1:4" x14ac:dyDescent="0.4">
      <c r="A42" s="6" t="s">
        <v>2576</v>
      </c>
      <c r="B42" s="3" t="s">
        <v>2577</v>
      </c>
      <c r="C42" s="121" t="s">
        <v>2464</v>
      </c>
      <c r="D42" s="119" t="s">
        <v>2517</v>
      </c>
    </row>
    <row r="43" spans="1:4" x14ac:dyDescent="0.4">
      <c r="A43" s="6" t="s">
        <v>2578</v>
      </c>
      <c r="B43" s="3" t="s">
        <v>2579</v>
      </c>
      <c r="C43" s="121" t="s">
        <v>2464</v>
      </c>
      <c r="D43" s="119" t="s">
        <v>2561</v>
      </c>
    </row>
    <row r="44" spans="1:4" x14ac:dyDescent="0.4">
      <c r="A44" s="6" t="s">
        <v>2580</v>
      </c>
      <c r="B44" s="3" t="s">
        <v>2581</v>
      </c>
      <c r="C44" s="121" t="s">
        <v>2460</v>
      </c>
      <c r="D44" s="119" t="s">
        <v>2517</v>
      </c>
    </row>
    <row r="45" spans="1:4" x14ac:dyDescent="0.4">
      <c r="A45" s="6" t="s">
        <v>2582</v>
      </c>
      <c r="B45" s="3" t="s">
        <v>2583</v>
      </c>
      <c r="C45" s="121" t="s">
        <v>2464</v>
      </c>
      <c r="D45" s="119" t="s">
        <v>2517</v>
      </c>
    </row>
    <row r="46" spans="1:4" x14ac:dyDescent="0.4">
      <c r="A46" s="6" t="s">
        <v>2584</v>
      </c>
      <c r="B46" s="3" t="s">
        <v>74</v>
      </c>
      <c r="C46" s="121" t="s">
        <v>2460</v>
      </c>
      <c r="D46" s="119" t="s">
        <v>2585</v>
      </c>
    </row>
    <row r="47" spans="1:4" x14ac:dyDescent="0.4">
      <c r="A47" s="6" t="s">
        <v>2586</v>
      </c>
      <c r="B47" s="3" t="s">
        <v>2587</v>
      </c>
      <c r="C47" s="121" t="s">
        <v>2464</v>
      </c>
      <c r="D47" s="119" t="s">
        <v>2517</v>
      </c>
    </row>
    <row r="48" spans="1:4" x14ac:dyDescent="0.4">
      <c r="A48" s="6" t="s">
        <v>2588</v>
      </c>
      <c r="B48" s="3" t="s">
        <v>2589</v>
      </c>
      <c r="C48" s="121" t="s">
        <v>2460</v>
      </c>
      <c r="D48" s="119" t="s">
        <v>2551</v>
      </c>
    </row>
    <row r="49" spans="1:4" x14ac:dyDescent="0.4">
      <c r="A49" s="6" t="s">
        <v>2590</v>
      </c>
      <c r="B49" s="3" t="s">
        <v>2591</v>
      </c>
      <c r="C49" s="121" t="s">
        <v>2460</v>
      </c>
      <c r="D49" s="119" t="s">
        <v>2592</v>
      </c>
    </row>
    <row r="50" spans="1:4" x14ac:dyDescent="0.4">
      <c r="A50" s="6" t="s">
        <v>2593</v>
      </c>
      <c r="B50" s="3" t="s">
        <v>75</v>
      </c>
      <c r="C50" s="121" t="s">
        <v>2460</v>
      </c>
      <c r="D50" s="119" t="s">
        <v>2592</v>
      </c>
    </row>
    <row r="51" spans="1:4" x14ac:dyDescent="0.4">
      <c r="A51" s="6" t="s">
        <v>2594</v>
      </c>
      <c r="B51" s="3" t="s">
        <v>2595</v>
      </c>
      <c r="C51" s="121" t="s">
        <v>2460</v>
      </c>
      <c r="D51" s="119" t="s">
        <v>2596</v>
      </c>
    </row>
    <row r="52" spans="1:4" x14ac:dyDescent="0.4">
      <c r="A52" s="6" t="s">
        <v>2597</v>
      </c>
      <c r="B52" s="3" t="s">
        <v>2598</v>
      </c>
      <c r="C52" s="121" t="s">
        <v>2462</v>
      </c>
      <c r="D52" s="119" t="s">
        <v>2551</v>
      </c>
    </row>
    <row r="53" spans="1:4" x14ac:dyDescent="0.4">
      <c r="A53" s="6" t="s">
        <v>2599</v>
      </c>
      <c r="B53" s="3" t="s">
        <v>2600</v>
      </c>
      <c r="C53" s="121" t="s">
        <v>2464</v>
      </c>
      <c r="D53" s="119" t="s">
        <v>2551</v>
      </c>
    </row>
    <row r="54" spans="1:4" x14ac:dyDescent="0.4">
      <c r="A54" s="6" t="s">
        <v>2601</v>
      </c>
      <c r="B54" s="3" t="s">
        <v>2602</v>
      </c>
      <c r="C54" s="121" t="s">
        <v>2464</v>
      </c>
      <c r="D54" s="119" t="s">
        <v>2517</v>
      </c>
    </row>
    <row r="55" spans="1:4" x14ac:dyDescent="0.4">
      <c r="A55" s="6" t="s">
        <v>2603</v>
      </c>
      <c r="B55" s="3" t="s">
        <v>2604</v>
      </c>
      <c r="C55" s="121" t="s">
        <v>2465</v>
      </c>
      <c r="D55" s="119" t="s">
        <v>2551</v>
      </c>
    </row>
    <row r="56" spans="1:4" x14ac:dyDescent="0.4">
      <c r="A56" s="6" t="s">
        <v>2605</v>
      </c>
      <c r="B56" s="3" t="s">
        <v>2606</v>
      </c>
      <c r="C56" s="121" t="s">
        <v>2462</v>
      </c>
      <c r="D56" s="119" t="s">
        <v>2551</v>
      </c>
    </row>
    <row r="57" spans="1:4" x14ac:dyDescent="0.4">
      <c r="A57" s="6" t="s">
        <v>2607</v>
      </c>
      <c r="B57" s="3" t="s">
        <v>2608</v>
      </c>
      <c r="C57" s="121" t="s">
        <v>2464</v>
      </c>
      <c r="D57" s="119" t="s">
        <v>2592</v>
      </c>
    </row>
    <row r="58" spans="1:4" x14ac:dyDescent="0.4">
      <c r="A58" s="6" t="s">
        <v>2609</v>
      </c>
      <c r="B58" s="3" t="s">
        <v>2610</v>
      </c>
      <c r="C58" s="121" t="s">
        <v>2460</v>
      </c>
      <c r="D58" s="119" t="s">
        <v>2551</v>
      </c>
    </row>
    <row r="59" spans="1:4" x14ac:dyDescent="0.4">
      <c r="A59" s="6" t="s">
        <v>2611</v>
      </c>
      <c r="B59" s="3" t="s">
        <v>2612</v>
      </c>
      <c r="C59" s="121" t="s">
        <v>2460</v>
      </c>
      <c r="D59" s="119" t="s">
        <v>2613</v>
      </c>
    </row>
    <row r="60" spans="1:4" x14ac:dyDescent="0.4">
      <c r="A60" s="6" t="s">
        <v>2614</v>
      </c>
      <c r="B60" s="3" t="s">
        <v>76</v>
      </c>
      <c r="C60" s="121" t="s">
        <v>2460</v>
      </c>
      <c r="D60" s="119" t="s">
        <v>2592</v>
      </c>
    </row>
    <row r="61" spans="1:4" x14ac:dyDescent="0.4">
      <c r="A61" s="6" t="s">
        <v>2615</v>
      </c>
      <c r="B61" s="3" t="s">
        <v>2616</v>
      </c>
      <c r="C61" s="121" t="s">
        <v>2464</v>
      </c>
      <c r="D61" s="119" t="s">
        <v>2592</v>
      </c>
    </row>
    <row r="62" spans="1:4" x14ac:dyDescent="0.4">
      <c r="A62" s="6" t="s">
        <v>2617</v>
      </c>
      <c r="B62" s="3" t="s">
        <v>2618</v>
      </c>
      <c r="C62" s="121" t="s">
        <v>2469</v>
      </c>
      <c r="D62" s="119" t="s">
        <v>2561</v>
      </c>
    </row>
    <row r="63" spans="1:4" x14ac:dyDescent="0.4">
      <c r="A63" s="6" t="s">
        <v>2619</v>
      </c>
      <c r="B63" s="3" t="s">
        <v>2620</v>
      </c>
      <c r="C63" s="121" t="s">
        <v>2460</v>
      </c>
      <c r="D63" s="119" t="s">
        <v>2621</v>
      </c>
    </row>
    <row r="64" spans="1:4" x14ac:dyDescent="0.4">
      <c r="A64" s="6" t="s">
        <v>2622</v>
      </c>
      <c r="B64" s="3" t="s">
        <v>2623</v>
      </c>
      <c r="C64" s="121" t="s">
        <v>2467</v>
      </c>
      <c r="D64" s="119" t="s">
        <v>2596</v>
      </c>
    </row>
    <row r="65" spans="1:4" x14ac:dyDescent="0.4">
      <c r="A65" s="6" t="s">
        <v>2624</v>
      </c>
      <c r="B65" s="3" t="s">
        <v>2625</v>
      </c>
      <c r="C65" s="121" t="s">
        <v>2460</v>
      </c>
      <c r="D65" s="119" t="s">
        <v>2535</v>
      </c>
    </row>
    <row r="66" spans="1:4" x14ac:dyDescent="0.4">
      <c r="A66" s="6" t="s">
        <v>2626</v>
      </c>
      <c r="B66" s="3" t="s">
        <v>2627</v>
      </c>
      <c r="C66" s="121" t="s">
        <v>2466</v>
      </c>
      <c r="D66" s="119" t="s">
        <v>2535</v>
      </c>
    </row>
    <row r="67" spans="1:4" x14ac:dyDescent="0.4">
      <c r="A67" s="6" t="s">
        <v>2628</v>
      </c>
      <c r="B67" s="3" t="s">
        <v>77</v>
      </c>
      <c r="C67" s="121" t="s">
        <v>2462</v>
      </c>
      <c r="D67" s="119" t="s">
        <v>2535</v>
      </c>
    </row>
    <row r="68" spans="1:4" x14ac:dyDescent="0.4">
      <c r="A68" s="6" t="s">
        <v>2629</v>
      </c>
      <c r="B68" s="3" t="s">
        <v>78</v>
      </c>
      <c r="C68" s="121" t="s">
        <v>2460</v>
      </c>
      <c r="D68" s="119" t="s">
        <v>2535</v>
      </c>
    </row>
    <row r="69" spans="1:4" x14ac:dyDescent="0.4">
      <c r="A69" s="6" t="s">
        <v>2630</v>
      </c>
      <c r="B69" s="3" t="s">
        <v>79</v>
      </c>
      <c r="C69" s="121" t="s">
        <v>2464</v>
      </c>
      <c r="D69" s="119" t="s">
        <v>2535</v>
      </c>
    </row>
    <row r="70" spans="1:4" x14ac:dyDescent="0.4">
      <c r="A70" s="6" t="s">
        <v>2631</v>
      </c>
      <c r="B70" s="3" t="s">
        <v>2632</v>
      </c>
      <c r="C70" s="121" t="s">
        <v>2460</v>
      </c>
      <c r="D70" s="119" t="s">
        <v>2535</v>
      </c>
    </row>
    <row r="71" spans="1:4" x14ac:dyDescent="0.4">
      <c r="A71" s="6" t="s">
        <v>2633</v>
      </c>
      <c r="B71" s="3" t="s">
        <v>80</v>
      </c>
      <c r="C71" s="121" t="s">
        <v>2460</v>
      </c>
      <c r="D71" s="119" t="s">
        <v>2535</v>
      </c>
    </row>
    <row r="72" spans="1:4" x14ac:dyDescent="0.4">
      <c r="A72" s="6" t="s">
        <v>2634</v>
      </c>
      <c r="B72" s="3" t="s">
        <v>2635</v>
      </c>
      <c r="C72" s="121" t="s">
        <v>2460</v>
      </c>
      <c r="D72" s="119" t="s">
        <v>2535</v>
      </c>
    </row>
    <row r="73" spans="1:4" x14ac:dyDescent="0.4">
      <c r="A73" s="6" t="s">
        <v>2636</v>
      </c>
      <c r="B73" s="3" t="s">
        <v>81</v>
      </c>
      <c r="C73" s="121" t="s">
        <v>2460</v>
      </c>
      <c r="D73" s="119" t="s">
        <v>2535</v>
      </c>
    </row>
    <row r="74" spans="1:4" x14ac:dyDescent="0.4">
      <c r="A74" s="6" t="s">
        <v>2637</v>
      </c>
      <c r="B74" s="3" t="s">
        <v>82</v>
      </c>
      <c r="C74" s="121" t="s">
        <v>2464</v>
      </c>
      <c r="D74" s="119" t="s">
        <v>2535</v>
      </c>
    </row>
    <row r="75" spans="1:4" x14ac:dyDescent="0.4">
      <c r="A75" s="6" t="s">
        <v>2638</v>
      </c>
      <c r="B75" s="3" t="s">
        <v>2639</v>
      </c>
      <c r="C75" s="121" t="s">
        <v>2460</v>
      </c>
      <c r="D75" s="119" t="s">
        <v>2535</v>
      </c>
    </row>
    <row r="76" spans="1:4" x14ac:dyDescent="0.4">
      <c r="A76" s="6" t="s">
        <v>2640</v>
      </c>
      <c r="B76" s="3" t="s">
        <v>83</v>
      </c>
      <c r="C76" s="121" t="s">
        <v>2460</v>
      </c>
      <c r="D76" s="119" t="s">
        <v>2535</v>
      </c>
    </row>
    <row r="77" spans="1:4" x14ac:dyDescent="0.4">
      <c r="A77" s="6" t="s">
        <v>2641</v>
      </c>
      <c r="B77" s="3" t="s">
        <v>2642</v>
      </c>
      <c r="C77" s="121" t="s">
        <v>2460</v>
      </c>
      <c r="D77" s="119" t="s">
        <v>2535</v>
      </c>
    </row>
    <row r="78" spans="1:4" x14ac:dyDescent="0.4">
      <c r="A78" s="6" t="s">
        <v>2643</v>
      </c>
      <c r="B78" s="3" t="s">
        <v>2644</v>
      </c>
      <c r="C78" s="121" t="s">
        <v>2460</v>
      </c>
      <c r="D78" s="119" t="s">
        <v>2517</v>
      </c>
    </row>
    <row r="79" spans="1:4" x14ac:dyDescent="0.4">
      <c r="A79" s="6" t="s">
        <v>2645</v>
      </c>
      <c r="B79" s="3" t="s">
        <v>84</v>
      </c>
      <c r="C79" s="121" t="s">
        <v>2469</v>
      </c>
      <c r="D79" s="119" t="s">
        <v>2535</v>
      </c>
    </row>
    <row r="80" spans="1:4" x14ac:dyDescent="0.4">
      <c r="A80" s="6" t="s">
        <v>2646</v>
      </c>
      <c r="B80" s="3" t="s">
        <v>2647</v>
      </c>
      <c r="C80" s="121" t="s">
        <v>2460</v>
      </c>
      <c r="D80" s="119" t="s">
        <v>2535</v>
      </c>
    </row>
    <row r="81" spans="1:4" x14ac:dyDescent="0.4">
      <c r="A81" s="6" t="s">
        <v>2648</v>
      </c>
      <c r="B81" s="3" t="s">
        <v>85</v>
      </c>
      <c r="C81" s="121" t="s">
        <v>2467</v>
      </c>
      <c r="D81" s="119" t="s">
        <v>2535</v>
      </c>
    </row>
    <row r="82" spans="1:4" x14ac:dyDescent="0.4">
      <c r="A82" s="6" t="s">
        <v>2649</v>
      </c>
      <c r="B82" s="3" t="s">
        <v>2650</v>
      </c>
      <c r="C82" s="121" t="s">
        <v>2460</v>
      </c>
      <c r="D82" s="119" t="s">
        <v>2517</v>
      </c>
    </row>
    <row r="83" spans="1:4" x14ac:dyDescent="0.4">
      <c r="A83" s="6" t="s">
        <v>2651</v>
      </c>
      <c r="B83" s="3" t="s">
        <v>2652</v>
      </c>
      <c r="C83" s="121" t="s">
        <v>2460</v>
      </c>
      <c r="D83" s="119" t="s">
        <v>2535</v>
      </c>
    </row>
    <row r="84" spans="1:4" x14ac:dyDescent="0.4">
      <c r="A84" s="6" t="s">
        <v>2653</v>
      </c>
      <c r="B84" s="3" t="s">
        <v>86</v>
      </c>
      <c r="C84" s="121" t="s">
        <v>2462</v>
      </c>
      <c r="D84" s="119" t="s">
        <v>2535</v>
      </c>
    </row>
    <row r="85" spans="1:4" x14ac:dyDescent="0.4">
      <c r="A85" s="6" t="s">
        <v>2654</v>
      </c>
      <c r="B85" s="3" t="s">
        <v>2655</v>
      </c>
      <c r="C85" s="121" t="s">
        <v>2468</v>
      </c>
      <c r="D85" s="119" t="s">
        <v>2535</v>
      </c>
    </row>
    <row r="86" spans="1:4" x14ac:dyDescent="0.4">
      <c r="A86" s="6" t="s">
        <v>2656</v>
      </c>
      <c r="B86" s="3" t="s">
        <v>87</v>
      </c>
      <c r="C86" s="121" t="s">
        <v>2460</v>
      </c>
      <c r="D86" s="119" t="s">
        <v>2535</v>
      </c>
    </row>
    <row r="87" spans="1:4" x14ac:dyDescent="0.4">
      <c r="A87" s="6" t="s">
        <v>2657</v>
      </c>
      <c r="B87" s="3" t="s">
        <v>2658</v>
      </c>
      <c r="C87" s="121" t="s">
        <v>2462</v>
      </c>
      <c r="D87" s="119" t="s">
        <v>2551</v>
      </c>
    </row>
    <row r="88" spans="1:4" x14ac:dyDescent="0.4">
      <c r="A88" s="6" t="s">
        <v>2659</v>
      </c>
      <c r="B88" s="3" t="s">
        <v>2660</v>
      </c>
      <c r="C88" s="121" t="s">
        <v>2460</v>
      </c>
      <c r="D88" s="119" t="s">
        <v>2535</v>
      </c>
    </row>
    <row r="89" spans="1:4" x14ac:dyDescent="0.4">
      <c r="A89" s="6" t="s">
        <v>2661</v>
      </c>
      <c r="B89" s="3" t="s">
        <v>88</v>
      </c>
      <c r="C89" s="121" t="s">
        <v>2469</v>
      </c>
      <c r="D89" s="119" t="s">
        <v>2535</v>
      </c>
    </row>
    <row r="90" spans="1:4" x14ac:dyDescent="0.4">
      <c r="A90" s="6" t="s">
        <v>2662</v>
      </c>
      <c r="B90" s="3" t="s">
        <v>2663</v>
      </c>
      <c r="C90" s="121" t="s">
        <v>2462</v>
      </c>
      <c r="D90" s="119" t="s">
        <v>2535</v>
      </c>
    </row>
    <row r="91" spans="1:4" x14ac:dyDescent="0.4">
      <c r="A91" s="6" t="s">
        <v>2664</v>
      </c>
      <c r="B91" s="3" t="s">
        <v>89</v>
      </c>
      <c r="C91" s="121" t="s">
        <v>2460</v>
      </c>
      <c r="D91" s="119" t="s">
        <v>2535</v>
      </c>
    </row>
    <row r="92" spans="1:4" x14ac:dyDescent="0.4">
      <c r="A92" s="6" t="s">
        <v>2665</v>
      </c>
      <c r="B92" s="3" t="s">
        <v>90</v>
      </c>
      <c r="C92" s="121" t="s">
        <v>2460</v>
      </c>
      <c r="D92" s="119" t="s">
        <v>2535</v>
      </c>
    </row>
    <row r="93" spans="1:4" x14ac:dyDescent="0.4">
      <c r="A93" s="6" t="s">
        <v>2666</v>
      </c>
      <c r="B93" s="3" t="s">
        <v>2667</v>
      </c>
      <c r="C93" s="121" t="s">
        <v>2460</v>
      </c>
      <c r="D93" s="119" t="s">
        <v>2511</v>
      </c>
    </row>
    <row r="94" spans="1:4" x14ac:dyDescent="0.4">
      <c r="A94" s="6" t="s">
        <v>2668</v>
      </c>
      <c r="B94" s="3" t="s">
        <v>91</v>
      </c>
      <c r="C94" s="121" t="s">
        <v>2460</v>
      </c>
      <c r="D94" s="119" t="s">
        <v>2535</v>
      </c>
    </row>
    <row r="95" spans="1:4" x14ac:dyDescent="0.4">
      <c r="A95" s="6" t="s">
        <v>2669</v>
      </c>
      <c r="B95" s="3" t="s">
        <v>2670</v>
      </c>
      <c r="C95" s="121" t="s">
        <v>2469</v>
      </c>
      <c r="D95" s="119" t="s">
        <v>2535</v>
      </c>
    </row>
    <row r="96" spans="1:4" x14ac:dyDescent="0.4">
      <c r="A96" s="6" t="s">
        <v>2671</v>
      </c>
      <c r="B96" s="3" t="s">
        <v>2672</v>
      </c>
      <c r="C96" s="121" t="s">
        <v>2460</v>
      </c>
      <c r="D96" s="119" t="s">
        <v>2535</v>
      </c>
    </row>
    <row r="97" spans="1:4" x14ac:dyDescent="0.4">
      <c r="A97" s="6" t="s">
        <v>2673</v>
      </c>
      <c r="B97" s="3" t="s">
        <v>92</v>
      </c>
      <c r="C97" s="121" t="s">
        <v>2460</v>
      </c>
      <c r="D97" s="119" t="s">
        <v>2535</v>
      </c>
    </row>
    <row r="98" spans="1:4" x14ac:dyDescent="0.4">
      <c r="A98" s="6" t="s">
        <v>2674</v>
      </c>
      <c r="B98" s="3" t="s">
        <v>93</v>
      </c>
      <c r="C98" s="121" t="s">
        <v>2462</v>
      </c>
      <c r="D98" s="119" t="s">
        <v>2535</v>
      </c>
    </row>
    <row r="99" spans="1:4" x14ac:dyDescent="0.4">
      <c r="A99" s="6" t="s">
        <v>2675</v>
      </c>
      <c r="B99" s="3" t="s">
        <v>94</v>
      </c>
      <c r="C99" s="121" t="s">
        <v>2460</v>
      </c>
      <c r="D99" s="119" t="s">
        <v>2535</v>
      </c>
    </row>
    <row r="100" spans="1:4" x14ac:dyDescent="0.4">
      <c r="A100" s="6" t="s">
        <v>2676</v>
      </c>
      <c r="B100" s="3" t="s">
        <v>95</v>
      </c>
      <c r="C100" s="121" t="s">
        <v>2469</v>
      </c>
      <c r="D100" s="119" t="s">
        <v>2535</v>
      </c>
    </row>
    <row r="101" spans="1:4" x14ac:dyDescent="0.4">
      <c r="A101" s="6" t="s">
        <v>2677</v>
      </c>
      <c r="B101" s="3" t="s">
        <v>96</v>
      </c>
      <c r="C101" s="121" t="s">
        <v>2460</v>
      </c>
      <c r="D101" s="119" t="s">
        <v>2535</v>
      </c>
    </row>
    <row r="102" spans="1:4" x14ac:dyDescent="0.4">
      <c r="A102" s="6" t="s">
        <v>2678</v>
      </c>
      <c r="B102" s="3" t="s">
        <v>97</v>
      </c>
      <c r="C102" s="121" t="s">
        <v>2460</v>
      </c>
      <c r="D102" s="119" t="s">
        <v>2535</v>
      </c>
    </row>
    <row r="103" spans="1:4" x14ac:dyDescent="0.4">
      <c r="A103" s="6" t="s">
        <v>2679</v>
      </c>
      <c r="B103" s="3" t="s">
        <v>98</v>
      </c>
      <c r="C103" s="121" t="s">
        <v>2460</v>
      </c>
      <c r="D103" s="119" t="s">
        <v>2535</v>
      </c>
    </row>
    <row r="104" spans="1:4" x14ac:dyDescent="0.4">
      <c r="A104" s="6" t="s">
        <v>2680</v>
      </c>
      <c r="B104" s="3" t="s">
        <v>99</v>
      </c>
      <c r="C104" s="121" t="s">
        <v>2460</v>
      </c>
      <c r="D104" s="119" t="s">
        <v>2535</v>
      </c>
    </row>
    <row r="105" spans="1:4" x14ac:dyDescent="0.4">
      <c r="A105" s="6" t="s">
        <v>2681</v>
      </c>
      <c r="B105" s="3" t="s">
        <v>100</v>
      </c>
      <c r="C105" s="121" t="s">
        <v>2460</v>
      </c>
      <c r="D105" s="119" t="s">
        <v>2535</v>
      </c>
    </row>
    <row r="106" spans="1:4" x14ac:dyDescent="0.4">
      <c r="A106" s="6" t="s">
        <v>2682</v>
      </c>
      <c r="B106" s="3" t="s">
        <v>101</v>
      </c>
      <c r="C106" s="121" t="s">
        <v>2460</v>
      </c>
      <c r="D106" s="119" t="s">
        <v>2535</v>
      </c>
    </row>
    <row r="107" spans="1:4" x14ac:dyDescent="0.4">
      <c r="A107" s="6" t="s">
        <v>2683</v>
      </c>
      <c r="B107" s="3" t="s">
        <v>2684</v>
      </c>
      <c r="C107" s="121" t="s">
        <v>2460</v>
      </c>
      <c r="D107" s="119" t="s">
        <v>2535</v>
      </c>
    </row>
    <row r="108" spans="1:4" x14ac:dyDescent="0.4">
      <c r="A108" s="6" t="s">
        <v>2685</v>
      </c>
      <c r="B108" s="3" t="s">
        <v>102</v>
      </c>
      <c r="C108" s="121" t="s">
        <v>2460</v>
      </c>
      <c r="D108" s="119" t="s">
        <v>2535</v>
      </c>
    </row>
    <row r="109" spans="1:4" x14ac:dyDescent="0.4">
      <c r="A109" s="6" t="s">
        <v>2686</v>
      </c>
      <c r="B109" s="3" t="s">
        <v>103</v>
      </c>
      <c r="C109" s="121" t="s">
        <v>2460</v>
      </c>
      <c r="D109" s="119" t="s">
        <v>2535</v>
      </c>
    </row>
    <row r="110" spans="1:4" x14ac:dyDescent="0.4">
      <c r="A110" s="6" t="s">
        <v>2687</v>
      </c>
      <c r="B110" s="3" t="s">
        <v>2688</v>
      </c>
      <c r="C110" s="121" t="s">
        <v>2460</v>
      </c>
      <c r="D110" s="119" t="s">
        <v>2535</v>
      </c>
    </row>
    <row r="111" spans="1:4" x14ac:dyDescent="0.4">
      <c r="A111" s="6" t="s">
        <v>2689</v>
      </c>
      <c r="B111" s="3" t="s">
        <v>104</v>
      </c>
      <c r="C111" s="121" t="s">
        <v>2460</v>
      </c>
      <c r="D111" s="119" t="s">
        <v>2535</v>
      </c>
    </row>
    <row r="112" spans="1:4" x14ac:dyDescent="0.4">
      <c r="A112" s="6" t="s">
        <v>2690</v>
      </c>
      <c r="B112" s="3" t="s">
        <v>105</v>
      </c>
      <c r="C112" s="121" t="s">
        <v>2460</v>
      </c>
      <c r="D112" s="119" t="s">
        <v>2535</v>
      </c>
    </row>
    <row r="113" spans="1:4" x14ac:dyDescent="0.4">
      <c r="A113" s="6" t="s">
        <v>2691</v>
      </c>
      <c r="B113" s="3" t="s">
        <v>106</v>
      </c>
      <c r="C113" s="121" t="s">
        <v>2460</v>
      </c>
      <c r="D113" s="119" t="s">
        <v>2535</v>
      </c>
    </row>
    <row r="114" spans="1:4" x14ac:dyDescent="0.4">
      <c r="A114" s="6" t="s">
        <v>2692</v>
      </c>
      <c r="B114" s="3" t="s">
        <v>107</v>
      </c>
      <c r="C114" s="121" t="s">
        <v>2460</v>
      </c>
      <c r="D114" s="119" t="s">
        <v>2535</v>
      </c>
    </row>
    <row r="115" spans="1:4" x14ac:dyDescent="0.4">
      <c r="A115" s="6" t="s">
        <v>2693</v>
      </c>
      <c r="B115" s="3" t="s">
        <v>108</v>
      </c>
      <c r="C115" s="121" t="s">
        <v>2460</v>
      </c>
      <c r="D115" s="119" t="s">
        <v>2535</v>
      </c>
    </row>
    <row r="116" spans="1:4" x14ac:dyDescent="0.4">
      <c r="A116" s="6" t="s">
        <v>2694</v>
      </c>
      <c r="B116" s="3" t="s">
        <v>109</v>
      </c>
      <c r="C116" s="121" t="s">
        <v>2460</v>
      </c>
      <c r="D116" s="119" t="s">
        <v>2535</v>
      </c>
    </row>
    <row r="117" spans="1:4" x14ac:dyDescent="0.4">
      <c r="A117" s="6" t="s">
        <v>2695</v>
      </c>
      <c r="B117" s="3" t="s">
        <v>110</v>
      </c>
      <c r="C117" s="121" t="s">
        <v>2460</v>
      </c>
      <c r="D117" s="119" t="s">
        <v>2535</v>
      </c>
    </row>
    <row r="118" spans="1:4" x14ac:dyDescent="0.4">
      <c r="A118" s="6" t="s">
        <v>2696</v>
      </c>
      <c r="B118" s="3" t="s">
        <v>111</v>
      </c>
      <c r="C118" s="121" t="s">
        <v>2460</v>
      </c>
      <c r="D118" s="119" t="s">
        <v>2535</v>
      </c>
    </row>
    <row r="119" spans="1:4" x14ac:dyDescent="0.4">
      <c r="A119" s="6" t="s">
        <v>2697</v>
      </c>
      <c r="B119" s="3" t="s">
        <v>112</v>
      </c>
      <c r="C119" s="121" t="s">
        <v>2460</v>
      </c>
      <c r="D119" s="119" t="s">
        <v>2535</v>
      </c>
    </row>
    <row r="120" spans="1:4" x14ac:dyDescent="0.4">
      <c r="A120" s="6" t="s">
        <v>2698</v>
      </c>
      <c r="B120" s="3" t="s">
        <v>2699</v>
      </c>
      <c r="C120" s="121" t="s">
        <v>2460</v>
      </c>
      <c r="D120" s="119" t="s">
        <v>2535</v>
      </c>
    </row>
    <row r="121" spans="1:4" x14ac:dyDescent="0.4">
      <c r="A121" s="6" t="s">
        <v>2700</v>
      </c>
      <c r="B121" s="3" t="s">
        <v>113</v>
      </c>
      <c r="C121" s="121" t="s">
        <v>2460</v>
      </c>
      <c r="D121" s="119" t="s">
        <v>2535</v>
      </c>
    </row>
    <row r="122" spans="1:4" x14ac:dyDescent="0.4">
      <c r="A122" s="6" t="s">
        <v>2701</v>
      </c>
      <c r="B122" s="3" t="s">
        <v>114</v>
      </c>
      <c r="C122" s="121" t="s">
        <v>2460</v>
      </c>
      <c r="D122" s="119" t="s">
        <v>2535</v>
      </c>
    </row>
    <row r="123" spans="1:4" x14ac:dyDescent="0.4">
      <c r="A123" s="6" t="s">
        <v>2702</v>
      </c>
      <c r="B123" s="3" t="s">
        <v>2703</v>
      </c>
      <c r="C123" s="121" t="s">
        <v>2463</v>
      </c>
      <c r="D123" s="119" t="s">
        <v>2535</v>
      </c>
    </row>
    <row r="124" spans="1:4" x14ac:dyDescent="0.4">
      <c r="A124" s="6" t="s">
        <v>2704</v>
      </c>
      <c r="B124" s="3" t="s">
        <v>115</v>
      </c>
      <c r="C124" s="121" t="s">
        <v>2460</v>
      </c>
      <c r="D124" s="119" t="s">
        <v>2535</v>
      </c>
    </row>
    <row r="125" spans="1:4" x14ac:dyDescent="0.4">
      <c r="A125" s="6" t="s">
        <v>2705</v>
      </c>
      <c r="B125" s="3" t="s">
        <v>116</v>
      </c>
      <c r="C125" s="121" t="s">
        <v>2470</v>
      </c>
      <c r="D125" s="119" t="s">
        <v>2535</v>
      </c>
    </row>
    <row r="126" spans="1:4" x14ac:dyDescent="0.4">
      <c r="A126" s="6" t="s">
        <v>2706</v>
      </c>
      <c r="B126" s="3" t="s">
        <v>117</v>
      </c>
      <c r="C126" s="121" t="s">
        <v>2460</v>
      </c>
      <c r="D126" s="119" t="s">
        <v>2535</v>
      </c>
    </row>
    <row r="127" spans="1:4" x14ac:dyDescent="0.4">
      <c r="A127" s="6" t="s">
        <v>2707</v>
      </c>
      <c r="B127" s="3" t="s">
        <v>118</v>
      </c>
      <c r="C127" s="121" t="s">
        <v>2460</v>
      </c>
      <c r="D127" s="119" t="s">
        <v>2535</v>
      </c>
    </row>
    <row r="128" spans="1:4" x14ac:dyDescent="0.4">
      <c r="A128" s="6" t="s">
        <v>2708</v>
      </c>
      <c r="B128" s="3" t="s">
        <v>2709</v>
      </c>
      <c r="C128" s="121" t="s">
        <v>2468</v>
      </c>
      <c r="D128" s="119" t="s">
        <v>2517</v>
      </c>
    </row>
    <row r="129" spans="1:4" x14ac:dyDescent="0.4">
      <c r="A129" s="6" t="s">
        <v>2710</v>
      </c>
      <c r="B129" s="3" t="s">
        <v>119</v>
      </c>
      <c r="C129" s="121" t="s">
        <v>2460</v>
      </c>
      <c r="D129" s="119" t="s">
        <v>2535</v>
      </c>
    </row>
    <row r="130" spans="1:4" x14ac:dyDescent="0.4">
      <c r="A130" s="6" t="s">
        <v>2711</v>
      </c>
      <c r="B130" s="3" t="s">
        <v>120</v>
      </c>
      <c r="C130" s="121" t="s">
        <v>2460</v>
      </c>
      <c r="D130" s="119" t="s">
        <v>2535</v>
      </c>
    </row>
    <row r="131" spans="1:4" x14ac:dyDescent="0.4">
      <c r="A131" s="6" t="s">
        <v>2712</v>
      </c>
      <c r="B131" s="3" t="s">
        <v>121</v>
      </c>
      <c r="C131" s="121" t="s">
        <v>2460</v>
      </c>
      <c r="D131" s="119" t="s">
        <v>2535</v>
      </c>
    </row>
    <row r="132" spans="1:4" x14ac:dyDescent="0.4">
      <c r="A132" s="6" t="s">
        <v>2713</v>
      </c>
      <c r="B132" s="3" t="s">
        <v>122</v>
      </c>
      <c r="C132" s="121" t="s">
        <v>2460</v>
      </c>
      <c r="D132" s="119" t="s">
        <v>2535</v>
      </c>
    </row>
    <row r="133" spans="1:4" x14ac:dyDescent="0.4">
      <c r="A133" s="6" t="s">
        <v>2714</v>
      </c>
      <c r="B133" s="3" t="s">
        <v>123</v>
      </c>
      <c r="C133" s="121" t="s">
        <v>2460</v>
      </c>
      <c r="D133" s="119" t="s">
        <v>2535</v>
      </c>
    </row>
    <row r="134" spans="1:4" x14ac:dyDescent="0.4">
      <c r="A134" s="6" t="s">
        <v>2715</v>
      </c>
      <c r="B134" s="3" t="s">
        <v>124</v>
      </c>
      <c r="C134" s="121" t="s">
        <v>2460</v>
      </c>
      <c r="D134" s="119" t="s">
        <v>2535</v>
      </c>
    </row>
    <row r="135" spans="1:4" x14ac:dyDescent="0.4">
      <c r="A135" s="6" t="s">
        <v>2716</v>
      </c>
      <c r="B135" s="3" t="s">
        <v>125</v>
      </c>
      <c r="C135" s="121" t="s">
        <v>2460</v>
      </c>
      <c r="D135" s="119" t="s">
        <v>2535</v>
      </c>
    </row>
    <row r="136" spans="1:4" x14ac:dyDescent="0.4">
      <c r="A136" s="6" t="s">
        <v>2717</v>
      </c>
      <c r="B136" s="3" t="s">
        <v>126</v>
      </c>
      <c r="C136" s="121" t="s">
        <v>2460</v>
      </c>
      <c r="D136" s="119" t="s">
        <v>2535</v>
      </c>
    </row>
    <row r="137" spans="1:4" x14ac:dyDescent="0.4">
      <c r="A137" s="6" t="s">
        <v>2718</v>
      </c>
      <c r="B137" s="3" t="s">
        <v>2719</v>
      </c>
      <c r="C137" s="121" t="s">
        <v>2468</v>
      </c>
      <c r="D137" s="119" t="s">
        <v>2551</v>
      </c>
    </row>
    <row r="138" spans="1:4" x14ac:dyDescent="0.4">
      <c r="A138" s="6" t="s">
        <v>2720</v>
      </c>
      <c r="B138" s="3" t="s">
        <v>127</v>
      </c>
      <c r="C138" s="121" t="s">
        <v>2460</v>
      </c>
      <c r="D138" s="119" t="s">
        <v>2535</v>
      </c>
    </row>
    <row r="139" spans="1:4" x14ac:dyDescent="0.4">
      <c r="A139" s="6" t="s">
        <v>2721</v>
      </c>
      <c r="B139" s="3" t="s">
        <v>2722</v>
      </c>
      <c r="C139" s="121" t="s">
        <v>2460</v>
      </c>
      <c r="D139" s="119" t="s">
        <v>2535</v>
      </c>
    </row>
    <row r="140" spans="1:4" x14ac:dyDescent="0.4">
      <c r="A140" s="6" t="s">
        <v>2723</v>
      </c>
      <c r="B140" s="3" t="s">
        <v>2724</v>
      </c>
      <c r="C140" s="121" t="s">
        <v>2468</v>
      </c>
      <c r="D140" s="119" t="s">
        <v>2535</v>
      </c>
    </row>
    <row r="141" spans="1:4" x14ac:dyDescent="0.4">
      <c r="A141" s="6" t="s">
        <v>2725</v>
      </c>
      <c r="B141" s="3" t="s">
        <v>128</v>
      </c>
      <c r="C141" s="121" t="s">
        <v>2460</v>
      </c>
      <c r="D141" s="119" t="s">
        <v>2535</v>
      </c>
    </row>
    <row r="142" spans="1:4" x14ac:dyDescent="0.4">
      <c r="A142" s="6" t="s">
        <v>2726</v>
      </c>
      <c r="B142" s="3" t="s">
        <v>129</v>
      </c>
      <c r="C142" s="121" t="s">
        <v>2460</v>
      </c>
      <c r="D142" s="119" t="s">
        <v>2535</v>
      </c>
    </row>
    <row r="143" spans="1:4" x14ac:dyDescent="0.4">
      <c r="A143" s="6" t="s">
        <v>2727</v>
      </c>
      <c r="B143" s="3" t="s">
        <v>130</v>
      </c>
      <c r="C143" s="121" t="s">
        <v>2460</v>
      </c>
      <c r="D143" s="119" t="s">
        <v>2535</v>
      </c>
    </row>
    <row r="144" spans="1:4" x14ac:dyDescent="0.4">
      <c r="A144" s="6" t="s">
        <v>2728</v>
      </c>
      <c r="B144" s="3" t="s">
        <v>131</v>
      </c>
      <c r="C144" s="121" t="s">
        <v>2460</v>
      </c>
      <c r="D144" s="119" t="s">
        <v>2535</v>
      </c>
    </row>
    <row r="145" spans="1:4" x14ac:dyDescent="0.4">
      <c r="A145" s="6" t="s">
        <v>2729</v>
      </c>
      <c r="B145" s="3" t="s">
        <v>132</v>
      </c>
      <c r="C145" s="121" t="s">
        <v>2460</v>
      </c>
      <c r="D145" s="119" t="s">
        <v>2535</v>
      </c>
    </row>
    <row r="146" spans="1:4" x14ac:dyDescent="0.4">
      <c r="A146" s="6" t="s">
        <v>2730</v>
      </c>
      <c r="B146" s="3" t="s">
        <v>133</v>
      </c>
      <c r="C146" s="121" t="s">
        <v>2461</v>
      </c>
      <c r="D146" s="119" t="s">
        <v>2535</v>
      </c>
    </row>
    <row r="147" spans="1:4" x14ac:dyDescent="0.4">
      <c r="A147" s="6" t="s">
        <v>2731</v>
      </c>
      <c r="B147" s="3" t="s">
        <v>134</v>
      </c>
      <c r="C147" s="121" t="s">
        <v>2460</v>
      </c>
      <c r="D147" s="122" t="s">
        <v>2535</v>
      </c>
    </row>
    <row r="148" spans="1:4" x14ac:dyDescent="0.4">
      <c r="A148" s="6" t="s">
        <v>2732</v>
      </c>
      <c r="B148" s="3" t="s">
        <v>135</v>
      </c>
      <c r="C148" s="121" t="s">
        <v>2460</v>
      </c>
      <c r="D148" s="119" t="s">
        <v>2535</v>
      </c>
    </row>
    <row r="149" spans="1:4" x14ac:dyDescent="0.4">
      <c r="A149" s="6" t="s">
        <v>2733</v>
      </c>
      <c r="B149" s="3" t="s">
        <v>136</v>
      </c>
      <c r="C149" s="121" t="s">
        <v>2460</v>
      </c>
      <c r="D149" s="119" t="s">
        <v>2535</v>
      </c>
    </row>
    <row r="150" spans="1:4" x14ac:dyDescent="0.4">
      <c r="A150" s="6" t="s">
        <v>2734</v>
      </c>
      <c r="B150" s="3" t="s">
        <v>137</v>
      </c>
      <c r="C150" s="121" t="s">
        <v>2460</v>
      </c>
      <c r="D150" s="119" t="s">
        <v>2535</v>
      </c>
    </row>
    <row r="151" spans="1:4" x14ac:dyDescent="0.4">
      <c r="A151" s="6" t="s">
        <v>2735</v>
      </c>
      <c r="B151" s="3" t="s">
        <v>138</v>
      </c>
      <c r="C151" s="121" t="s">
        <v>2464</v>
      </c>
      <c r="D151" s="119" t="s">
        <v>2535</v>
      </c>
    </row>
    <row r="152" spans="1:4" x14ac:dyDescent="0.4">
      <c r="A152" s="6" t="s">
        <v>2736</v>
      </c>
      <c r="B152" s="3" t="s">
        <v>139</v>
      </c>
      <c r="C152" s="121" t="s">
        <v>2460</v>
      </c>
      <c r="D152" s="119" t="s">
        <v>2535</v>
      </c>
    </row>
    <row r="153" spans="1:4" x14ac:dyDescent="0.4">
      <c r="A153" s="6" t="s">
        <v>2737</v>
      </c>
      <c r="B153" s="3" t="s">
        <v>140</v>
      </c>
      <c r="C153" s="121" t="s">
        <v>2464</v>
      </c>
      <c r="D153" s="119" t="s">
        <v>2535</v>
      </c>
    </row>
    <row r="154" spans="1:4" x14ac:dyDescent="0.4">
      <c r="A154" s="6" t="s">
        <v>2738</v>
      </c>
      <c r="B154" s="3" t="s">
        <v>2739</v>
      </c>
      <c r="C154" s="121" t="s">
        <v>2461</v>
      </c>
      <c r="D154" s="119" t="s">
        <v>2740</v>
      </c>
    </row>
    <row r="155" spans="1:4" x14ac:dyDescent="0.4">
      <c r="A155" s="6" t="s">
        <v>2741</v>
      </c>
      <c r="B155" s="3" t="s">
        <v>141</v>
      </c>
      <c r="C155" s="121" t="s">
        <v>2460</v>
      </c>
      <c r="D155" s="119" t="s">
        <v>2535</v>
      </c>
    </row>
    <row r="156" spans="1:4" x14ac:dyDescent="0.4">
      <c r="A156" s="6" t="s">
        <v>2742</v>
      </c>
      <c r="B156" s="3" t="s">
        <v>142</v>
      </c>
      <c r="C156" s="121" t="s">
        <v>2460</v>
      </c>
      <c r="D156" s="119" t="s">
        <v>2535</v>
      </c>
    </row>
    <row r="157" spans="1:4" x14ac:dyDescent="0.4">
      <c r="A157" s="6" t="s">
        <v>2743</v>
      </c>
      <c r="B157" s="3" t="s">
        <v>143</v>
      </c>
      <c r="C157" s="121" t="s">
        <v>2460</v>
      </c>
      <c r="D157" s="119" t="s">
        <v>2744</v>
      </c>
    </row>
    <row r="158" spans="1:4" x14ac:dyDescent="0.4">
      <c r="A158" s="6" t="s">
        <v>2745</v>
      </c>
      <c r="B158" s="3" t="s">
        <v>2746</v>
      </c>
      <c r="C158" s="121" t="s">
        <v>2465</v>
      </c>
      <c r="D158" s="119" t="s">
        <v>2511</v>
      </c>
    </row>
    <row r="159" spans="1:4" x14ac:dyDescent="0.4">
      <c r="A159" s="6" t="s">
        <v>2747</v>
      </c>
      <c r="B159" s="3" t="s">
        <v>144</v>
      </c>
      <c r="C159" s="121" t="s">
        <v>2464</v>
      </c>
      <c r="D159" s="119" t="s">
        <v>2535</v>
      </c>
    </row>
    <row r="160" spans="1:4" x14ac:dyDescent="0.4">
      <c r="A160" s="6" t="s">
        <v>2748</v>
      </c>
      <c r="B160" s="3" t="s">
        <v>145</v>
      </c>
      <c r="C160" s="121" t="s">
        <v>2460</v>
      </c>
      <c r="D160" s="119" t="s">
        <v>2535</v>
      </c>
    </row>
    <row r="161" spans="1:4" x14ac:dyDescent="0.4">
      <c r="A161" s="6" t="s">
        <v>2749</v>
      </c>
      <c r="B161" s="3" t="s">
        <v>146</v>
      </c>
      <c r="C161" s="121" t="s">
        <v>2460</v>
      </c>
      <c r="D161" s="119" t="s">
        <v>2535</v>
      </c>
    </row>
    <row r="162" spans="1:4" x14ac:dyDescent="0.4">
      <c r="A162" s="6" t="s">
        <v>2750</v>
      </c>
      <c r="B162" s="3" t="s">
        <v>147</v>
      </c>
      <c r="C162" s="121" t="s">
        <v>2460</v>
      </c>
      <c r="D162" s="119" t="s">
        <v>2535</v>
      </c>
    </row>
    <row r="163" spans="1:4" x14ac:dyDescent="0.4">
      <c r="A163" s="6" t="s">
        <v>2751</v>
      </c>
      <c r="B163" s="3" t="s">
        <v>148</v>
      </c>
      <c r="C163" s="121" t="s">
        <v>2460</v>
      </c>
      <c r="D163" s="119" t="s">
        <v>2535</v>
      </c>
    </row>
    <row r="164" spans="1:4" x14ac:dyDescent="0.4">
      <c r="A164" s="6" t="s">
        <v>2752</v>
      </c>
      <c r="B164" s="3" t="s">
        <v>149</v>
      </c>
      <c r="C164" s="121" t="s">
        <v>2467</v>
      </c>
      <c r="D164" s="119" t="s">
        <v>2535</v>
      </c>
    </row>
    <row r="165" spans="1:4" x14ac:dyDescent="0.4">
      <c r="A165" s="6" t="s">
        <v>2753</v>
      </c>
      <c r="B165" s="3" t="s">
        <v>150</v>
      </c>
      <c r="C165" s="121" t="s">
        <v>2460</v>
      </c>
      <c r="D165" s="119" t="s">
        <v>2535</v>
      </c>
    </row>
    <row r="166" spans="1:4" x14ac:dyDescent="0.4">
      <c r="A166" s="6" t="s">
        <v>2754</v>
      </c>
      <c r="B166" s="3" t="s">
        <v>2755</v>
      </c>
      <c r="C166" s="121" t="s">
        <v>2461</v>
      </c>
      <c r="D166" s="119" t="s">
        <v>2551</v>
      </c>
    </row>
    <row r="167" spans="1:4" x14ac:dyDescent="0.4">
      <c r="A167" s="6" t="s">
        <v>2756</v>
      </c>
      <c r="B167" s="3" t="s">
        <v>151</v>
      </c>
      <c r="C167" s="121" t="s">
        <v>2460</v>
      </c>
      <c r="D167" s="119" t="s">
        <v>2535</v>
      </c>
    </row>
    <row r="168" spans="1:4" x14ac:dyDescent="0.4">
      <c r="A168" s="6" t="s">
        <v>2757</v>
      </c>
      <c r="B168" s="3" t="s">
        <v>152</v>
      </c>
      <c r="C168" s="121" t="s">
        <v>2460</v>
      </c>
      <c r="D168" s="119" t="s">
        <v>2535</v>
      </c>
    </row>
    <row r="169" spans="1:4" x14ac:dyDescent="0.4">
      <c r="A169" s="6" t="s">
        <v>2758</v>
      </c>
      <c r="B169" s="3" t="s">
        <v>153</v>
      </c>
      <c r="C169" s="121" t="s">
        <v>2460</v>
      </c>
      <c r="D169" s="119" t="s">
        <v>2535</v>
      </c>
    </row>
    <row r="170" spans="1:4" x14ac:dyDescent="0.4">
      <c r="A170" s="6" t="s">
        <v>2759</v>
      </c>
      <c r="B170" s="3" t="s">
        <v>154</v>
      </c>
      <c r="C170" s="121" t="s">
        <v>2460</v>
      </c>
      <c r="D170" s="119" t="s">
        <v>2535</v>
      </c>
    </row>
    <row r="171" spans="1:4" x14ac:dyDescent="0.4">
      <c r="A171" s="6" t="s">
        <v>2760</v>
      </c>
      <c r="B171" s="3" t="s">
        <v>155</v>
      </c>
      <c r="C171" s="121" t="s">
        <v>2460</v>
      </c>
      <c r="D171" s="119" t="s">
        <v>2535</v>
      </c>
    </row>
    <row r="172" spans="1:4" x14ac:dyDescent="0.4">
      <c r="A172" s="6" t="s">
        <v>2761</v>
      </c>
      <c r="B172" s="3" t="s">
        <v>156</v>
      </c>
      <c r="C172" s="121" t="s">
        <v>2460</v>
      </c>
      <c r="D172" s="119" t="s">
        <v>2535</v>
      </c>
    </row>
    <row r="173" spans="1:4" x14ac:dyDescent="0.4">
      <c r="A173" s="6" t="s">
        <v>2762</v>
      </c>
      <c r="B173" s="3" t="s">
        <v>157</v>
      </c>
      <c r="C173" s="121" t="s">
        <v>2460</v>
      </c>
      <c r="D173" s="119" t="s">
        <v>2535</v>
      </c>
    </row>
    <row r="174" spans="1:4" x14ac:dyDescent="0.4">
      <c r="A174" s="6" t="s">
        <v>2763</v>
      </c>
      <c r="B174" s="3" t="s">
        <v>158</v>
      </c>
      <c r="C174" s="121" t="s">
        <v>2460</v>
      </c>
      <c r="D174" s="119" t="s">
        <v>2535</v>
      </c>
    </row>
    <row r="175" spans="1:4" x14ac:dyDescent="0.4">
      <c r="A175" s="6" t="s">
        <v>2764</v>
      </c>
      <c r="B175" s="3" t="s">
        <v>159</v>
      </c>
      <c r="C175" s="121" t="s">
        <v>2460</v>
      </c>
      <c r="D175" s="119" t="s">
        <v>2535</v>
      </c>
    </row>
    <row r="176" spans="1:4" x14ac:dyDescent="0.4">
      <c r="A176" s="6" t="s">
        <v>2765</v>
      </c>
      <c r="B176" s="3" t="s">
        <v>160</v>
      </c>
      <c r="C176" s="121" t="s">
        <v>2460</v>
      </c>
      <c r="D176" s="119" t="s">
        <v>2535</v>
      </c>
    </row>
    <row r="177" spans="1:4" x14ac:dyDescent="0.4">
      <c r="A177" s="6" t="s">
        <v>2766</v>
      </c>
      <c r="B177" s="3" t="s">
        <v>161</v>
      </c>
      <c r="C177" s="121" t="s">
        <v>2460</v>
      </c>
      <c r="D177" s="119" t="s">
        <v>2535</v>
      </c>
    </row>
    <row r="178" spans="1:4" x14ac:dyDescent="0.4">
      <c r="A178" s="6" t="s">
        <v>2767</v>
      </c>
      <c r="B178" s="3" t="s">
        <v>2768</v>
      </c>
      <c r="C178" s="121" t="s">
        <v>2462</v>
      </c>
      <c r="D178" s="119" t="s">
        <v>2551</v>
      </c>
    </row>
    <row r="179" spans="1:4" x14ac:dyDescent="0.4">
      <c r="A179" s="6" t="s">
        <v>2769</v>
      </c>
      <c r="B179" s="3" t="s">
        <v>162</v>
      </c>
      <c r="C179" s="121" t="s">
        <v>2460</v>
      </c>
      <c r="D179" s="119" t="s">
        <v>2535</v>
      </c>
    </row>
    <row r="180" spans="1:4" x14ac:dyDescent="0.4">
      <c r="A180" s="6" t="s">
        <v>2770</v>
      </c>
      <c r="B180" s="3" t="s">
        <v>2771</v>
      </c>
      <c r="C180" s="121" t="s">
        <v>2460</v>
      </c>
      <c r="D180" s="119" t="s">
        <v>2535</v>
      </c>
    </row>
    <row r="181" spans="1:4" x14ac:dyDescent="0.4">
      <c r="A181" s="6" t="s">
        <v>2772</v>
      </c>
      <c r="B181" s="3" t="s">
        <v>163</v>
      </c>
      <c r="C181" s="121" t="s">
        <v>2460</v>
      </c>
      <c r="D181" s="119" t="s">
        <v>2535</v>
      </c>
    </row>
    <row r="182" spans="1:4" x14ac:dyDescent="0.4">
      <c r="A182" s="6" t="s">
        <v>2773</v>
      </c>
      <c r="B182" s="3" t="s">
        <v>164</v>
      </c>
      <c r="C182" s="121" t="s">
        <v>2460</v>
      </c>
      <c r="D182" s="119" t="s">
        <v>2535</v>
      </c>
    </row>
    <row r="183" spans="1:4" x14ac:dyDescent="0.4">
      <c r="A183" s="6" t="s">
        <v>2774</v>
      </c>
      <c r="B183" s="3" t="s">
        <v>2775</v>
      </c>
      <c r="C183" s="121" t="s">
        <v>2460</v>
      </c>
      <c r="D183" s="119" t="s">
        <v>2551</v>
      </c>
    </row>
    <row r="184" spans="1:4" x14ac:dyDescent="0.4">
      <c r="A184" s="6" t="s">
        <v>2776</v>
      </c>
      <c r="B184" s="3" t="s">
        <v>165</v>
      </c>
      <c r="C184" s="121" t="s">
        <v>2460</v>
      </c>
      <c r="D184" s="119" t="s">
        <v>2535</v>
      </c>
    </row>
    <row r="185" spans="1:4" x14ac:dyDescent="0.4">
      <c r="A185" s="6" t="s">
        <v>2777</v>
      </c>
      <c r="B185" s="3" t="s">
        <v>166</v>
      </c>
      <c r="C185" s="121" t="s">
        <v>2460</v>
      </c>
      <c r="D185" s="119" t="s">
        <v>2535</v>
      </c>
    </row>
    <row r="186" spans="1:4" x14ac:dyDescent="0.4">
      <c r="A186" s="6" t="s">
        <v>2778</v>
      </c>
      <c r="B186" s="3" t="s">
        <v>2779</v>
      </c>
      <c r="C186" s="121" t="s">
        <v>2460</v>
      </c>
      <c r="D186" s="119" t="s">
        <v>2535</v>
      </c>
    </row>
    <row r="187" spans="1:4" x14ac:dyDescent="0.4">
      <c r="A187" s="6" t="s">
        <v>2780</v>
      </c>
      <c r="B187" s="3" t="s">
        <v>167</v>
      </c>
      <c r="C187" s="121" t="s">
        <v>2460</v>
      </c>
      <c r="D187" s="119" t="s">
        <v>2535</v>
      </c>
    </row>
    <row r="188" spans="1:4" x14ac:dyDescent="0.4">
      <c r="A188" s="6" t="s">
        <v>2781</v>
      </c>
      <c r="B188" s="3" t="s">
        <v>168</v>
      </c>
      <c r="C188" s="121" t="s">
        <v>2460</v>
      </c>
      <c r="D188" s="119" t="s">
        <v>2535</v>
      </c>
    </row>
    <row r="189" spans="1:4" x14ac:dyDescent="0.4">
      <c r="A189" s="6" t="s">
        <v>2782</v>
      </c>
      <c r="B189" s="3" t="s">
        <v>169</v>
      </c>
      <c r="C189" s="121" t="s">
        <v>2460</v>
      </c>
      <c r="D189" s="119" t="s">
        <v>2535</v>
      </c>
    </row>
    <row r="190" spans="1:4" x14ac:dyDescent="0.4">
      <c r="A190" s="6" t="s">
        <v>2783</v>
      </c>
      <c r="B190" s="3" t="s">
        <v>170</v>
      </c>
      <c r="C190" s="121" t="s">
        <v>2460</v>
      </c>
      <c r="D190" s="119" t="s">
        <v>2535</v>
      </c>
    </row>
    <row r="191" spans="1:4" x14ac:dyDescent="0.4">
      <c r="A191" s="6" t="s">
        <v>2784</v>
      </c>
      <c r="B191" s="3" t="s">
        <v>171</v>
      </c>
      <c r="C191" s="121" t="s">
        <v>2460</v>
      </c>
      <c r="D191" s="119" t="s">
        <v>2535</v>
      </c>
    </row>
    <row r="192" spans="1:4" x14ac:dyDescent="0.4">
      <c r="A192" s="6" t="s">
        <v>2785</v>
      </c>
      <c r="B192" s="3" t="s">
        <v>172</v>
      </c>
      <c r="C192" s="121" t="s">
        <v>2460</v>
      </c>
      <c r="D192" s="119" t="s">
        <v>2535</v>
      </c>
    </row>
    <row r="193" spans="1:4" x14ac:dyDescent="0.4">
      <c r="A193" s="6" t="s">
        <v>2786</v>
      </c>
      <c r="B193" s="3" t="s">
        <v>2787</v>
      </c>
      <c r="C193" s="121" t="s">
        <v>2462</v>
      </c>
      <c r="D193" s="119" t="s">
        <v>2740</v>
      </c>
    </row>
    <row r="194" spans="1:4" x14ac:dyDescent="0.4">
      <c r="A194" s="6" t="s">
        <v>2788</v>
      </c>
      <c r="B194" s="3" t="s">
        <v>173</v>
      </c>
      <c r="C194" s="121" t="s">
        <v>2460</v>
      </c>
      <c r="D194" s="119" t="s">
        <v>2535</v>
      </c>
    </row>
    <row r="195" spans="1:4" x14ac:dyDescent="0.4">
      <c r="A195" s="6" t="s">
        <v>2789</v>
      </c>
      <c r="B195" s="3" t="s">
        <v>174</v>
      </c>
      <c r="C195" s="121" t="s">
        <v>2460</v>
      </c>
      <c r="D195" s="119" t="s">
        <v>2535</v>
      </c>
    </row>
    <row r="196" spans="1:4" x14ac:dyDescent="0.4">
      <c r="A196" s="6" t="s">
        <v>2790</v>
      </c>
      <c r="B196" s="3" t="s">
        <v>175</v>
      </c>
      <c r="C196" s="121" t="s">
        <v>2460</v>
      </c>
      <c r="D196" s="119" t="s">
        <v>2535</v>
      </c>
    </row>
    <row r="197" spans="1:4" x14ac:dyDescent="0.4">
      <c r="A197" s="6" t="s">
        <v>2791</v>
      </c>
      <c r="B197" s="3" t="s">
        <v>176</v>
      </c>
      <c r="C197" s="121" t="s">
        <v>2460</v>
      </c>
      <c r="D197" s="119" t="s">
        <v>2535</v>
      </c>
    </row>
    <row r="198" spans="1:4" x14ac:dyDescent="0.4">
      <c r="A198" s="6" t="s">
        <v>2792</v>
      </c>
      <c r="B198" s="3" t="s">
        <v>2793</v>
      </c>
      <c r="C198" s="121" t="s">
        <v>2462</v>
      </c>
      <c r="D198" s="119" t="s">
        <v>2511</v>
      </c>
    </row>
    <row r="199" spans="1:4" x14ac:dyDescent="0.4">
      <c r="A199" s="6" t="s">
        <v>2794</v>
      </c>
      <c r="B199" s="3" t="s">
        <v>177</v>
      </c>
      <c r="C199" s="121" t="s">
        <v>2460</v>
      </c>
      <c r="D199" s="119" t="s">
        <v>2535</v>
      </c>
    </row>
    <row r="200" spans="1:4" x14ac:dyDescent="0.4">
      <c r="A200" s="6" t="s">
        <v>2795</v>
      </c>
      <c r="B200" s="3" t="s">
        <v>178</v>
      </c>
      <c r="C200" s="121" t="s">
        <v>2460</v>
      </c>
      <c r="D200" s="119" t="s">
        <v>2535</v>
      </c>
    </row>
    <row r="201" spans="1:4" x14ac:dyDescent="0.4">
      <c r="A201" s="6" t="s">
        <v>2796</v>
      </c>
      <c r="B201" s="3" t="s">
        <v>179</v>
      </c>
      <c r="C201" s="121" t="s">
        <v>2460</v>
      </c>
      <c r="D201" s="119" t="s">
        <v>2535</v>
      </c>
    </row>
    <row r="202" spans="1:4" x14ac:dyDescent="0.4">
      <c r="A202" s="6" t="s">
        <v>2797</v>
      </c>
      <c r="B202" s="3" t="s">
        <v>2798</v>
      </c>
      <c r="C202" s="121" t="s">
        <v>2461</v>
      </c>
      <c r="D202" s="119" t="s">
        <v>2517</v>
      </c>
    </row>
    <row r="203" spans="1:4" x14ac:dyDescent="0.4">
      <c r="A203" s="6" t="s">
        <v>2799</v>
      </c>
      <c r="B203" s="3" t="s">
        <v>180</v>
      </c>
      <c r="C203" s="121" t="s">
        <v>2460</v>
      </c>
      <c r="D203" s="119" t="s">
        <v>2535</v>
      </c>
    </row>
    <row r="204" spans="1:4" x14ac:dyDescent="0.4">
      <c r="A204" s="6" t="s">
        <v>2800</v>
      </c>
      <c r="B204" s="3" t="s">
        <v>2801</v>
      </c>
      <c r="C204" s="121" t="s">
        <v>2464</v>
      </c>
      <c r="D204" s="119" t="s">
        <v>2535</v>
      </c>
    </row>
    <row r="205" spans="1:4" x14ac:dyDescent="0.4">
      <c r="A205" s="6" t="s">
        <v>2802</v>
      </c>
      <c r="B205" s="3" t="s">
        <v>181</v>
      </c>
      <c r="C205" s="121" t="s">
        <v>2465</v>
      </c>
      <c r="D205" s="119" t="s">
        <v>2535</v>
      </c>
    </row>
    <row r="206" spans="1:4" x14ac:dyDescent="0.4">
      <c r="A206" s="6" t="s">
        <v>2803</v>
      </c>
      <c r="B206" s="3" t="s">
        <v>2804</v>
      </c>
      <c r="C206" s="121" t="s">
        <v>2462</v>
      </c>
      <c r="D206" s="119" t="s">
        <v>2535</v>
      </c>
    </row>
    <row r="207" spans="1:4" x14ac:dyDescent="0.4">
      <c r="A207" s="6" t="s">
        <v>2805</v>
      </c>
      <c r="B207" s="3" t="s">
        <v>2806</v>
      </c>
      <c r="C207" s="121" t="s">
        <v>2460</v>
      </c>
      <c r="D207" s="119" t="s">
        <v>2530</v>
      </c>
    </row>
    <row r="208" spans="1:4" x14ac:dyDescent="0.4">
      <c r="A208" s="6" t="s">
        <v>2807</v>
      </c>
      <c r="B208" s="3" t="s">
        <v>2808</v>
      </c>
      <c r="C208" s="121" t="s">
        <v>2460</v>
      </c>
      <c r="D208" s="119" t="s">
        <v>2530</v>
      </c>
    </row>
    <row r="209" spans="1:4" x14ac:dyDescent="0.4">
      <c r="A209" s="6" t="s">
        <v>2809</v>
      </c>
      <c r="B209" s="3" t="s">
        <v>182</v>
      </c>
      <c r="C209" s="121" t="s">
        <v>2460</v>
      </c>
      <c r="D209" s="119" t="s">
        <v>2530</v>
      </c>
    </row>
    <row r="210" spans="1:4" x14ac:dyDescent="0.4">
      <c r="A210" s="6" t="s">
        <v>2810</v>
      </c>
      <c r="B210" s="3" t="s">
        <v>183</v>
      </c>
      <c r="C210" s="121" t="s">
        <v>2460</v>
      </c>
      <c r="D210" s="119" t="s">
        <v>2530</v>
      </c>
    </row>
    <row r="211" spans="1:4" x14ac:dyDescent="0.4">
      <c r="A211" s="6" t="s">
        <v>2811</v>
      </c>
      <c r="B211" s="3" t="s">
        <v>184</v>
      </c>
      <c r="C211" s="121" t="s">
        <v>2464</v>
      </c>
      <c r="D211" s="119" t="s">
        <v>2530</v>
      </c>
    </row>
    <row r="212" spans="1:4" x14ac:dyDescent="0.4">
      <c r="A212" s="6" t="s">
        <v>2812</v>
      </c>
      <c r="B212" s="3" t="s">
        <v>2813</v>
      </c>
      <c r="C212" s="121" t="s">
        <v>2460</v>
      </c>
      <c r="D212" s="119" t="s">
        <v>2517</v>
      </c>
    </row>
    <row r="213" spans="1:4" x14ac:dyDescent="0.4">
      <c r="A213" s="6" t="s">
        <v>2814</v>
      </c>
      <c r="B213" s="3" t="s">
        <v>185</v>
      </c>
      <c r="C213" s="121" t="s">
        <v>2460</v>
      </c>
      <c r="D213" s="119" t="s">
        <v>2530</v>
      </c>
    </row>
    <row r="214" spans="1:4" x14ac:dyDescent="0.4">
      <c r="A214" s="6" t="s">
        <v>2815</v>
      </c>
      <c r="B214" s="3" t="s">
        <v>186</v>
      </c>
      <c r="C214" s="121" t="s">
        <v>2460</v>
      </c>
      <c r="D214" s="119" t="s">
        <v>2530</v>
      </c>
    </row>
    <row r="215" spans="1:4" x14ac:dyDescent="0.4">
      <c r="A215" s="6" t="s">
        <v>2816</v>
      </c>
      <c r="B215" s="3" t="s">
        <v>187</v>
      </c>
      <c r="C215" s="121" t="s">
        <v>2460</v>
      </c>
      <c r="D215" s="119" t="s">
        <v>2530</v>
      </c>
    </row>
    <row r="216" spans="1:4" x14ac:dyDescent="0.4">
      <c r="A216" s="6" t="s">
        <v>2817</v>
      </c>
      <c r="B216" s="3" t="s">
        <v>2818</v>
      </c>
      <c r="C216" s="121" t="s">
        <v>2461</v>
      </c>
      <c r="D216" s="119" t="s">
        <v>2535</v>
      </c>
    </row>
    <row r="217" spans="1:4" x14ac:dyDescent="0.4">
      <c r="A217" s="6" t="s">
        <v>2819</v>
      </c>
      <c r="B217" s="3" t="s">
        <v>188</v>
      </c>
      <c r="C217" s="121" t="s">
        <v>2460</v>
      </c>
      <c r="D217" s="119" t="s">
        <v>2530</v>
      </c>
    </row>
    <row r="218" spans="1:4" x14ac:dyDescent="0.4">
      <c r="A218" s="6" t="s">
        <v>2820</v>
      </c>
      <c r="B218" s="3" t="s">
        <v>2821</v>
      </c>
      <c r="C218" s="121" t="s">
        <v>2469</v>
      </c>
      <c r="D218" s="119" t="s">
        <v>2511</v>
      </c>
    </row>
    <row r="219" spans="1:4" x14ac:dyDescent="0.4">
      <c r="A219" s="6" t="s">
        <v>2822</v>
      </c>
      <c r="B219" s="3" t="s">
        <v>2823</v>
      </c>
      <c r="C219" s="121" t="s">
        <v>2462</v>
      </c>
      <c r="D219" s="119" t="s">
        <v>2517</v>
      </c>
    </row>
    <row r="220" spans="1:4" x14ac:dyDescent="0.4">
      <c r="A220" s="6" t="s">
        <v>2824</v>
      </c>
      <c r="B220" s="3" t="s">
        <v>189</v>
      </c>
      <c r="C220" s="121" t="s">
        <v>2460</v>
      </c>
      <c r="D220" s="119" t="s">
        <v>2530</v>
      </c>
    </row>
    <row r="221" spans="1:4" x14ac:dyDescent="0.4">
      <c r="A221" s="6" t="s">
        <v>2825</v>
      </c>
      <c r="B221" s="3" t="s">
        <v>190</v>
      </c>
      <c r="C221" s="121" t="s">
        <v>2460</v>
      </c>
      <c r="D221" s="119" t="s">
        <v>2530</v>
      </c>
    </row>
    <row r="222" spans="1:4" x14ac:dyDescent="0.4">
      <c r="A222" s="6" t="s">
        <v>2826</v>
      </c>
      <c r="B222" s="3" t="s">
        <v>2827</v>
      </c>
      <c r="C222" s="121" t="s">
        <v>2460</v>
      </c>
      <c r="D222" s="119" t="s">
        <v>2530</v>
      </c>
    </row>
    <row r="223" spans="1:4" x14ac:dyDescent="0.4">
      <c r="A223" s="6" t="s">
        <v>2828</v>
      </c>
      <c r="B223" s="3" t="s">
        <v>191</v>
      </c>
      <c r="C223" s="121" t="s">
        <v>2460</v>
      </c>
      <c r="D223" s="122" t="s">
        <v>2530</v>
      </c>
    </row>
    <row r="224" spans="1:4" x14ac:dyDescent="0.4">
      <c r="A224" s="6" t="s">
        <v>2829</v>
      </c>
      <c r="B224" s="3" t="s">
        <v>2830</v>
      </c>
      <c r="C224" s="121" t="s">
        <v>2460</v>
      </c>
      <c r="D224" s="119" t="s">
        <v>2530</v>
      </c>
    </row>
    <row r="225" spans="1:4" x14ac:dyDescent="0.4">
      <c r="A225" s="6" t="s">
        <v>2831</v>
      </c>
      <c r="B225" s="3" t="s">
        <v>2832</v>
      </c>
      <c r="C225" s="121" t="s">
        <v>2460</v>
      </c>
      <c r="D225" s="119" t="s">
        <v>2530</v>
      </c>
    </row>
    <row r="226" spans="1:4" x14ac:dyDescent="0.4">
      <c r="A226" s="6" t="s">
        <v>2833</v>
      </c>
      <c r="B226" s="3" t="s">
        <v>2834</v>
      </c>
      <c r="C226" s="121" t="s">
        <v>2470</v>
      </c>
      <c r="D226" s="119" t="s">
        <v>2535</v>
      </c>
    </row>
    <row r="227" spans="1:4" x14ac:dyDescent="0.4">
      <c r="A227" s="6" t="s">
        <v>2835</v>
      </c>
      <c r="B227" s="3" t="s">
        <v>2836</v>
      </c>
      <c r="C227" s="121" t="s">
        <v>2469</v>
      </c>
      <c r="D227" s="119" t="s">
        <v>2551</v>
      </c>
    </row>
    <row r="228" spans="1:4" x14ac:dyDescent="0.4">
      <c r="A228" s="6" t="s">
        <v>2837</v>
      </c>
      <c r="B228" s="3" t="s">
        <v>2838</v>
      </c>
      <c r="C228" s="121" t="s">
        <v>2460</v>
      </c>
      <c r="D228" s="119" t="s">
        <v>2551</v>
      </c>
    </row>
    <row r="229" spans="1:4" x14ac:dyDescent="0.4">
      <c r="A229" s="6" t="s">
        <v>2839</v>
      </c>
      <c r="B229" s="3" t="s">
        <v>192</v>
      </c>
      <c r="C229" s="121" t="s">
        <v>2469</v>
      </c>
      <c r="D229" s="119" t="s">
        <v>2551</v>
      </c>
    </row>
    <row r="230" spans="1:4" x14ac:dyDescent="0.4">
      <c r="A230" s="6" t="s">
        <v>2840</v>
      </c>
      <c r="B230" s="3" t="s">
        <v>2841</v>
      </c>
      <c r="C230" s="121" t="s">
        <v>2464</v>
      </c>
      <c r="D230" s="119" t="s">
        <v>2551</v>
      </c>
    </row>
    <row r="231" spans="1:4" x14ac:dyDescent="0.4">
      <c r="A231" s="6" t="s">
        <v>2842</v>
      </c>
      <c r="B231" s="3" t="s">
        <v>2843</v>
      </c>
      <c r="C231" s="121" t="s">
        <v>2460</v>
      </c>
      <c r="D231" s="119" t="s">
        <v>2551</v>
      </c>
    </row>
    <row r="232" spans="1:4" x14ac:dyDescent="0.4">
      <c r="A232" s="6" t="s">
        <v>2844</v>
      </c>
      <c r="B232" s="3" t="s">
        <v>2845</v>
      </c>
      <c r="C232" s="121" t="s">
        <v>2463</v>
      </c>
      <c r="D232" s="119" t="s">
        <v>2551</v>
      </c>
    </row>
    <row r="233" spans="1:4" x14ac:dyDescent="0.4">
      <c r="A233" s="6" t="s">
        <v>2846</v>
      </c>
      <c r="B233" s="3" t="s">
        <v>193</v>
      </c>
      <c r="C233" s="121" t="s">
        <v>2460</v>
      </c>
      <c r="D233" s="119" t="s">
        <v>2551</v>
      </c>
    </row>
    <row r="234" spans="1:4" x14ac:dyDescent="0.4">
      <c r="A234" s="6" t="s">
        <v>2847</v>
      </c>
      <c r="B234" s="3" t="s">
        <v>2848</v>
      </c>
      <c r="C234" s="121" t="s">
        <v>2460</v>
      </c>
      <c r="D234" s="119" t="s">
        <v>2551</v>
      </c>
    </row>
    <row r="235" spans="1:4" x14ac:dyDescent="0.4">
      <c r="A235" s="6" t="s">
        <v>2849</v>
      </c>
      <c r="B235" s="3" t="s">
        <v>194</v>
      </c>
      <c r="C235" s="121" t="s">
        <v>2460</v>
      </c>
      <c r="D235" s="119" t="s">
        <v>2551</v>
      </c>
    </row>
    <row r="236" spans="1:4" x14ac:dyDescent="0.4">
      <c r="A236" s="6" t="s">
        <v>2850</v>
      </c>
      <c r="B236" s="3" t="s">
        <v>2851</v>
      </c>
      <c r="C236" s="121" t="s">
        <v>2460</v>
      </c>
      <c r="D236" s="119" t="s">
        <v>2551</v>
      </c>
    </row>
    <row r="237" spans="1:4" x14ac:dyDescent="0.4">
      <c r="A237" s="6" t="s">
        <v>2852</v>
      </c>
      <c r="B237" s="3" t="s">
        <v>195</v>
      </c>
      <c r="C237" s="121" t="s">
        <v>2460</v>
      </c>
      <c r="D237" s="119" t="s">
        <v>2517</v>
      </c>
    </row>
    <row r="238" spans="1:4" x14ac:dyDescent="0.4">
      <c r="A238" s="6" t="s">
        <v>2853</v>
      </c>
      <c r="B238" s="3" t="s">
        <v>196</v>
      </c>
      <c r="C238" s="121" t="s">
        <v>2460</v>
      </c>
      <c r="D238" s="119" t="s">
        <v>2551</v>
      </c>
    </row>
    <row r="239" spans="1:4" x14ac:dyDescent="0.4">
      <c r="A239" s="6" t="s">
        <v>2854</v>
      </c>
      <c r="B239" s="3" t="s">
        <v>2855</v>
      </c>
      <c r="C239" s="121" t="s">
        <v>2460</v>
      </c>
      <c r="D239" s="119" t="s">
        <v>2551</v>
      </c>
    </row>
    <row r="240" spans="1:4" x14ac:dyDescent="0.4">
      <c r="A240" s="6" t="s">
        <v>2856</v>
      </c>
      <c r="B240" s="3" t="s">
        <v>197</v>
      </c>
      <c r="C240" s="121" t="s">
        <v>2460</v>
      </c>
      <c r="D240" s="119" t="s">
        <v>2551</v>
      </c>
    </row>
    <row r="241" spans="1:4" x14ac:dyDescent="0.4">
      <c r="A241" s="6" t="s">
        <v>2857</v>
      </c>
      <c r="B241" s="3" t="s">
        <v>198</v>
      </c>
      <c r="C241" s="121" t="s">
        <v>2464</v>
      </c>
      <c r="D241" s="119" t="s">
        <v>2551</v>
      </c>
    </row>
    <row r="242" spans="1:4" x14ac:dyDescent="0.4">
      <c r="A242" s="6" t="s">
        <v>2858</v>
      </c>
      <c r="B242" s="3" t="s">
        <v>199</v>
      </c>
      <c r="C242" s="121" t="s">
        <v>2460</v>
      </c>
      <c r="D242" s="119" t="s">
        <v>2551</v>
      </c>
    </row>
    <row r="243" spans="1:4" x14ac:dyDescent="0.4">
      <c r="A243" s="6" t="s">
        <v>2859</v>
      </c>
      <c r="B243" s="3" t="s">
        <v>2860</v>
      </c>
      <c r="C243" s="121" t="s">
        <v>2461</v>
      </c>
      <c r="D243" s="119" t="s">
        <v>2551</v>
      </c>
    </row>
    <row r="244" spans="1:4" x14ac:dyDescent="0.4">
      <c r="A244" s="6" t="s">
        <v>2861</v>
      </c>
      <c r="B244" s="3" t="s">
        <v>2862</v>
      </c>
      <c r="C244" s="121" t="s">
        <v>2462</v>
      </c>
      <c r="D244" s="119" t="s">
        <v>2551</v>
      </c>
    </row>
    <row r="245" spans="1:4" x14ac:dyDescent="0.4">
      <c r="A245" s="6" t="s">
        <v>2863</v>
      </c>
      <c r="B245" s="3" t="s">
        <v>200</v>
      </c>
      <c r="C245" s="121" t="s">
        <v>2460</v>
      </c>
      <c r="D245" s="119" t="s">
        <v>2551</v>
      </c>
    </row>
    <row r="246" spans="1:4" x14ac:dyDescent="0.4">
      <c r="A246" s="6" t="s">
        <v>2864</v>
      </c>
      <c r="B246" s="3" t="s">
        <v>2865</v>
      </c>
      <c r="C246" s="121" t="s">
        <v>2465</v>
      </c>
      <c r="D246" s="119" t="s">
        <v>2551</v>
      </c>
    </row>
    <row r="247" spans="1:4" x14ac:dyDescent="0.4">
      <c r="A247" s="6" t="s">
        <v>2866</v>
      </c>
      <c r="B247" s="3" t="s">
        <v>2867</v>
      </c>
      <c r="C247" s="121" t="s">
        <v>2460</v>
      </c>
      <c r="D247" s="119" t="s">
        <v>2551</v>
      </c>
    </row>
    <row r="248" spans="1:4" x14ac:dyDescent="0.4">
      <c r="A248" s="6" t="s">
        <v>2868</v>
      </c>
      <c r="B248" s="3" t="s">
        <v>2869</v>
      </c>
      <c r="C248" s="121" t="s">
        <v>2463</v>
      </c>
      <c r="D248" s="119" t="s">
        <v>2517</v>
      </c>
    </row>
    <row r="249" spans="1:4" x14ac:dyDescent="0.4">
      <c r="A249" s="6" t="s">
        <v>2870</v>
      </c>
      <c r="B249" s="3" t="s">
        <v>2871</v>
      </c>
      <c r="C249" s="121" t="s">
        <v>2464</v>
      </c>
      <c r="D249" s="119" t="s">
        <v>2511</v>
      </c>
    </row>
    <row r="250" spans="1:4" x14ac:dyDescent="0.4">
      <c r="A250" s="6" t="s">
        <v>2872</v>
      </c>
      <c r="B250" s="3" t="s">
        <v>2873</v>
      </c>
      <c r="C250" s="121" t="s">
        <v>2460</v>
      </c>
      <c r="D250" s="119" t="s">
        <v>2551</v>
      </c>
    </row>
    <row r="251" spans="1:4" x14ac:dyDescent="0.4">
      <c r="A251" s="6" t="s">
        <v>2874</v>
      </c>
      <c r="B251" s="3" t="s">
        <v>201</v>
      </c>
      <c r="C251" s="121" t="s">
        <v>2467</v>
      </c>
      <c r="D251" s="119" t="s">
        <v>2551</v>
      </c>
    </row>
    <row r="252" spans="1:4" x14ac:dyDescent="0.4">
      <c r="A252" s="6" t="s">
        <v>2875</v>
      </c>
      <c r="B252" s="3" t="s">
        <v>202</v>
      </c>
      <c r="C252" s="121" t="s">
        <v>2465</v>
      </c>
      <c r="D252" s="119" t="s">
        <v>2551</v>
      </c>
    </row>
    <row r="253" spans="1:4" x14ac:dyDescent="0.4">
      <c r="A253" s="6" t="s">
        <v>2876</v>
      </c>
      <c r="B253" s="3" t="s">
        <v>203</v>
      </c>
      <c r="C253" s="121" t="s">
        <v>2461</v>
      </c>
      <c r="D253" s="119" t="s">
        <v>2551</v>
      </c>
    </row>
    <row r="254" spans="1:4" x14ac:dyDescent="0.4">
      <c r="A254" s="6" t="s">
        <v>2877</v>
      </c>
      <c r="B254" s="3" t="s">
        <v>2878</v>
      </c>
      <c r="C254" s="121" t="s">
        <v>2464</v>
      </c>
      <c r="D254" s="119" t="s">
        <v>2551</v>
      </c>
    </row>
    <row r="255" spans="1:4" x14ac:dyDescent="0.4">
      <c r="A255" s="6" t="s">
        <v>2879</v>
      </c>
      <c r="B255" s="3" t="s">
        <v>2880</v>
      </c>
      <c r="C255" s="121" t="s">
        <v>2464</v>
      </c>
      <c r="D255" s="119" t="s">
        <v>2551</v>
      </c>
    </row>
    <row r="256" spans="1:4" x14ac:dyDescent="0.4">
      <c r="A256" s="6" t="s">
        <v>2881</v>
      </c>
      <c r="B256" s="3" t="s">
        <v>204</v>
      </c>
      <c r="C256" s="121" t="s">
        <v>2462</v>
      </c>
      <c r="D256" s="119" t="s">
        <v>2551</v>
      </c>
    </row>
    <row r="257" spans="1:4" x14ac:dyDescent="0.4">
      <c r="A257" s="6" t="s">
        <v>2882</v>
      </c>
      <c r="B257" s="3" t="s">
        <v>205</v>
      </c>
      <c r="C257" s="121" t="s">
        <v>2464</v>
      </c>
      <c r="D257" s="119" t="s">
        <v>2551</v>
      </c>
    </row>
    <row r="258" spans="1:4" x14ac:dyDescent="0.4">
      <c r="A258" s="6" t="s">
        <v>2883</v>
      </c>
      <c r="B258" s="3" t="s">
        <v>2884</v>
      </c>
      <c r="C258" s="121" t="s">
        <v>2460</v>
      </c>
      <c r="D258" s="119" t="s">
        <v>2551</v>
      </c>
    </row>
    <row r="259" spans="1:4" x14ac:dyDescent="0.4">
      <c r="A259" s="6" t="s">
        <v>2885</v>
      </c>
      <c r="B259" s="3" t="s">
        <v>206</v>
      </c>
      <c r="C259" s="121" t="s">
        <v>2460</v>
      </c>
      <c r="D259" s="119" t="s">
        <v>2551</v>
      </c>
    </row>
    <row r="260" spans="1:4" x14ac:dyDescent="0.4">
      <c r="A260" s="6" t="s">
        <v>2886</v>
      </c>
      <c r="B260" s="3" t="s">
        <v>2887</v>
      </c>
      <c r="C260" s="121" t="s">
        <v>2462</v>
      </c>
      <c r="D260" s="119" t="s">
        <v>2551</v>
      </c>
    </row>
    <row r="261" spans="1:4" x14ac:dyDescent="0.4">
      <c r="A261" s="6" t="s">
        <v>2888</v>
      </c>
      <c r="B261" s="3" t="s">
        <v>2889</v>
      </c>
      <c r="C261" s="121" t="s">
        <v>2460</v>
      </c>
      <c r="D261" s="119" t="s">
        <v>2551</v>
      </c>
    </row>
    <row r="262" spans="1:4" x14ac:dyDescent="0.4">
      <c r="A262" s="6" t="s">
        <v>2890</v>
      </c>
      <c r="B262" s="3" t="s">
        <v>207</v>
      </c>
      <c r="C262" s="121" t="s">
        <v>2460</v>
      </c>
      <c r="D262" s="119" t="s">
        <v>2551</v>
      </c>
    </row>
    <row r="263" spans="1:4" x14ac:dyDescent="0.4">
      <c r="A263" s="6" t="s">
        <v>2891</v>
      </c>
      <c r="B263" s="3" t="s">
        <v>208</v>
      </c>
      <c r="C263" s="121" t="s">
        <v>2469</v>
      </c>
      <c r="D263" s="119" t="s">
        <v>2551</v>
      </c>
    </row>
    <row r="264" spans="1:4" x14ac:dyDescent="0.4">
      <c r="A264" s="6" t="s">
        <v>2892</v>
      </c>
      <c r="B264" s="3" t="s">
        <v>209</v>
      </c>
      <c r="C264" s="121" t="s">
        <v>2466</v>
      </c>
      <c r="D264" s="119" t="s">
        <v>2551</v>
      </c>
    </row>
    <row r="265" spans="1:4" x14ac:dyDescent="0.4">
      <c r="A265" s="6" t="s">
        <v>2893</v>
      </c>
      <c r="B265" s="3" t="s">
        <v>2894</v>
      </c>
      <c r="C265" s="121" t="s">
        <v>2470</v>
      </c>
      <c r="D265" s="119" t="s">
        <v>2517</v>
      </c>
    </row>
    <row r="266" spans="1:4" x14ac:dyDescent="0.4">
      <c r="A266" s="6" t="s">
        <v>2895</v>
      </c>
      <c r="B266" s="3" t="s">
        <v>210</v>
      </c>
      <c r="C266" s="121" t="s">
        <v>2464</v>
      </c>
      <c r="D266" s="119" t="s">
        <v>2551</v>
      </c>
    </row>
    <row r="267" spans="1:4" x14ac:dyDescent="0.4">
      <c r="A267" s="6" t="s">
        <v>2896</v>
      </c>
      <c r="B267" s="3" t="s">
        <v>2897</v>
      </c>
      <c r="C267" s="121" t="s">
        <v>2464</v>
      </c>
      <c r="D267" s="119" t="s">
        <v>2551</v>
      </c>
    </row>
    <row r="268" spans="1:4" x14ac:dyDescent="0.4">
      <c r="A268" s="6" t="s">
        <v>2898</v>
      </c>
      <c r="B268" s="3" t="s">
        <v>211</v>
      </c>
      <c r="C268" s="121" t="s">
        <v>2460</v>
      </c>
      <c r="D268" s="119" t="s">
        <v>2551</v>
      </c>
    </row>
    <row r="269" spans="1:4" x14ac:dyDescent="0.4">
      <c r="A269" s="6" t="s">
        <v>2899</v>
      </c>
      <c r="B269" s="3" t="s">
        <v>212</v>
      </c>
      <c r="C269" s="121" t="s">
        <v>2463</v>
      </c>
      <c r="D269" s="119" t="s">
        <v>2551</v>
      </c>
    </row>
    <row r="270" spans="1:4" x14ac:dyDescent="0.4">
      <c r="A270" s="6" t="s">
        <v>2900</v>
      </c>
      <c r="B270" s="3" t="s">
        <v>2901</v>
      </c>
      <c r="C270" s="121" t="s">
        <v>2463</v>
      </c>
      <c r="D270" s="119" t="s">
        <v>2511</v>
      </c>
    </row>
    <row r="271" spans="1:4" x14ac:dyDescent="0.4">
      <c r="A271" s="6" t="s">
        <v>2902</v>
      </c>
      <c r="B271" s="3" t="s">
        <v>213</v>
      </c>
      <c r="C271" s="121" t="s">
        <v>2460</v>
      </c>
      <c r="D271" s="119" t="s">
        <v>2530</v>
      </c>
    </row>
    <row r="272" spans="1:4" x14ac:dyDescent="0.4">
      <c r="A272" s="6" t="s">
        <v>2903</v>
      </c>
      <c r="B272" s="3" t="s">
        <v>214</v>
      </c>
      <c r="C272" s="121" t="s">
        <v>2460</v>
      </c>
      <c r="D272" s="119" t="s">
        <v>2530</v>
      </c>
    </row>
    <row r="273" spans="1:4" x14ac:dyDescent="0.4">
      <c r="A273" s="6" t="s">
        <v>2904</v>
      </c>
      <c r="B273" s="3" t="s">
        <v>215</v>
      </c>
      <c r="C273" s="121" t="s">
        <v>2464</v>
      </c>
      <c r="D273" s="119" t="s">
        <v>2530</v>
      </c>
    </row>
    <row r="274" spans="1:4" x14ac:dyDescent="0.4">
      <c r="A274" s="6" t="s">
        <v>2905</v>
      </c>
      <c r="B274" s="3" t="s">
        <v>216</v>
      </c>
      <c r="C274" s="121" t="s">
        <v>2460</v>
      </c>
      <c r="D274" s="119" t="s">
        <v>2530</v>
      </c>
    </row>
    <row r="275" spans="1:4" x14ac:dyDescent="0.4">
      <c r="A275" s="6" t="s">
        <v>2906</v>
      </c>
      <c r="B275" s="3" t="s">
        <v>217</v>
      </c>
      <c r="C275" s="121" t="s">
        <v>2460</v>
      </c>
      <c r="D275" s="119" t="s">
        <v>2530</v>
      </c>
    </row>
    <row r="276" spans="1:4" x14ac:dyDescent="0.4">
      <c r="A276" s="6" t="s">
        <v>2907</v>
      </c>
      <c r="B276" s="3" t="s">
        <v>218</v>
      </c>
      <c r="C276" s="121" t="s">
        <v>2460</v>
      </c>
      <c r="D276" s="119" t="s">
        <v>2530</v>
      </c>
    </row>
    <row r="277" spans="1:4" x14ac:dyDescent="0.4">
      <c r="A277" s="6" t="s">
        <v>2908</v>
      </c>
      <c r="B277" s="3" t="s">
        <v>2909</v>
      </c>
      <c r="C277" s="121" t="s">
        <v>2469</v>
      </c>
      <c r="D277" s="119" t="s">
        <v>2517</v>
      </c>
    </row>
    <row r="278" spans="1:4" x14ac:dyDescent="0.4">
      <c r="A278" s="6" t="s">
        <v>2910</v>
      </c>
      <c r="B278" s="3" t="s">
        <v>219</v>
      </c>
      <c r="C278" s="121" t="s">
        <v>2464</v>
      </c>
      <c r="D278" s="119" t="s">
        <v>2530</v>
      </c>
    </row>
    <row r="279" spans="1:4" x14ac:dyDescent="0.4">
      <c r="A279" s="6" t="s">
        <v>2911</v>
      </c>
      <c r="B279" s="3" t="s">
        <v>220</v>
      </c>
      <c r="C279" s="121" t="s">
        <v>2464</v>
      </c>
      <c r="D279" s="119" t="s">
        <v>2530</v>
      </c>
    </row>
    <row r="280" spans="1:4" x14ac:dyDescent="0.4">
      <c r="A280" s="6" t="s">
        <v>2912</v>
      </c>
      <c r="B280" s="3" t="s">
        <v>221</v>
      </c>
      <c r="C280" s="121" t="s">
        <v>2464</v>
      </c>
      <c r="D280" s="119" t="s">
        <v>2530</v>
      </c>
    </row>
    <row r="281" spans="1:4" x14ac:dyDescent="0.4">
      <c r="A281" s="6" t="s">
        <v>2913</v>
      </c>
      <c r="B281" s="3" t="s">
        <v>222</v>
      </c>
      <c r="C281" s="121" t="s">
        <v>2464</v>
      </c>
      <c r="D281" s="119" t="s">
        <v>2530</v>
      </c>
    </row>
    <row r="282" spans="1:4" x14ac:dyDescent="0.4">
      <c r="A282" s="6" t="s">
        <v>2914</v>
      </c>
      <c r="B282" s="3" t="s">
        <v>223</v>
      </c>
      <c r="C282" s="121" t="s">
        <v>2467</v>
      </c>
      <c r="D282" s="119" t="s">
        <v>2530</v>
      </c>
    </row>
    <row r="283" spans="1:4" x14ac:dyDescent="0.4">
      <c r="A283" s="6" t="s">
        <v>2915</v>
      </c>
      <c r="B283" s="3" t="s">
        <v>224</v>
      </c>
      <c r="C283" s="121" t="s">
        <v>2460</v>
      </c>
      <c r="D283" s="119" t="s">
        <v>2530</v>
      </c>
    </row>
    <row r="284" spans="1:4" x14ac:dyDescent="0.4">
      <c r="A284" s="6" t="s">
        <v>2916</v>
      </c>
      <c r="B284" s="3" t="s">
        <v>225</v>
      </c>
      <c r="C284" s="121" t="s">
        <v>2460</v>
      </c>
      <c r="D284" s="119" t="s">
        <v>2530</v>
      </c>
    </row>
    <row r="285" spans="1:4" x14ac:dyDescent="0.4">
      <c r="A285" s="6" t="s">
        <v>2917</v>
      </c>
      <c r="B285" s="3" t="s">
        <v>226</v>
      </c>
      <c r="C285" s="121" t="s">
        <v>2460</v>
      </c>
      <c r="D285" s="119" t="s">
        <v>2530</v>
      </c>
    </row>
    <row r="286" spans="1:4" x14ac:dyDescent="0.4">
      <c r="A286" s="6" t="s">
        <v>2918</v>
      </c>
      <c r="B286" s="3" t="s">
        <v>227</v>
      </c>
      <c r="C286" s="121" t="s">
        <v>2460</v>
      </c>
      <c r="D286" s="119" t="s">
        <v>2530</v>
      </c>
    </row>
    <row r="287" spans="1:4" x14ac:dyDescent="0.4">
      <c r="A287" s="6" t="s">
        <v>2919</v>
      </c>
      <c r="B287" s="3" t="s">
        <v>228</v>
      </c>
      <c r="C287" s="121" t="s">
        <v>2460</v>
      </c>
      <c r="D287" s="119" t="s">
        <v>2530</v>
      </c>
    </row>
    <row r="288" spans="1:4" x14ac:dyDescent="0.4">
      <c r="A288" s="6" t="s">
        <v>2920</v>
      </c>
      <c r="B288" s="3" t="s">
        <v>229</v>
      </c>
      <c r="C288" s="121" t="s">
        <v>2460</v>
      </c>
      <c r="D288" s="119" t="s">
        <v>2530</v>
      </c>
    </row>
    <row r="289" spans="1:4" x14ac:dyDescent="0.4">
      <c r="A289" s="6" t="s">
        <v>2921</v>
      </c>
      <c r="B289" s="3" t="s">
        <v>230</v>
      </c>
      <c r="C289" s="121" t="s">
        <v>2460</v>
      </c>
      <c r="D289" s="119" t="s">
        <v>2530</v>
      </c>
    </row>
    <row r="290" spans="1:4" x14ac:dyDescent="0.4">
      <c r="A290" s="6" t="s">
        <v>2922</v>
      </c>
      <c r="B290" s="3" t="s">
        <v>231</v>
      </c>
      <c r="C290" s="121" t="s">
        <v>2460</v>
      </c>
      <c r="D290" s="119" t="s">
        <v>2530</v>
      </c>
    </row>
    <row r="291" spans="1:4" x14ac:dyDescent="0.4">
      <c r="A291" s="6" t="s">
        <v>2923</v>
      </c>
      <c r="B291" s="3" t="s">
        <v>232</v>
      </c>
      <c r="C291" s="121" t="s">
        <v>2464</v>
      </c>
      <c r="D291" s="119" t="s">
        <v>2530</v>
      </c>
    </row>
    <row r="292" spans="1:4" x14ac:dyDescent="0.4">
      <c r="A292" s="6" t="s">
        <v>2924</v>
      </c>
      <c r="B292" s="3" t="s">
        <v>233</v>
      </c>
      <c r="C292" s="121" t="s">
        <v>2460</v>
      </c>
      <c r="D292" s="119" t="s">
        <v>2530</v>
      </c>
    </row>
    <row r="293" spans="1:4" x14ac:dyDescent="0.4">
      <c r="A293" s="6" t="s">
        <v>2925</v>
      </c>
      <c r="B293" s="3" t="s">
        <v>2926</v>
      </c>
      <c r="C293" s="121" t="s">
        <v>2464</v>
      </c>
      <c r="D293" s="119" t="s">
        <v>2530</v>
      </c>
    </row>
    <row r="294" spans="1:4" x14ac:dyDescent="0.4">
      <c r="A294" s="6" t="s">
        <v>2927</v>
      </c>
      <c r="B294" s="3" t="s">
        <v>2928</v>
      </c>
      <c r="C294" s="121" t="s">
        <v>2460</v>
      </c>
      <c r="D294" s="119" t="s">
        <v>2530</v>
      </c>
    </row>
    <row r="295" spans="1:4" x14ac:dyDescent="0.4">
      <c r="A295" s="6" t="s">
        <v>2929</v>
      </c>
      <c r="B295" s="3" t="s">
        <v>234</v>
      </c>
      <c r="C295" s="121" t="s">
        <v>2460</v>
      </c>
      <c r="D295" s="119" t="s">
        <v>2530</v>
      </c>
    </row>
    <row r="296" spans="1:4" x14ac:dyDescent="0.4">
      <c r="A296" s="6" t="s">
        <v>2930</v>
      </c>
      <c r="B296" s="3" t="s">
        <v>235</v>
      </c>
      <c r="C296" s="121" t="s">
        <v>2460</v>
      </c>
      <c r="D296" s="119" t="s">
        <v>2530</v>
      </c>
    </row>
    <row r="297" spans="1:4" x14ac:dyDescent="0.4">
      <c r="A297" s="6" t="s">
        <v>2931</v>
      </c>
      <c r="B297" s="3" t="s">
        <v>236</v>
      </c>
      <c r="C297" s="121" t="s">
        <v>2460</v>
      </c>
      <c r="D297" s="119" t="s">
        <v>2530</v>
      </c>
    </row>
    <row r="298" spans="1:4" x14ac:dyDescent="0.4">
      <c r="A298" s="6" t="s">
        <v>2932</v>
      </c>
      <c r="B298" s="3" t="s">
        <v>237</v>
      </c>
      <c r="C298" s="121" t="s">
        <v>2460</v>
      </c>
      <c r="D298" s="119" t="s">
        <v>2530</v>
      </c>
    </row>
    <row r="299" spans="1:4" x14ac:dyDescent="0.4">
      <c r="A299" s="6" t="s">
        <v>2933</v>
      </c>
      <c r="B299" s="3" t="s">
        <v>238</v>
      </c>
      <c r="C299" s="121" t="s">
        <v>2460</v>
      </c>
      <c r="D299" s="119" t="s">
        <v>2530</v>
      </c>
    </row>
    <row r="300" spans="1:4" x14ac:dyDescent="0.4">
      <c r="A300" s="6" t="s">
        <v>2934</v>
      </c>
      <c r="B300" s="3" t="s">
        <v>2935</v>
      </c>
      <c r="C300" s="121" t="s">
        <v>2471</v>
      </c>
      <c r="D300" s="119" t="s">
        <v>2517</v>
      </c>
    </row>
    <row r="301" spans="1:4" x14ac:dyDescent="0.4">
      <c r="A301" s="6" t="s">
        <v>2936</v>
      </c>
      <c r="B301" s="3" t="s">
        <v>239</v>
      </c>
      <c r="C301" s="121" t="s">
        <v>2460</v>
      </c>
      <c r="D301" s="119" t="s">
        <v>2530</v>
      </c>
    </row>
    <row r="302" spans="1:4" x14ac:dyDescent="0.4">
      <c r="A302" s="6" t="s">
        <v>2937</v>
      </c>
      <c r="B302" s="3" t="s">
        <v>2938</v>
      </c>
      <c r="C302" s="121" t="s">
        <v>2466</v>
      </c>
      <c r="D302" s="119" t="s">
        <v>2530</v>
      </c>
    </row>
    <row r="303" spans="1:4" x14ac:dyDescent="0.4">
      <c r="A303" s="6" t="s">
        <v>2939</v>
      </c>
      <c r="B303" s="3" t="s">
        <v>240</v>
      </c>
      <c r="C303" s="121" t="s">
        <v>2460</v>
      </c>
      <c r="D303" s="119" t="s">
        <v>2530</v>
      </c>
    </row>
    <row r="304" spans="1:4" x14ac:dyDescent="0.4">
      <c r="A304" s="6" t="s">
        <v>2940</v>
      </c>
      <c r="B304" s="3" t="s">
        <v>241</v>
      </c>
      <c r="C304" s="121" t="s">
        <v>2468</v>
      </c>
      <c r="D304" s="119" t="s">
        <v>2530</v>
      </c>
    </row>
    <row r="305" spans="1:4" x14ac:dyDescent="0.4">
      <c r="A305" s="6" t="s">
        <v>2941</v>
      </c>
      <c r="B305" s="3" t="s">
        <v>2942</v>
      </c>
      <c r="C305" s="121" t="s">
        <v>2460</v>
      </c>
      <c r="D305" s="119" t="s">
        <v>2530</v>
      </c>
    </row>
    <row r="306" spans="1:4" x14ac:dyDescent="0.4">
      <c r="A306" s="6" t="s">
        <v>2943</v>
      </c>
      <c r="B306" s="3" t="s">
        <v>242</v>
      </c>
      <c r="C306" s="121" t="s">
        <v>2466</v>
      </c>
      <c r="D306" s="119" t="s">
        <v>2551</v>
      </c>
    </row>
    <row r="307" spans="1:4" x14ac:dyDescent="0.4">
      <c r="A307" s="6" t="s">
        <v>2944</v>
      </c>
      <c r="B307" s="3" t="s">
        <v>243</v>
      </c>
      <c r="C307" s="121" t="s">
        <v>2463</v>
      </c>
      <c r="D307" s="119" t="s">
        <v>2551</v>
      </c>
    </row>
    <row r="308" spans="1:4" x14ac:dyDescent="0.4">
      <c r="A308" s="6" t="s">
        <v>2945</v>
      </c>
      <c r="B308" s="3" t="s">
        <v>244</v>
      </c>
      <c r="C308" s="121" t="s">
        <v>2461</v>
      </c>
      <c r="D308" s="119" t="s">
        <v>2517</v>
      </c>
    </row>
    <row r="309" spans="1:4" x14ac:dyDescent="0.4">
      <c r="A309" s="6" t="s">
        <v>2946</v>
      </c>
      <c r="B309" s="3" t="s">
        <v>2947</v>
      </c>
      <c r="C309" s="121" t="s">
        <v>2469</v>
      </c>
      <c r="D309" s="119" t="s">
        <v>2551</v>
      </c>
    </row>
    <row r="310" spans="1:4" x14ac:dyDescent="0.4">
      <c r="A310" s="6" t="s">
        <v>2948</v>
      </c>
      <c r="B310" s="3" t="s">
        <v>245</v>
      </c>
      <c r="C310" s="121" t="s">
        <v>2466</v>
      </c>
      <c r="D310" s="119" t="s">
        <v>2551</v>
      </c>
    </row>
    <row r="311" spans="1:4" x14ac:dyDescent="0.4">
      <c r="A311" s="6" t="s">
        <v>2949</v>
      </c>
      <c r="B311" s="3" t="s">
        <v>246</v>
      </c>
      <c r="C311" s="121" t="s">
        <v>2460</v>
      </c>
      <c r="D311" s="119" t="s">
        <v>2517</v>
      </c>
    </row>
    <row r="312" spans="1:4" x14ac:dyDescent="0.4">
      <c r="A312" s="6" t="s">
        <v>2950</v>
      </c>
      <c r="B312" s="3" t="s">
        <v>247</v>
      </c>
      <c r="C312" s="121" t="s">
        <v>2464</v>
      </c>
      <c r="D312" s="119" t="s">
        <v>2551</v>
      </c>
    </row>
    <row r="313" spans="1:4" x14ac:dyDescent="0.4">
      <c r="A313" s="6" t="s">
        <v>2951</v>
      </c>
      <c r="B313" s="3" t="s">
        <v>2952</v>
      </c>
      <c r="C313" s="121" t="s">
        <v>2463</v>
      </c>
      <c r="D313" s="119" t="s">
        <v>2517</v>
      </c>
    </row>
    <row r="314" spans="1:4" x14ac:dyDescent="0.4">
      <c r="A314" s="6" t="s">
        <v>2953</v>
      </c>
      <c r="B314" s="3" t="s">
        <v>248</v>
      </c>
      <c r="C314" s="121" t="s">
        <v>2460</v>
      </c>
      <c r="D314" s="119" t="s">
        <v>2517</v>
      </c>
    </row>
    <row r="315" spans="1:4" x14ac:dyDescent="0.4">
      <c r="A315" s="6" t="s">
        <v>2954</v>
      </c>
      <c r="B315" s="3" t="s">
        <v>2955</v>
      </c>
      <c r="C315" s="121" t="s">
        <v>2469</v>
      </c>
      <c r="D315" s="119" t="s">
        <v>2551</v>
      </c>
    </row>
    <row r="316" spans="1:4" x14ac:dyDescent="0.4">
      <c r="A316" s="6" t="s">
        <v>2956</v>
      </c>
      <c r="B316" s="3" t="s">
        <v>2957</v>
      </c>
      <c r="C316" s="121" t="s">
        <v>2460</v>
      </c>
      <c r="D316" s="119" t="s">
        <v>2517</v>
      </c>
    </row>
    <row r="317" spans="1:4" x14ac:dyDescent="0.4">
      <c r="A317" s="6" t="s">
        <v>2958</v>
      </c>
      <c r="B317" s="3" t="s">
        <v>2959</v>
      </c>
      <c r="C317" s="121" t="s">
        <v>2460</v>
      </c>
      <c r="D317" s="119" t="s">
        <v>2517</v>
      </c>
    </row>
    <row r="318" spans="1:4" x14ac:dyDescent="0.4">
      <c r="A318" s="6" t="s">
        <v>2960</v>
      </c>
      <c r="B318" s="3" t="s">
        <v>2961</v>
      </c>
      <c r="C318" s="121" t="s">
        <v>2464</v>
      </c>
      <c r="D318" s="119" t="s">
        <v>2551</v>
      </c>
    </row>
    <row r="319" spans="1:4" x14ac:dyDescent="0.4">
      <c r="A319" s="6" t="s">
        <v>2962</v>
      </c>
      <c r="B319" s="3" t="s">
        <v>249</v>
      </c>
      <c r="C319" s="121" t="s">
        <v>2460</v>
      </c>
      <c r="D319" s="119" t="s">
        <v>2517</v>
      </c>
    </row>
    <row r="320" spans="1:4" x14ac:dyDescent="0.4">
      <c r="A320" s="6" t="s">
        <v>2963</v>
      </c>
      <c r="B320" s="3" t="s">
        <v>250</v>
      </c>
      <c r="C320" s="121" t="s">
        <v>2460</v>
      </c>
      <c r="D320" s="119" t="s">
        <v>2517</v>
      </c>
    </row>
    <row r="321" spans="1:4" x14ac:dyDescent="0.4">
      <c r="A321" s="6" t="s">
        <v>2964</v>
      </c>
      <c r="B321" s="3" t="s">
        <v>251</v>
      </c>
      <c r="C321" s="121" t="s">
        <v>2460</v>
      </c>
      <c r="D321" s="119" t="s">
        <v>2517</v>
      </c>
    </row>
    <row r="322" spans="1:4" x14ac:dyDescent="0.4">
      <c r="A322" s="6" t="s">
        <v>2965</v>
      </c>
      <c r="B322" s="3" t="s">
        <v>252</v>
      </c>
      <c r="C322" s="121" t="s">
        <v>2464</v>
      </c>
      <c r="D322" s="119" t="s">
        <v>2517</v>
      </c>
    </row>
    <row r="323" spans="1:4" x14ac:dyDescent="0.4">
      <c r="A323" s="6" t="s">
        <v>2966</v>
      </c>
      <c r="B323" s="3" t="s">
        <v>2967</v>
      </c>
      <c r="C323" s="121" t="s">
        <v>2460</v>
      </c>
      <c r="D323" s="119" t="s">
        <v>2551</v>
      </c>
    </row>
    <row r="324" spans="1:4" x14ac:dyDescent="0.4">
      <c r="A324" s="6" t="s">
        <v>2968</v>
      </c>
      <c r="B324" s="3" t="s">
        <v>253</v>
      </c>
      <c r="C324" s="121" t="s">
        <v>2460</v>
      </c>
      <c r="D324" s="119" t="s">
        <v>2517</v>
      </c>
    </row>
    <row r="325" spans="1:4" x14ac:dyDescent="0.4">
      <c r="A325" s="6" t="s">
        <v>2969</v>
      </c>
      <c r="B325" s="3" t="s">
        <v>254</v>
      </c>
      <c r="C325" s="121" t="s">
        <v>2460</v>
      </c>
      <c r="D325" s="119" t="s">
        <v>2551</v>
      </c>
    </row>
    <row r="326" spans="1:4" x14ac:dyDescent="0.4">
      <c r="A326" s="6" t="s">
        <v>2970</v>
      </c>
      <c r="B326" s="3" t="s">
        <v>255</v>
      </c>
      <c r="C326" s="121" t="s">
        <v>2460</v>
      </c>
      <c r="D326" s="119" t="s">
        <v>2517</v>
      </c>
    </row>
    <row r="327" spans="1:4" x14ac:dyDescent="0.4">
      <c r="A327" s="6" t="s">
        <v>2971</v>
      </c>
      <c r="B327" s="3" t="s">
        <v>256</v>
      </c>
      <c r="C327" s="121" t="s">
        <v>2466</v>
      </c>
      <c r="D327" s="119" t="s">
        <v>2551</v>
      </c>
    </row>
    <row r="328" spans="1:4" x14ac:dyDescent="0.4">
      <c r="A328" s="6" t="s">
        <v>2972</v>
      </c>
      <c r="B328" s="3" t="s">
        <v>2973</v>
      </c>
      <c r="C328" s="121" t="s">
        <v>2466</v>
      </c>
      <c r="D328" s="119" t="s">
        <v>2517</v>
      </c>
    </row>
    <row r="329" spans="1:4" x14ac:dyDescent="0.4">
      <c r="A329" s="6" t="s">
        <v>2974</v>
      </c>
      <c r="B329" s="3" t="s">
        <v>2975</v>
      </c>
      <c r="C329" s="121" t="s">
        <v>2460</v>
      </c>
      <c r="D329" s="119" t="s">
        <v>2551</v>
      </c>
    </row>
    <row r="330" spans="1:4" x14ac:dyDescent="0.4">
      <c r="A330" s="6" t="s">
        <v>2976</v>
      </c>
      <c r="B330" s="3" t="s">
        <v>257</v>
      </c>
      <c r="C330" s="121" t="s">
        <v>2466</v>
      </c>
      <c r="D330" s="119" t="s">
        <v>2551</v>
      </c>
    </row>
    <row r="331" spans="1:4" x14ac:dyDescent="0.4">
      <c r="A331" s="6" t="s">
        <v>2977</v>
      </c>
      <c r="B331" s="3" t="s">
        <v>2978</v>
      </c>
      <c r="C331" s="121" t="s">
        <v>2460</v>
      </c>
      <c r="D331" s="119" t="s">
        <v>2551</v>
      </c>
    </row>
    <row r="332" spans="1:4" x14ac:dyDescent="0.4">
      <c r="A332" s="6" t="s">
        <v>2979</v>
      </c>
      <c r="B332" s="3" t="s">
        <v>258</v>
      </c>
      <c r="C332" s="121" t="s">
        <v>2460</v>
      </c>
      <c r="D332" s="119" t="s">
        <v>2551</v>
      </c>
    </row>
    <row r="333" spans="1:4" x14ac:dyDescent="0.4">
      <c r="A333" s="6" t="s">
        <v>2980</v>
      </c>
      <c r="B333" s="3" t="s">
        <v>2981</v>
      </c>
      <c r="C333" s="121" t="s">
        <v>2463</v>
      </c>
      <c r="D333" s="119" t="s">
        <v>2517</v>
      </c>
    </row>
    <row r="334" spans="1:4" x14ac:dyDescent="0.4">
      <c r="A334" s="6" t="s">
        <v>2982</v>
      </c>
      <c r="B334" s="3" t="s">
        <v>259</v>
      </c>
      <c r="C334" s="121" t="s">
        <v>2460</v>
      </c>
      <c r="D334" s="119" t="s">
        <v>2517</v>
      </c>
    </row>
    <row r="335" spans="1:4" x14ac:dyDescent="0.4">
      <c r="A335" s="6" t="s">
        <v>2983</v>
      </c>
      <c r="B335" s="3" t="s">
        <v>2984</v>
      </c>
      <c r="C335" s="121" t="s">
        <v>2460</v>
      </c>
      <c r="D335" s="119" t="s">
        <v>2517</v>
      </c>
    </row>
    <row r="336" spans="1:4" x14ac:dyDescent="0.4">
      <c r="A336" s="6" t="s">
        <v>2985</v>
      </c>
      <c r="B336" s="3" t="s">
        <v>260</v>
      </c>
      <c r="C336" s="121" t="s">
        <v>2470</v>
      </c>
      <c r="D336" s="119" t="s">
        <v>2561</v>
      </c>
    </row>
    <row r="337" spans="1:4" x14ac:dyDescent="0.4">
      <c r="A337" s="6" t="s">
        <v>2986</v>
      </c>
      <c r="B337" s="3" t="s">
        <v>2987</v>
      </c>
      <c r="C337" s="121" t="s">
        <v>2466</v>
      </c>
      <c r="D337" s="119" t="s">
        <v>2517</v>
      </c>
    </row>
    <row r="338" spans="1:4" x14ac:dyDescent="0.4">
      <c r="A338" s="6" t="s">
        <v>2988</v>
      </c>
      <c r="B338" s="3" t="s">
        <v>261</v>
      </c>
      <c r="C338" s="121" t="s">
        <v>2460</v>
      </c>
      <c r="D338" s="119" t="s">
        <v>2517</v>
      </c>
    </row>
    <row r="339" spans="1:4" x14ac:dyDescent="0.4">
      <c r="A339" s="6" t="s">
        <v>2989</v>
      </c>
      <c r="B339" s="3" t="s">
        <v>262</v>
      </c>
      <c r="C339" s="121" t="s">
        <v>2469</v>
      </c>
      <c r="D339" s="119" t="s">
        <v>2551</v>
      </c>
    </row>
    <row r="340" spans="1:4" x14ac:dyDescent="0.4">
      <c r="A340" s="6" t="s">
        <v>2990</v>
      </c>
      <c r="B340" s="3" t="s">
        <v>263</v>
      </c>
      <c r="C340" s="121" t="s">
        <v>2460</v>
      </c>
      <c r="D340" s="119" t="s">
        <v>2551</v>
      </c>
    </row>
    <row r="341" spans="1:4" x14ac:dyDescent="0.4">
      <c r="A341" s="6" t="s">
        <v>2991</v>
      </c>
      <c r="B341" s="3" t="s">
        <v>264</v>
      </c>
      <c r="C341" s="121" t="s">
        <v>2460</v>
      </c>
      <c r="D341" s="119" t="s">
        <v>2551</v>
      </c>
    </row>
    <row r="342" spans="1:4" x14ac:dyDescent="0.4">
      <c r="A342" s="6" t="s">
        <v>2992</v>
      </c>
      <c r="B342" s="3" t="s">
        <v>2993</v>
      </c>
      <c r="C342" s="121" t="s">
        <v>2463</v>
      </c>
      <c r="D342" s="119" t="s">
        <v>2551</v>
      </c>
    </row>
    <row r="343" spans="1:4" x14ac:dyDescent="0.4">
      <c r="A343" s="6" t="s">
        <v>2994</v>
      </c>
      <c r="B343" s="3" t="s">
        <v>2995</v>
      </c>
      <c r="C343" s="121" t="s">
        <v>2460</v>
      </c>
      <c r="D343" s="119" t="s">
        <v>2551</v>
      </c>
    </row>
    <row r="344" spans="1:4" x14ac:dyDescent="0.4">
      <c r="A344" s="6" t="s">
        <v>2996</v>
      </c>
      <c r="B344" s="3" t="s">
        <v>265</v>
      </c>
      <c r="C344" s="121" t="s">
        <v>2463</v>
      </c>
      <c r="D344" s="119" t="s">
        <v>2551</v>
      </c>
    </row>
    <row r="345" spans="1:4" x14ac:dyDescent="0.4">
      <c r="A345" s="6" t="s">
        <v>2997</v>
      </c>
      <c r="B345" s="3" t="s">
        <v>266</v>
      </c>
      <c r="C345" s="121" t="s">
        <v>2460</v>
      </c>
      <c r="D345" s="119" t="s">
        <v>2551</v>
      </c>
    </row>
    <row r="346" spans="1:4" x14ac:dyDescent="0.4">
      <c r="A346" s="6" t="s">
        <v>2998</v>
      </c>
      <c r="B346" s="3" t="s">
        <v>267</v>
      </c>
      <c r="C346" s="121" t="s">
        <v>2460</v>
      </c>
      <c r="D346" s="119" t="s">
        <v>2551</v>
      </c>
    </row>
    <row r="347" spans="1:4" x14ac:dyDescent="0.4">
      <c r="A347" s="6" t="s">
        <v>2999</v>
      </c>
      <c r="B347" s="3" t="s">
        <v>268</v>
      </c>
      <c r="C347" s="121" t="s">
        <v>2466</v>
      </c>
      <c r="D347" s="119" t="s">
        <v>2551</v>
      </c>
    </row>
    <row r="348" spans="1:4" x14ac:dyDescent="0.4">
      <c r="A348" s="6" t="s">
        <v>3000</v>
      </c>
      <c r="B348" s="3" t="s">
        <v>3001</v>
      </c>
      <c r="C348" s="121" t="s">
        <v>2464</v>
      </c>
      <c r="D348" s="119" t="s">
        <v>3002</v>
      </c>
    </row>
    <row r="349" spans="1:4" x14ac:dyDescent="0.4">
      <c r="A349" s="6" t="s">
        <v>3003</v>
      </c>
      <c r="B349" s="3" t="s">
        <v>3004</v>
      </c>
      <c r="C349" s="121" t="s">
        <v>2462</v>
      </c>
      <c r="D349" s="119" t="s">
        <v>2551</v>
      </c>
    </row>
    <row r="350" spans="1:4" x14ac:dyDescent="0.4">
      <c r="A350" s="6" t="s">
        <v>3005</v>
      </c>
      <c r="B350" s="3" t="s">
        <v>3006</v>
      </c>
      <c r="C350" s="121" t="s">
        <v>2469</v>
      </c>
      <c r="D350" s="119" t="s">
        <v>2740</v>
      </c>
    </row>
    <row r="351" spans="1:4" x14ac:dyDescent="0.4">
      <c r="A351" s="6" t="s">
        <v>3007</v>
      </c>
      <c r="B351" s="3" t="s">
        <v>3008</v>
      </c>
      <c r="C351" s="121" t="s">
        <v>2464</v>
      </c>
      <c r="D351" s="119" t="s">
        <v>2551</v>
      </c>
    </row>
    <row r="352" spans="1:4" x14ac:dyDescent="0.4">
      <c r="A352" s="6" t="s">
        <v>3009</v>
      </c>
      <c r="B352" s="3" t="s">
        <v>269</v>
      </c>
      <c r="C352" s="121" t="s">
        <v>2470</v>
      </c>
      <c r="D352" s="119" t="s">
        <v>2551</v>
      </c>
    </row>
    <row r="353" spans="1:4" x14ac:dyDescent="0.4">
      <c r="A353" s="6" t="s">
        <v>3010</v>
      </c>
      <c r="B353" s="3" t="s">
        <v>270</v>
      </c>
      <c r="C353" s="121" t="s">
        <v>2460</v>
      </c>
      <c r="D353" s="119" t="s">
        <v>2551</v>
      </c>
    </row>
    <row r="354" spans="1:4" x14ac:dyDescent="0.4">
      <c r="A354" s="6" t="s">
        <v>3011</v>
      </c>
      <c r="B354" s="3" t="s">
        <v>271</v>
      </c>
      <c r="C354" s="121" t="s">
        <v>2460</v>
      </c>
      <c r="D354" s="119" t="s">
        <v>2551</v>
      </c>
    </row>
    <row r="355" spans="1:4" x14ac:dyDescent="0.4">
      <c r="A355" s="6" t="s">
        <v>3012</v>
      </c>
      <c r="B355" s="3" t="s">
        <v>3013</v>
      </c>
      <c r="C355" s="121" t="s">
        <v>2460</v>
      </c>
      <c r="D355" s="119" t="s">
        <v>2551</v>
      </c>
    </row>
    <row r="356" spans="1:4" x14ac:dyDescent="0.4">
      <c r="A356" s="6" t="s">
        <v>3014</v>
      </c>
      <c r="B356" s="3" t="s">
        <v>3015</v>
      </c>
      <c r="C356" s="121" t="s">
        <v>2465</v>
      </c>
      <c r="D356" s="119" t="s">
        <v>2551</v>
      </c>
    </row>
    <row r="357" spans="1:4" x14ac:dyDescent="0.4">
      <c r="A357" s="6" t="s">
        <v>3016</v>
      </c>
      <c r="B357" s="3" t="s">
        <v>3017</v>
      </c>
      <c r="C357" s="121" t="s">
        <v>2464</v>
      </c>
      <c r="D357" s="119" t="s">
        <v>2551</v>
      </c>
    </row>
    <row r="358" spans="1:4" x14ac:dyDescent="0.4">
      <c r="A358" s="6" t="s">
        <v>3018</v>
      </c>
      <c r="B358" s="3" t="s">
        <v>3019</v>
      </c>
      <c r="C358" s="121" t="s">
        <v>2469</v>
      </c>
      <c r="D358" s="119" t="s">
        <v>2551</v>
      </c>
    </row>
    <row r="359" spans="1:4" x14ac:dyDescent="0.4">
      <c r="A359" s="6" t="s">
        <v>3020</v>
      </c>
      <c r="B359" s="3" t="s">
        <v>272</v>
      </c>
      <c r="C359" s="121" t="s">
        <v>2460</v>
      </c>
      <c r="D359" s="119" t="s">
        <v>2517</v>
      </c>
    </row>
    <row r="360" spans="1:4" x14ac:dyDescent="0.4">
      <c r="A360" s="6" t="s">
        <v>3021</v>
      </c>
      <c r="B360" s="3" t="s">
        <v>273</v>
      </c>
      <c r="C360" s="121" t="s">
        <v>2460</v>
      </c>
      <c r="D360" s="119" t="s">
        <v>2551</v>
      </c>
    </row>
    <row r="361" spans="1:4" x14ac:dyDescent="0.4">
      <c r="A361" s="6" t="s">
        <v>3022</v>
      </c>
      <c r="B361" s="3" t="s">
        <v>3023</v>
      </c>
      <c r="C361" s="121" t="s">
        <v>2460</v>
      </c>
      <c r="D361" s="119" t="s">
        <v>2551</v>
      </c>
    </row>
    <row r="362" spans="1:4" x14ac:dyDescent="0.4">
      <c r="A362" s="6" t="s">
        <v>3024</v>
      </c>
      <c r="B362" s="3" t="s">
        <v>3025</v>
      </c>
      <c r="C362" s="121" t="s">
        <v>2464</v>
      </c>
      <c r="D362" s="119" t="s">
        <v>2551</v>
      </c>
    </row>
    <row r="363" spans="1:4" x14ac:dyDescent="0.4">
      <c r="A363" s="6" t="s">
        <v>3026</v>
      </c>
      <c r="B363" s="3" t="s">
        <v>3027</v>
      </c>
      <c r="C363" s="121" t="s">
        <v>2469</v>
      </c>
      <c r="D363" s="119" t="s">
        <v>2517</v>
      </c>
    </row>
    <row r="364" spans="1:4" x14ac:dyDescent="0.4">
      <c r="A364" s="6" t="s">
        <v>3028</v>
      </c>
      <c r="B364" s="3" t="s">
        <v>274</v>
      </c>
      <c r="C364" s="121" t="s">
        <v>2470</v>
      </c>
      <c r="D364" s="119" t="s">
        <v>2551</v>
      </c>
    </row>
    <row r="365" spans="1:4" x14ac:dyDescent="0.4">
      <c r="A365" s="6" t="s">
        <v>3029</v>
      </c>
      <c r="B365" s="3" t="s">
        <v>275</v>
      </c>
      <c r="C365" s="121" t="s">
        <v>2460</v>
      </c>
      <c r="D365" s="119" t="s">
        <v>2551</v>
      </c>
    </row>
    <row r="366" spans="1:4" x14ac:dyDescent="0.4">
      <c r="A366" s="6" t="s">
        <v>3030</v>
      </c>
      <c r="B366" s="3" t="s">
        <v>276</v>
      </c>
      <c r="C366" s="121" t="s">
        <v>2462</v>
      </c>
      <c r="D366" s="119" t="s">
        <v>2551</v>
      </c>
    </row>
    <row r="367" spans="1:4" x14ac:dyDescent="0.4">
      <c r="A367" s="6" t="s">
        <v>3031</v>
      </c>
      <c r="B367" s="3" t="s">
        <v>3032</v>
      </c>
      <c r="C367" s="121" t="s">
        <v>2464</v>
      </c>
      <c r="D367" s="119" t="s">
        <v>2551</v>
      </c>
    </row>
    <row r="368" spans="1:4" x14ac:dyDescent="0.4">
      <c r="A368" s="6" t="s">
        <v>3033</v>
      </c>
      <c r="B368" s="3" t="s">
        <v>3034</v>
      </c>
      <c r="C368" s="121" t="s">
        <v>2469</v>
      </c>
      <c r="D368" s="119" t="s">
        <v>2551</v>
      </c>
    </row>
    <row r="369" spans="1:4" x14ac:dyDescent="0.4">
      <c r="A369" s="6" t="s">
        <v>3035</v>
      </c>
      <c r="B369" s="3" t="s">
        <v>277</v>
      </c>
      <c r="C369" s="121" t="s">
        <v>2460</v>
      </c>
      <c r="D369" s="119" t="s">
        <v>2551</v>
      </c>
    </row>
    <row r="370" spans="1:4" x14ac:dyDescent="0.4">
      <c r="A370" s="6" t="s">
        <v>3036</v>
      </c>
      <c r="B370" s="3" t="s">
        <v>3037</v>
      </c>
      <c r="C370" s="121" t="s">
        <v>2460</v>
      </c>
      <c r="D370" s="119" t="s">
        <v>2551</v>
      </c>
    </row>
    <row r="371" spans="1:4" x14ac:dyDescent="0.4">
      <c r="A371" s="6" t="s">
        <v>3038</v>
      </c>
      <c r="B371" s="3" t="s">
        <v>278</v>
      </c>
      <c r="C371" s="121" t="s">
        <v>2460</v>
      </c>
      <c r="D371" s="119" t="s">
        <v>2551</v>
      </c>
    </row>
    <row r="372" spans="1:4" x14ac:dyDescent="0.4">
      <c r="A372" s="6" t="s">
        <v>3039</v>
      </c>
      <c r="B372" s="3" t="s">
        <v>279</v>
      </c>
      <c r="C372" s="121" t="s">
        <v>2464</v>
      </c>
      <c r="D372" s="119" t="s">
        <v>2551</v>
      </c>
    </row>
    <row r="373" spans="1:4" x14ac:dyDescent="0.4">
      <c r="A373" s="6" t="s">
        <v>3040</v>
      </c>
      <c r="B373" s="3" t="s">
        <v>3041</v>
      </c>
      <c r="C373" s="121" t="s">
        <v>2461</v>
      </c>
      <c r="D373" s="119" t="s">
        <v>2551</v>
      </c>
    </row>
    <row r="374" spans="1:4" x14ac:dyDescent="0.4">
      <c r="A374" s="6" t="s">
        <v>3042</v>
      </c>
      <c r="B374" s="3" t="s">
        <v>280</v>
      </c>
      <c r="C374" s="121" t="s">
        <v>2468</v>
      </c>
      <c r="D374" s="119" t="s">
        <v>2551</v>
      </c>
    </row>
    <row r="375" spans="1:4" x14ac:dyDescent="0.4">
      <c r="A375" s="6" t="s">
        <v>3043</v>
      </c>
      <c r="B375" s="3" t="s">
        <v>281</v>
      </c>
      <c r="C375" s="121" t="s">
        <v>2460</v>
      </c>
      <c r="D375" s="119" t="s">
        <v>2551</v>
      </c>
    </row>
    <row r="376" spans="1:4" x14ac:dyDescent="0.4">
      <c r="A376" s="6" t="s">
        <v>3044</v>
      </c>
      <c r="B376" s="3" t="s">
        <v>282</v>
      </c>
      <c r="C376" s="121" t="s">
        <v>2460</v>
      </c>
      <c r="D376" s="119" t="s">
        <v>2551</v>
      </c>
    </row>
    <row r="377" spans="1:4" x14ac:dyDescent="0.4">
      <c r="A377" s="6" t="s">
        <v>3045</v>
      </c>
      <c r="B377" s="3" t="s">
        <v>283</v>
      </c>
      <c r="C377" s="121" t="s">
        <v>2465</v>
      </c>
      <c r="D377" s="119" t="s">
        <v>2551</v>
      </c>
    </row>
    <row r="378" spans="1:4" x14ac:dyDescent="0.4">
      <c r="A378" s="6" t="s">
        <v>3046</v>
      </c>
      <c r="B378" s="3" t="s">
        <v>3047</v>
      </c>
      <c r="C378" s="121" t="s">
        <v>2465</v>
      </c>
      <c r="D378" s="119" t="s">
        <v>2517</v>
      </c>
    </row>
    <row r="379" spans="1:4" x14ac:dyDescent="0.4">
      <c r="A379" s="6" t="s">
        <v>3048</v>
      </c>
      <c r="B379" s="3" t="s">
        <v>284</v>
      </c>
      <c r="C379" s="121" t="s">
        <v>2460</v>
      </c>
      <c r="D379" s="119" t="s">
        <v>2551</v>
      </c>
    </row>
    <row r="380" spans="1:4" x14ac:dyDescent="0.4">
      <c r="A380" s="6" t="s">
        <v>3049</v>
      </c>
      <c r="B380" s="3" t="s">
        <v>285</v>
      </c>
      <c r="C380" s="121" t="s">
        <v>2461</v>
      </c>
      <c r="D380" s="119" t="s">
        <v>2551</v>
      </c>
    </row>
    <row r="381" spans="1:4" x14ac:dyDescent="0.4">
      <c r="A381" s="6" t="s">
        <v>3050</v>
      </c>
      <c r="B381" s="3" t="s">
        <v>3051</v>
      </c>
      <c r="C381" s="121" t="s">
        <v>2465</v>
      </c>
      <c r="D381" s="119" t="s">
        <v>2533</v>
      </c>
    </row>
    <row r="382" spans="1:4" x14ac:dyDescent="0.4">
      <c r="A382" s="6" t="s">
        <v>3052</v>
      </c>
      <c r="B382" s="3" t="s">
        <v>3053</v>
      </c>
      <c r="C382" s="121" t="s">
        <v>2464</v>
      </c>
      <c r="D382" s="119" t="s">
        <v>2551</v>
      </c>
    </row>
    <row r="383" spans="1:4" x14ac:dyDescent="0.4">
      <c r="A383" s="6" t="s">
        <v>3054</v>
      </c>
      <c r="B383" s="3" t="s">
        <v>286</v>
      </c>
      <c r="C383" s="121" t="s">
        <v>2461</v>
      </c>
      <c r="D383" s="119" t="s">
        <v>2551</v>
      </c>
    </row>
    <row r="384" spans="1:4" x14ac:dyDescent="0.4">
      <c r="A384" s="6" t="s">
        <v>3055</v>
      </c>
      <c r="B384" s="3" t="s">
        <v>3056</v>
      </c>
      <c r="C384" s="121" t="s">
        <v>2460</v>
      </c>
      <c r="D384" s="119" t="s">
        <v>2551</v>
      </c>
    </row>
    <row r="385" spans="1:4" x14ac:dyDescent="0.4">
      <c r="A385" s="6" t="s">
        <v>3057</v>
      </c>
      <c r="B385" s="3" t="s">
        <v>3058</v>
      </c>
      <c r="C385" s="121" t="s">
        <v>2460</v>
      </c>
      <c r="D385" s="119" t="s">
        <v>2551</v>
      </c>
    </row>
    <row r="386" spans="1:4" x14ac:dyDescent="0.4">
      <c r="A386" s="6" t="s">
        <v>3059</v>
      </c>
      <c r="B386" s="3" t="s">
        <v>287</v>
      </c>
      <c r="C386" s="121" t="s">
        <v>2460</v>
      </c>
      <c r="D386" s="119" t="s">
        <v>2551</v>
      </c>
    </row>
    <row r="387" spans="1:4" x14ac:dyDescent="0.4">
      <c r="A387" s="6" t="s">
        <v>3060</v>
      </c>
      <c r="B387" s="3" t="s">
        <v>3061</v>
      </c>
      <c r="C387" s="121" t="s">
        <v>2462</v>
      </c>
      <c r="D387" s="119" t="s">
        <v>2551</v>
      </c>
    </row>
    <row r="388" spans="1:4" x14ac:dyDescent="0.4">
      <c r="A388" s="6" t="s">
        <v>3062</v>
      </c>
      <c r="B388" s="3" t="s">
        <v>288</v>
      </c>
      <c r="C388" s="121" t="s">
        <v>2471</v>
      </c>
      <c r="D388" s="119" t="s">
        <v>2551</v>
      </c>
    </row>
    <row r="389" spans="1:4" x14ac:dyDescent="0.4">
      <c r="A389" s="6" t="s">
        <v>3063</v>
      </c>
      <c r="B389" s="3" t="s">
        <v>3064</v>
      </c>
      <c r="C389" s="121" t="s">
        <v>2460</v>
      </c>
      <c r="D389" s="119" t="s">
        <v>2551</v>
      </c>
    </row>
    <row r="390" spans="1:4" x14ac:dyDescent="0.4">
      <c r="A390" s="6" t="s">
        <v>3065</v>
      </c>
      <c r="B390" s="3" t="s">
        <v>289</v>
      </c>
      <c r="C390" s="121" t="s">
        <v>2462</v>
      </c>
      <c r="D390" s="119" t="s">
        <v>2551</v>
      </c>
    </row>
    <row r="391" spans="1:4" x14ac:dyDescent="0.4">
      <c r="A391" s="6" t="s">
        <v>3066</v>
      </c>
      <c r="B391" s="3" t="s">
        <v>290</v>
      </c>
      <c r="C391" s="121" t="s">
        <v>2460</v>
      </c>
      <c r="D391" s="119" t="s">
        <v>2551</v>
      </c>
    </row>
    <row r="392" spans="1:4" x14ac:dyDescent="0.4">
      <c r="A392" s="6" t="s">
        <v>3067</v>
      </c>
      <c r="B392" s="3" t="s">
        <v>3068</v>
      </c>
      <c r="C392" s="121" t="s">
        <v>2460</v>
      </c>
      <c r="D392" s="119" t="s">
        <v>3069</v>
      </c>
    </row>
    <row r="393" spans="1:4" x14ac:dyDescent="0.4">
      <c r="A393" s="6" t="s">
        <v>3070</v>
      </c>
      <c r="B393" s="3" t="s">
        <v>291</v>
      </c>
      <c r="C393" s="121" t="s">
        <v>2460</v>
      </c>
      <c r="D393" s="119" t="s">
        <v>2551</v>
      </c>
    </row>
    <row r="394" spans="1:4" x14ac:dyDescent="0.4">
      <c r="A394" s="6" t="s">
        <v>3071</v>
      </c>
      <c r="B394" s="3" t="s">
        <v>292</v>
      </c>
      <c r="C394" s="121" t="s">
        <v>2462</v>
      </c>
      <c r="D394" s="119" t="s">
        <v>2551</v>
      </c>
    </row>
    <row r="395" spans="1:4" x14ac:dyDescent="0.4">
      <c r="A395" s="6" t="s">
        <v>3072</v>
      </c>
      <c r="B395" s="3" t="s">
        <v>293</v>
      </c>
      <c r="C395" s="121" t="s">
        <v>2460</v>
      </c>
      <c r="D395" s="119" t="s">
        <v>2551</v>
      </c>
    </row>
    <row r="396" spans="1:4" x14ac:dyDescent="0.4">
      <c r="A396" s="6" t="s">
        <v>3073</v>
      </c>
      <c r="B396" s="3" t="s">
        <v>294</v>
      </c>
      <c r="C396" s="121" t="s">
        <v>2465</v>
      </c>
      <c r="D396" s="119" t="s">
        <v>2517</v>
      </c>
    </row>
    <row r="397" spans="1:4" x14ac:dyDescent="0.4">
      <c r="A397" s="6" t="s">
        <v>3074</v>
      </c>
      <c r="B397" s="3" t="s">
        <v>295</v>
      </c>
      <c r="C397" s="121" t="s">
        <v>2469</v>
      </c>
      <c r="D397" s="119" t="s">
        <v>2551</v>
      </c>
    </row>
    <row r="398" spans="1:4" x14ac:dyDescent="0.4">
      <c r="A398" s="6" t="s">
        <v>3075</v>
      </c>
      <c r="B398" s="3" t="s">
        <v>3076</v>
      </c>
      <c r="C398" s="121" t="s">
        <v>2460</v>
      </c>
      <c r="D398" s="119" t="s">
        <v>2551</v>
      </c>
    </row>
    <row r="399" spans="1:4" x14ac:dyDescent="0.4">
      <c r="A399" s="6" t="s">
        <v>3077</v>
      </c>
      <c r="B399" s="3" t="s">
        <v>296</v>
      </c>
      <c r="C399" s="121" t="s">
        <v>2464</v>
      </c>
      <c r="D399" s="119" t="s">
        <v>2551</v>
      </c>
    </row>
    <row r="400" spans="1:4" x14ac:dyDescent="0.4">
      <c r="A400" s="6" t="s">
        <v>3078</v>
      </c>
      <c r="B400" s="3" t="s">
        <v>3079</v>
      </c>
      <c r="C400" s="121" t="s">
        <v>2464</v>
      </c>
      <c r="D400" s="119" t="s">
        <v>2517</v>
      </c>
    </row>
    <row r="401" spans="1:4" x14ac:dyDescent="0.4">
      <c r="A401" s="6" t="s">
        <v>3080</v>
      </c>
      <c r="B401" s="3" t="s">
        <v>297</v>
      </c>
      <c r="C401" s="121" t="s">
        <v>2464</v>
      </c>
      <c r="D401" s="119" t="s">
        <v>2551</v>
      </c>
    </row>
    <row r="402" spans="1:4" x14ac:dyDescent="0.4">
      <c r="A402" s="6" t="s">
        <v>3081</v>
      </c>
      <c r="B402" s="3" t="s">
        <v>298</v>
      </c>
      <c r="C402" s="121" t="s">
        <v>2464</v>
      </c>
      <c r="D402" s="119" t="s">
        <v>2551</v>
      </c>
    </row>
    <row r="403" spans="1:4" x14ac:dyDescent="0.4">
      <c r="A403" s="6" t="s">
        <v>3082</v>
      </c>
      <c r="B403" s="3" t="s">
        <v>299</v>
      </c>
      <c r="C403" s="121" t="s">
        <v>2471</v>
      </c>
      <c r="D403" s="119" t="s">
        <v>2551</v>
      </c>
    </row>
    <row r="404" spans="1:4" x14ac:dyDescent="0.4">
      <c r="A404" s="6" t="s">
        <v>3083</v>
      </c>
      <c r="B404" s="3" t="s">
        <v>300</v>
      </c>
      <c r="C404" s="121" t="s">
        <v>2460</v>
      </c>
      <c r="D404" s="119" t="s">
        <v>2551</v>
      </c>
    </row>
    <row r="405" spans="1:4" x14ac:dyDescent="0.4">
      <c r="A405" s="6" t="s">
        <v>3084</v>
      </c>
      <c r="B405" s="3" t="s">
        <v>3085</v>
      </c>
      <c r="C405" s="121" t="s">
        <v>2469</v>
      </c>
      <c r="D405" s="119" t="s">
        <v>2551</v>
      </c>
    </row>
    <row r="406" spans="1:4" x14ac:dyDescent="0.4">
      <c r="A406" s="6" t="s">
        <v>3086</v>
      </c>
      <c r="B406" s="3" t="s">
        <v>3087</v>
      </c>
      <c r="C406" s="121" t="s">
        <v>2464</v>
      </c>
      <c r="D406" s="119" t="s">
        <v>2551</v>
      </c>
    </row>
    <row r="407" spans="1:4" x14ac:dyDescent="0.4">
      <c r="A407" s="6" t="s">
        <v>3088</v>
      </c>
      <c r="B407" s="3" t="s">
        <v>3089</v>
      </c>
      <c r="C407" s="121" t="s">
        <v>2464</v>
      </c>
      <c r="D407" s="119" t="s">
        <v>2530</v>
      </c>
    </row>
    <row r="408" spans="1:4" x14ac:dyDescent="0.4">
      <c r="A408" s="6" t="s">
        <v>3090</v>
      </c>
      <c r="B408" s="3" t="s">
        <v>3091</v>
      </c>
      <c r="C408" s="121" t="s">
        <v>2464</v>
      </c>
      <c r="D408" s="119" t="s">
        <v>2530</v>
      </c>
    </row>
    <row r="409" spans="1:4" x14ac:dyDescent="0.4">
      <c r="A409" s="6" t="s">
        <v>3092</v>
      </c>
      <c r="B409" s="3" t="s">
        <v>3093</v>
      </c>
      <c r="C409" s="121" t="s">
        <v>2464</v>
      </c>
      <c r="D409" s="119" t="s">
        <v>2530</v>
      </c>
    </row>
    <row r="410" spans="1:4" x14ac:dyDescent="0.4">
      <c r="A410" s="6" t="s">
        <v>3094</v>
      </c>
      <c r="B410" s="3" t="s">
        <v>3095</v>
      </c>
      <c r="C410" s="121" t="s">
        <v>2460</v>
      </c>
      <c r="D410" s="119" t="s">
        <v>2530</v>
      </c>
    </row>
    <row r="411" spans="1:4" x14ac:dyDescent="0.4">
      <c r="A411" s="6" t="s">
        <v>3096</v>
      </c>
      <c r="B411" s="3" t="s">
        <v>3097</v>
      </c>
      <c r="C411" s="121" t="s">
        <v>2460</v>
      </c>
      <c r="D411" s="119" t="s">
        <v>2530</v>
      </c>
    </row>
    <row r="412" spans="1:4" x14ac:dyDescent="0.4">
      <c r="A412" s="6" t="s">
        <v>3098</v>
      </c>
      <c r="B412" s="3" t="s">
        <v>3099</v>
      </c>
      <c r="C412" s="121" t="s">
        <v>2464</v>
      </c>
      <c r="D412" s="119" t="s">
        <v>2530</v>
      </c>
    </row>
    <row r="413" spans="1:4" x14ac:dyDescent="0.4">
      <c r="A413" s="6" t="s">
        <v>3100</v>
      </c>
      <c r="B413" s="3" t="s">
        <v>3101</v>
      </c>
      <c r="C413" s="121" t="s">
        <v>2469</v>
      </c>
      <c r="D413" s="119" t="s">
        <v>2535</v>
      </c>
    </row>
    <row r="414" spans="1:4" x14ac:dyDescent="0.4">
      <c r="A414" s="6" t="s">
        <v>3102</v>
      </c>
      <c r="B414" s="3" t="s">
        <v>301</v>
      </c>
      <c r="C414" s="121" t="s">
        <v>2460</v>
      </c>
      <c r="D414" s="119" t="s">
        <v>2530</v>
      </c>
    </row>
    <row r="415" spans="1:4" x14ac:dyDescent="0.4">
      <c r="A415" s="6" t="s">
        <v>3103</v>
      </c>
      <c r="B415" s="3" t="s">
        <v>3104</v>
      </c>
      <c r="C415" s="121" t="s">
        <v>2460</v>
      </c>
      <c r="D415" s="119" t="s">
        <v>2740</v>
      </c>
    </row>
    <row r="416" spans="1:4" x14ac:dyDescent="0.4">
      <c r="A416" s="6" t="s">
        <v>3105</v>
      </c>
      <c r="B416" s="3" t="s">
        <v>302</v>
      </c>
      <c r="C416" s="121" t="s">
        <v>2469</v>
      </c>
      <c r="D416" s="119" t="s">
        <v>2530</v>
      </c>
    </row>
    <row r="417" spans="1:4" x14ac:dyDescent="0.4">
      <c r="A417" s="6" t="s">
        <v>3106</v>
      </c>
      <c r="B417" s="3" t="s">
        <v>3107</v>
      </c>
      <c r="C417" s="121" t="s">
        <v>2460</v>
      </c>
      <c r="D417" s="119" t="s">
        <v>3108</v>
      </c>
    </row>
    <row r="418" spans="1:4" x14ac:dyDescent="0.4">
      <c r="A418" s="6" t="s">
        <v>3109</v>
      </c>
      <c r="B418" s="3" t="s">
        <v>3110</v>
      </c>
      <c r="C418" s="121" t="s">
        <v>2460</v>
      </c>
      <c r="D418" s="119" t="s">
        <v>2535</v>
      </c>
    </row>
    <row r="419" spans="1:4" x14ac:dyDescent="0.4">
      <c r="A419" s="6" t="s">
        <v>3111</v>
      </c>
      <c r="B419" s="3" t="s">
        <v>3112</v>
      </c>
      <c r="C419" s="121" t="s">
        <v>2464</v>
      </c>
      <c r="D419" s="119" t="s">
        <v>2530</v>
      </c>
    </row>
    <row r="420" spans="1:4" x14ac:dyDescent="0.4">
      <c r="A420" s="6" t="s">
        <v>3113</v>
      </c>
      <c r="B420" s="3" t="s">
        <v>3114</v>
      </c>
      <c r="C420" s="121" t="s">
        <v>2464</v>
      </c>
      <c r="D420" s="119" t="s">
        <v>2530</v>
      </c>
    </row>
    <row r="421" spans="1:4" x14ac:dyDescent="0.4">
      <c r="A421" s="6" t="s">
        <v>3115</v>
      </c>
      <c r="B421" s="3" t="s">
        <v>3116</v>
      </c>
      <c r="C421" s="121" t="s">
        <v>2460</v>
      </c>
      <c r="D421" s="119" t="s">
        <v>2530</v>
      </c>
    </row>
    <row r="422" spans="1:4" x14ac:dyDescent="0.4">
      <c r="A422" s="6" t="s">
        <v>3117</v>
      </c>
      <c r="B422" s="3" t="s">
        <v>303</v>
      </c>
      <c r="C422" s="121" t="s">
        <v>2460</v>
      </c>
      <c r="D422" s="119" t="s">
        <v>2530</v>
      </c>
    </row>
    <row r="423" spans="1:4" x14ac:dyDescent="0.4">
      <c r="A423" s="6" t="s">
        <v>3118</v>
      </c>
      <c r="B423" s="3" t="s">
        <v>3119</v>
      </c>
      <c r="C423" s="121" t="s">
        <v>2464</v>
      </c>
      <c r="D423" s="119" t="s">
        <v>2530</v>
      </c>
    </row>
    <row r="424" spans="1:4" x14ac:dyDescent="0.4">
      <c r="A424" s="6" t="s">
        <v>3120</v>
      </c>
      <c r="B424" s="3" t="s">
        <v>3121</v>
      </c>
      <c r="C424" s="121" t="s">
        <v>2460</v>
      </c>
      <c r="D424" s="119" t="s">
        <v>2530</v>
      </c>
    </row>
    <row r="425" spans="1:4" x14ac:dyDescent="0.4">
      <c r="A425" s="6" t="s">
        <v>3122</v>
      </c>
      <c r="B425" s="3" t="s">
        <v>3123</v>
      </c>
      <c r="C425" s="121" t="s">
        <v>2467</v>
      </c>
      <c r="D425" s="119" t="s">
        <v>2530</v>
      </c>
    </row>
    <row r="426" spans="1:4" x14ac:dyDescent="0.4">
      <c r="A426" s="6" t="s">
        <v>3124</v>
      </c>
      <c r="B426" s="3" t="s">
        <v>304</v>
      </c>
      <c r="C426" s="121" t="s">
        <v>2468</v>
      </c>
      <c r="D426" s="119" t="s">
        <v>2530</v>
      </c>
    </row>
    <row r="427" spans="1:4" x14ac:dyDescent="0.4">
      <c r="A427" s="6" t="s">
        <v>3125</v>
      </c>
      <c r="B427" s="3" t="s">
        <v>305</v>
      </c>
      <c r="C427" s="121" t="s">
        <v>2460</v>
      </c>
      <c r="D427" s="119" t="s">
        <v>2530</v>
      </c>
    </row>
    <row r="428" spans="1:4" x14ac:dyDescent="0.4">
      <c r="A428" s="6" t="s">
        <v>3126</v>
      </c>
      <c r="B428" s="3" t="s">
        <v>306</v>
      </c>
      <c r="C428" s="121" t="s">
        <v>2464</v>
      </c>
      <c r="D428" s="119" t="s">
        <v>2530</v>
      </c>
    </row>
    <row r="429" spans="1:4" x14ac:dyDescent="0.4">
      <c r="A429" s="6" t="s">
        <v>3127</v>
      </c>
      <c r="B429" s="3" t="s">
        <v>3128</v>
      </c>
      <c r="C429" s="121" t="s">
        <v>2469</v>
      </c>
      <c r="D429" s="119" t="s">
        <v>2533</v>
      </c>
    </row>
    <row r="430" spans="1:4" x14ac:dyDescent="0.4">
      <c r="A430" s="6" t="s">
        <v>3129</v>
      </c>
      <c r="B430" s="3" t="s">
        <v>307</v>
      </c>
      <c r="C430" s="121" t="s">
        <v>2460</v>
      </c>
      <c r="D430" s="119" t="s">
        <v>2530</v>
      </c>
    </row>
    <row r="431" spans="1:4" x14ac:dyDescent="0.4">
      <c r="A431" s="6" t="s">
        <v>3130</v>
      </c>
      <c r="B431" s="3" t="s">
        <v>3131</v>
      </c>
      <c r="C431" s="121" t="s">
        <v>2460</v>
      </c>
      <c r="D431" s="119" t="s">
        <v>2530</v>
      </c>
    </row>
    <row r="432" spans="1:4" x14ac:dyDescent="0.4">
      <c r="A432" s="6" t="s">
        <v>3132</v>
      </c>
      <c r="B432" s="3" t="s">
        <v>3133</v>
      </c>
      <c r="C432" s="121" t="s">
        <v>2464</v>
      </c>
      <c r="D432" s="119" t="s">
        <v>2517</v>
      </c>
    </row>
    <row r="433" spans="1:4" x14ac:dyDescent="0.4">
      <c r="A433" s="6" t="s">
        <v>3134</v>
      </c>
      <c r="B433" s="3" t="s">
        <v>308</v>
      </c>
      <c r="C433" s="121" t="s">
        <v>2460</v>
      </c>
      <c r="D433" s="119" t="s">
        <v>2530</v>
      </c>
    </row>
    <row r="434" spans="1:4" x14ac:dyDescent="0.4">
      <c r="A434" s="6" t="s">
        <v>3135</v>
      </c>
      <c r="B434" s="3" t="s">
        <v>3136</v>
      </c>
      <c r="C434" s="121" t="s">
        <v>2460</v>
      </c>
      <c r="D434" s="119" t="s">
        <v>2530</v>
      </c>
    </row>
    <row r="435" spans="1:4" x14ac:dyDescent="0.4">
      <c r="A435" s="6" t="s">
        <v>3137</v>
      </c>
      <c r="B435" s="3" t="s">
        <v>3138</v>
      </c>
      <c r="C435" s="121" t="s">
        <v>2464</v>
      </c>
      <c r="D435" s="119" t="s">
        <v>2551</v>
      </c>
    </row>
    <row r="436" spans="1:4" x14ac:dyDescent="0.4">
      <c r="A436" s="6" t="s">
        <v>3139</v>
      </c>
      <c r="B436" s="3" t="s">
        <v>3140</v>
      </c>
      <c r="C436" s="121" t="s">
        <v>2464</v>
      </c>
      <c r="D436" s="119" t="s">
        <v>2533</v>
      </c>
    </row>
    <row r="437" spans="1:4" x14ac:dyDescent="0.4">
      <c r="A437" s="6" t="s">
        <v>3141</v>
      </c>
      <c r="B437" s="3" t="s">
        <v>3142</v>
      </c>
      <c r="C437" s="121" t="s">
        <v>2469</v>
      </c>
      <c r="D437" s="119" t="s">
        <v>2551</v>
      </c>
    </row>
    <row r="438" spans="1:4" x14ac:dyDescent="0.4">
      <c r="A438" s="6" t="s">
        <v>3143</v>
      </c>
      <c r="B438" s="3" t="s">
        <v>309</v>
      </c>
      <c r="C438" s="121" t="s">
        <v>2469</v>
      </c>
      <c r="D438" s="119" t="s">
        <v>2533</v>
      </c>
    </row>
    <row r="439" spans="1:4" x14ac:dyDescent="0.4">
      <c r="A439" s="6" t="s">
        <v>3144</v>
      </c>
      <c r="B439" s="3" t="s">
        <v>310</v>
      </c>
      <c r="C439" s="121" t="s">
        <v>2466</v>
      </c>
      <c r="D439" s="119" t="s">
        <v>2533</v>
      </c>
    </row>
    <row r="440" spans="1:4" x14ac:dyDescent="0.4">
      <c r="A440" s="6" t="s">
        <v>3145</v>
      </c>
      <c r="B440" s="3" t="s">
        <v>311</v>
      </c>
      <c r="C440" s="121" t="s">
        <v>2460</v>
      </c>
      <c r="D440" s="119" t="s">
        <v>2621</v>
      </c>
    </row>
    <row r="441" spans="1:4" x14ac:dyDescent="0.4">
      <c r="A441" s="6" t="s">
        <v>3146</v>
      </c>
      <c r="B441" s="3" t="s">
        <v>3147</v>
      </c>
      <c r="C441" s="121" t="s">
        <v>2460</v>
      </c>
      <c r="D441" s="119" t="s">
        <v>2533</v>
      </c>
    </row>
    <row r="442" spans="1:4" x14ac:dyDescent="0.4">
      <c r="A442" s="6" t="s">
        <v>3148</v>
      </c>
      <c r="B442" s="3" t="s">
        <v>312</v>
      </c>
      <c r="C442" s="121" t="s">
        <v>2466</v>
      </c>
      <c r="D442" s="119" t="s">
        <v>2533</v>
      </c>
    </row>
    <row r="443" spans="1:4" x14ac:dyDescent="0.4">
      <c r="A443" s="6" t="s">
        <v>3149</v>
      </c>
      <c r="B443" s="3" t="s">
        <v>3150</v>
      </c>
      <c r="C443" s="121" t="s">
        <v>2464</v>
      </c>
      <c r="D443" s="119" t="s">
        <v>2517</v>
      </c>
    </row>
    <row r="444" spans="1:4" x14ac:dyDescent="0.4">
      <c r="A444" s="6" t="s">
        <v>3151</v>
      </c>
      <c r="B444" s="3" t="s">
        <v>313</v>
      </c>
      <c r="C444" s="121" t="s">
        <v>2460</v>
      </c>
      <c r="D444" s="119" t="s">
        <v>2533</v>
      </c>
    </row>
    <row r="445" spans="1:4" x14ac:dyDescent="0.4">
      <c r="A445" s="6" t="s">
        <v>3152</v>
      </c>
      <c r="B445" s="3" t="s">
        <v>314</v>
      </c>
      <c r="C445" s="121" t="s">
        <v>2460</v>
      </c>
      <c r="D445" s="119" t="s">
        <v>2533</v>
      </c>
    </row>
    <row r="446" spans="1:4" x14ac:dyDescent="0.4">
      <c r="A446" s="6" t="s">
        <v>3153</v>
      </c>
      <c r="B446" s="3" t="s">
        <v>3154</v>
      </c>
      <c r="C446" s="121" t="s">
        <v>2469</v>
      </c>
      <c r="D446" s="119" t="s">
        <v>2621</v>
      </c>
    </row>
    <row r="447" spans="1:4" x14ac:dyDescent="0.4">
      <c r="A447" s="6" t="s">
        <v>3155</v>
      </c>
      <c r="B447" s="3" t="s">
        <v>315</v>
      </c>
      <c r="C447" s="121" t="s">
        <v>2466</v>
      </c>
      <c r="D447" s="119" t="s">
        <v>2621</v>
      </c>
    </row>
    <row r="448" spans="1:4" x14ac:dyDescent="0.4">
      <c r="A448" s="6" t="s">
        <v>3156</v>
      </c>
      <c r="B448" s="3" t="s">
        <v>316</v>
      </c>
      <c r="C448" s="121" t="s">
        <v>2466</v>
      </c>
      <c r="D448" s="119" t="s">
        <v>2533</v>
      </c>
    </row>
    <row r="449" spans="1:4" x14ac:dyDescent="0.4">
      <c r="A449" s="6" t="s">
        <v>3157</v>
      </c>
      <c r="B449" s="3" t="s">
        <v>317</v>
      </c>
      <c r="C449" s="121" t="s">
        <v>2466</v>
      </c>
      <c r="D449" s="119" t="s">
        <v>2533</v>
      </c>
    </row>
    <row r="450" spans="1:4" x14ac:dyDescent="0.4">
      <c r="A450" s="6" t="s">
        <v>3158</v>
      </c>
      <c r="B450" s="3" t="s">
        <v>318</v>
      </c>
      <c r="C450" s="121" t="s">
        <v>2460</v>
      </c>
      <c r="D450" s="119" t="s">
        <v>2533</v>
      </c>
    </row>
    <row r="451" spans="1:4" x14ac:dyDescent="0.4">
      <c r="A451" s="6" t="s">
        <v>3159</v>
      </c>
      <c r="B451" s="3" t="s">
        <v>3160</v>
      </c>
      <c r="C451" s="121" t="s">
        <v>2460</v>
      </c>
      <c r="D451" s="119" t="s">
        <v>2533</v>
      </c>
    </row>
    <row r="452" spans="1:4" x14ac:dyDescent="0.4">
      <c r="A452" s="6" t="s">
        <v>3161</v>
      </c>
      <c r="B452" s="3" t="s">
        <v>319</v>
      </c>
      <c r="C452" s="121" t="s">
        <v>2460</v>
      </c>
      <c r="D452" s="119" t="s">
        <v>2621</v>
      </c>
    </row>
    <row r="453" spans="1:4" x14ac:dyDescent="0.4">
      <c r="A453" s="6" t="s">
        <v>3162</v>
      </c>
      <c r="B453" s="3" t="s">
        <v>320</v>
      </c>
      <c r="C453" s="121" t="s">
        <v>2461</v>
      </c>
      <c r="D453" s="119" t="s">
        <v>2533</v>
      </c>
    </row>
    <row r="454" spans="1:4" x14ac:dyDescent="0.4">
      <c r="A454" s="6" t="s">
        <v>3163</v>
      </c>
      <c r="B454" s="3" t="s">
        <v>3164</v>
      </c>
      <c r="C454" s="121" t="s">
        <v>2460</v>
      </c>
      <c r="D454" s="119" t="s">
        <v>2533</v>
      </c>
    </row>
    <row r="455" spans="1:4" x14ac:dyDescent="0.4">
      <c r="A455" s="6" t="s">
        <v>3165</v>
      </c>
      <c r="B455" s="3" t="s">
        <v>321</v>
      </c>
      <c r="C455" s="121" t="s">
        <v>2466</v>
      </c>
      <c r="D455" s="119" t="s">
        <v>2533</v>
      </c>
    </row>
    <row r="456" spans="1:4" x14ac:dyDescent="0.4">
      <c r="A456" s="6" t="s">
        <v>3166</v>
      </c>
      <c r="B456" s="3" t="s">
        <v>322</v>
      </c>
      <c r="C456" s="121" t="s">
        <v>2466</v>
      </c>
      <c r="D456" s="119" t="s">
        <v>2533</v>
      </c>
    </row>
    <row r="457" spans="1:4" x14ac:dyDescent="0.4">
      <c r="A457" s="6" t="s">
        <v>3167</v>
      </c>
      <c r="B457" s="3" t="s">
        <v>323</v>
      </c>
      <c r="C457" s="121" t="s">
        <v>2466</v>
      </c>
      <c r="D457" s="119" t="s">
        <v>2533</v>
      </c>
    </row>
    <row r="458" spans="1:4" x14ac:dyDescent="0.4">
      <c r="A458" s="6" t="s">
        <v>3168</v>
      </c>
      <c r="B458" s="3" t="s">
        <v>3169</v>
      </c>
      <c r="C458" s="121" t="s">
        <v>2466</v>
      </c>
      <c r="D458" s="119" t="s">
        <v>2533</v>
      </c>
    </row>
    <row r="459" spans="1:4" x14ac:dyDescent="0.4">
      <c r="A459" s="6" t="s">
        <v>3170</v>
      </c>
      <c r="B459" s="3" t="s">
        <v>3171</v>
      </c>
      <c r="C459" s="121" t="s">
        <v>2462</v>
      </c>
      <c r="D459" s="119" t="s">
        <v>2621</v>
      </c>
    </row>
    <row r="460" spans="1:4" x14ac:dyDescent="0.4">
      <c r="A460" s="6" t="s">
        <v>3172</v>
      </c>
      <c r="B460" s="3" t="s">
        <v>3173</v>
      </c>
      <c r="C460" s="121" t="s">
        <v>2464</v>
      </c>
      <c r="D460" s="119" t="s">
        <v>3108</v>
      </c>
    </row>
    <row r="461" spans="1:4" x14ac:dyDescent="0.4">
      <c r="A461" s="6" t="s">
        <v>3174</v>
      </c>
      <c r="B461" s="3" t="s">
        <v>324</v>
      </c>
      <c r="C461" s="121" t="s">
        <v>2460</v>
      </c>
      <c r="D461" s="119" t="s">
        <v>2621</v>
      </c>
    </row>
    <row r="462" spans="1:4" x14ac:dyDescent="0.4">
      <c r="A462" s="6" t="s">
        <v>3175</v>
      </c>
      <c r="B462" s="3" t="s">
        <v>3176</v>
      </c>
      <c r="C462" s="121" t="s">
        <v>2464</v>
      </c>
      <c r="D462" s="119" t="s">
        <v>2621</v>
      </c>
    </row>
    <row r="463" spans="1:4" x14ac:dyDescent="0.4">
      <c r="A463" s="6" t="s">
        <v>3177</v>
      </c>
      <c r="B463" s="3" t="s">
        <v>3178</v>
      </c>
      <c r="C463" s="121" t="s">
        <v>2460</v>
      </c>
      <c r="D463" s="119" t="s">
        <v>2533</v>
      </c>
    </row>
    <row r="464" spans="1:4" x14ac:dyDescent="0.4">
      <c r="A464" s="6" t="s">
        <v>3179</v>
      </c>
      <c r="B464" s="3" t="s">
        <v>325</v>
      </c>
      <c r="C464" s="121" t="s">
        <v>2463</v>
      </c>
      <c r="D464" s="119" t="s">
        <v>2533</v>
      </c>
    </row>
    <row r="465" spans="1:4" x14ac:dyDescent="0.4">
      <c r="A465" s="6" t="s">
        <v>3180</v>
      </c>
      <c r="B465" s="3" t="s">
        <v>326</v>
      </c>
      <c r="C465" s="121" t="s">
        <v>2466</v>
      </c>
      <c r="D465" s="119" t="s">
        <v>2533</v>
      </c>
    </row>
    <row r="466" spans="1:4" x14ac:dyDescent="0.4">
      <c r="A466" s="6" t="s">
        <v>3181</v>
      </c>
      <c r="B466" s="3" t="s">
        <v>3182</v>
      </c>
      <c r="C466" s="121" t="s">
        <v>2469</v>
      </c>
      <c r="D466" s="119" t="s">
        <v>2517</v>
      </c>
    </row>
    <row r="467" spans="1:4" x14ac:dyDescent="0.4">
      <c r="A467" s="6" t="s">
        <v>3183</v>
      </c>
      <c r="B467" s="3" t="s">
        <v>327</v>
      </c>
      <c r="C467" s="121" t="s">
        <v>2464</v>
      </c>
      <c r="D467" s="119" t="s">
        <v>2621</v>
      </c>
    </row>
    <row r="468" spans="1:4" x14ac:dyDescent="0.4">
      <c r="A468" s="6" t="s">
        <v>3184</v>
      </c>
      <c r="B468" s="3" t="s">
        <v>3185</v>
      </c>
      <c r="C468" s="121" t="s">
        <v>2464</v>
      </c>
      <c r="D468" s="119" t="s">
        <v>2533</v>
      </c>
    </row>
    <row r="469" spans="1:4" x14ac:dyDescent="0.4">
      <c r="A469" s="6" t="s">
        <v>3186</v>
      </c>
      <c r="B469" s="3" t="s">
        <v>3187</v>
      </c>
      <c r="C469" s="121" t="s">
        <v>2460</v>
      </c>
      <c r="D469" s="119" t="s">
        <v>2533</v>
      </c>
    </row>
    <row r="470" spans="1:4" x14ac:dyDescent="0.4">
      <c r="A470" s="6" t="s">
        <v>3188</v>
      </c>
      <c r="B470" s="3" t="s">
        <v>328</v>
      </c>
      <c r="C470" s="121" t="s">
        <v>2460</v>
      </c>
      <c r="D470" s="119" t="s">
        <v>2621</v>
      </c>
    </row>
    <row r="471" spans="1:4" x14ac:dyDescent="0.4">
      <c r="A471" s="6" t="s">
        <v>3189</v>
      </c>
      <c r="B471" s="3" t="s">
        <v>3190</v>
      </c>
      <c r="C471" s="121" t="s">
        <v>2464</v>
      </c>
      <c r="D471" s="119" t="s">
        <v>2621</v>
      </c>
    </row>
    <row r="472" spans="1:4" x14ac:dyDescent="0.4">
      <c r="A472" s="6" t="s">
        <v>3191</v>
      </c>
      <c r="B472" s="3" t="s">
        <v>3192</v>
      </c>
      <c r="C472" s="121" t="s">
        <v>2461</v>
      </c>
      <c r="D472" s="119" t="s">
        <v>2533</v>
      </c>
    </row>
    <row r="473" spans="1:4" x14ac:dyDescent="0.4">
      <c r="A473" s="6" t="s">
        <v>3193</v>
      </c>
      <c r="B473" s="3" t="s">
        <v>3194</v>
      </c>
      <c r="C473" s="121" t="s">
        <v>2466</v>
      </c>
      <c r="D473" s="119" t="s">
        <v>2533</v>
      </c>
    </row>
    <row r="474" spans="1:4" x14ac:dyDescent="0.4">
      <c r="A474" s="6" t="s">
        <v>3195</v>
      </c>
      <c r="B474" s="3" t="s">
        <v>3196</v>
      </c>
      <c r="C474" s="121" t="s">
        <v>2468</v>
      </c>
      <c r="D474" s="119" t="s">
        <v>2621</v>
      </c>
    </row>
    <row r="475" spans="1:4" x14ac:dyDescent="0.4">
      <c r="A475" s="6" t="s">
        <v>3197</v>
      </c>
      <c r="B475" s="3" t="s">
        <v>329</v>
      </c>
      <c r="C475" s="121" t="s">
        <v>2460</v>
      </c>
      <c r="D475" s="119" t="s">
        <v>2533</v>
      </c>
    </row>
    <row r="476" spans="1:4" x14ac:dyDescent="0.4">
      <c r="A476" s="6" t="s">
        <v>3198</v>
      </c>
      <c r="B476" s="3" t="s">
        <v>330</v>
      </c>
      <c r="C476" s="121" t="s">
        <v>2460</v>
      </c>
      <c r="D476" s="122" t="s">
        <v>2621</v>
      </c>
    </row>
    <row r="477" spans="1:4" x14ac:dyDescent="0.4">
      <c r="A477" s="6" t="s">
        <v>3199</v>
      </c>
      <c r="B477" s="3" t="s">
        <v>3200</v>
      </c>
      <c r="C477" s="121" t="s">
        <v>2471</v>
      </c>
      <c r="D477" s="119" t="s">
        <v>2533</v>
      </c>
    </row>
    <row r="478" spans="1:4" x14ac:dyDescent="0.4">
      <c r="A478" s="6" t="s">
        <v>3201</v>
      </c>
      <c r="B478" s="3" t="s">
        <v>331</v>
      </c>
      <c r="C478" s="121" t="s">
        <v>2465</v>
      </c>
      <c r="D478" s="119" t="s">
        <v>2533</v>
      </c>
    </row>
    <row r="479" spans="1:4" x14ac:dyDescent="0.4">
      <c r="A479" s="6" t="s">
        <v>3202</v>
      </c>
      <c r="B479" s="3" t="s">
        <v>3203</v>
      </c>
      <c r="C479" s="121" t="s">
        <v>2465</v>
      </c>
      <c r="D479" s="119" t="s">
        <v>2533</v>
      </c>
    </row>
    <row r="480" spans="1:4" x14ac:dyDescent="0.4">
      <c r="A480" s="6" t="s">
        <v>3204</v>
      </c>
      <c r="B480" s="3" t="s">
        <v>332</v>
      </c>
      <c r="C480" s="121" t="s">
        <v>2460</v>
      </c>
      <c r="D480" s="119" t="s">
        <v>2621</v>
      </c>
    </row>
    <row r="481" spans="1:4" x14ac:dyDescent="0.4">
      <c r="A481" s="6" t="s">
        <v>3205</v>
      </c>
      <c r="B481" s="3" t="s">
        <v>333</v>
      </c>
      <c r="C481" s="121" t="s">
        <v>2466</v>
      </c>
      <c r="D481" s="119" t="s">
        <v>2533</v>
      </c>
    </row>
    <row r="482" spans="1:4" x14ac:dyDescent="0.4">
      <c r="A482" s="6" t="s">
        <v>3206</v>
      </c>
      <c r="B482" s="3" t="s">
        <v>3207</v>
      </c>
      <c r="C482" s="121" t="s">
        <v>2464</v>
      </c>
      <c r="D482" s="119" t="s">
        <v>2621</v>
      </c>
    </row>
    <row r="483" spans="1:4" x14ac:dyDescent="0.4">
      <c r="A483" s="6" t="s">
        <v>3208</v>
      </c>
      <c r="B483" s="3" t="s">
        <v>334</v>
      </c>
      <c r="C483" s="121" t="s">
        <v>2466</v>
      </c>
      <c r="D483" s="119" t="s">
        <v>2533</v>
      </c>
    </row>
    <row r="484" spans="1:4" x14ac:dyDescent="0.4">
      <c r="A484" s="6" t="s">
        <v>3209</v>
      </c>
      <c r="B484" s="3" t="s">
        <v>3210</v>
      </c>
      <c r="C484" s="121" t="s">
        <v>2460</v>
      </c>
      <c r="D484" s="119" t="s">
        <v>2551</v>
      </c>
    </row>
    <row r="485" spans="1:4" x14ac:dyDescent="0.4">
      <c r="A485" s="6" t="s">
        <v>3211</v>
      </c>
      <c r="B485" s="3" t="s">
        <v>3212</v>
      </c>
      <c r="C485" s="121" t="s">
        <v>2466</v>
      </c>
      <c r="D485" s="119" t="s">
        <v>2533</v>
      </c>
    </row>
    <row r="486" spans="1:4" x14ac:dyDescent="0.4">
      <c r="A486" s="6" t="s">
        <v>3213</v>
      </c>
      <c r="B486" s="3" t="s">
        <v>335</v>
      </c>
      <c r="C486" s="121" t="s">
        <v>2460</v>
      </c>
      <c r="D486" s="119" t="s">
        <v>2621</v>
      </c>
    </row>
    <row r="487" spans="1:4" x14ac:dyDescent="0.4">
      <c r="A487" s="6" t="s">
        <v>3214</v>
      </c>
      <c r="B487" s="3" t="s">
        <v>3215</v>
      </c>
      <c r="C487" s="121" t="s">
        <v>2468</v>
      </c>
      <c r="D487" s="119" t="s">
        <v>2621</v>
      </c>
    </row>
    <row r="488" spans="1:4" x14ac:dyDescent="0.4">
      <c r="A488" s="6" t="s">
        <v>3216</v>
      </c>
      <c r="B488" s="3" t="s">
        <v>3217</v>
      </c>
      <c r="C488" s="121" t="s">
        <v>2464</v>
      </c>
      <c r="D488" s="119" t="s">
        <v>2533</v>
      </c>
    </row>
    <row r="489" spans="1:4" x14ac:dyDescent="0.4">
      <c r="A489" s="6" t="s">
        <v>3218</v>
      </c>
      <c r="B489" s="3" t="s">
        <v>336</v>
      </c>
      <c r="C489" s="121" t="s">
        <v>2460</v>
      </c>
      <c r="D489" s="119" t="s">
        <v>2533</v>
      </c>
    </row>
    <row r="490" spans="1:4" x14ac:dyDescent="0.4">
      <c r="A490" s="6" t="s">
        <v>3219</v>
      </c>
      <c r="B490" s="3" t="s">
        <v>3220</v>
      </c>
      <c r="C490" s="121" t="s">
        <v>2460</v>
      </c>
      <c r="D490" s="119" t="s">
        <v>2621</v>
      </c>
    </row>
    <row r="491" spans="1:4" x14ac:dyDescent="0.4">
      <c r="A491" s="6" t="s">
        <v>3221</v>
      </c>
      <c r="B491" s="3" t="s">
        <v>3222</v>
      </c>
      <c r="C491" s="121" t="s">
        <v>2462</v>
      </c>
      <c r="D491" s="119" t="s">
        <v>2533</v>
      </c>
    </row>
    <row r="492" spans="1:4" x14ac:dyDescent="0.4">
      <c r="A492" s="6" t="s">
        <v>3223</v>
      </c>
      <c r="B492" s="3" t="s">
        <v>337</v>
      </c>
      <c r="C492" s="121" t="s">
        <v>2460</v>
      </c>
      <c r="D492" s="119" t="s">
        <v>2621</v>
      </c>
    </row>
    <row r="493" spans="1:4" x14ac:dyDescent="0.4">
      <c r="A493" s="6" t="s">
        <v>3224</v>
      </c>
      <c r="B493" s="3" t="s">
        <v>338</v>
      </c>
      <c r="C493" s="121" t="s">
        <v>2460</v>
      </c>
      <c r="D493" s="119" t="s">
        <v>2533</v>
      </c>
    </row>
    <row r="494" spans="1:4" x14ac:dyDescent="0.4">
      <c r="A494" s="6" t="s">
        <v>3225</v>
      </c>
      <c r="B494" s="3" t="s">
        <v>3226</v>
      </c>
      <c r="C494" s="121" t="s">
        <v>2460</v>
      </c>
      <c r="D494" s="119" t="s">
        <v>2621</v>
      </c>
    </row>
    <row r="495" spans="1:4" x14ac:dyDescent="0.4">
      <c r="A495" s="6" t="s">
        <v>3227</v>
      </c>
      <c r="B495" s="3" t="s">
        <v>339</v>
      </c>
      <c r="C495" s="121" t="s">
        <v>2460</v>
      </c>
      <c r="D495" s="119" t="s">
        <v>2621</v>
      </c>
    </row>
    <row r="496" spans="1:4" x14ac:dyDescent="0.4">
      <c r="A496" s="6" t="s">
        <v>3228</v>
      </c>
      <c r="B496" s="3" t="s">
        <v>3229</v>
      </c>
      <c r="C496" s="121" t="s">
        <v>2461</v>
      </c>
      <c r="D496" s="119" t="s">
        <v>2533</v>
      </c>
    </row>
    <row r="497" spans="1:4" x14ac:dyDescent="0.4">
      <c r="A497" s="6" t="s">
        <v>3230</v>
      </c>
      <c r="B497" s="3" t="s">
        <v>3231</v>
      </c>
      <c r="C497" s="121" t="s">
        <v>2465</v>
      </c>
      <c r="D497" s="119" t="s">
        <v>2561</v>
      </c>
    </row>
    <row r="498" spans="1:4" x14ac:dyDescent="0.4">
      <c r="A498" s="6" t="s">
        <v>3232</v>
      </c>
      <c r="B498" s="3" t="s">
        <v>3233</v>
      </c>
      <c r="C498" s="121" t="s">
        <v>2467</v>
      </c>
      <c r="D498" s="119" t="s">
        <v>2621</v>
      </c>
    </row>
    <row r="499" spans="1:4" x14ac:dyDescent="0.4">
      <c r="A499" s="6" t="s">
        <v>3234</v>
      </c>
      <c r="B499" s="3" t="s">
        <v>340</v>
      </c>
      <c r="C499" s="121" t="s">
        <v>2466</v>
      </c>
      <c r="D499" s="119" t="s">
        <v>2533</v>
      </c>
    </row>
    <row r="500" spans="1:4" x14ac:dyDescent="0.4">
      <c r="A500" s="6" t="s">
        <v>3235</v>
      </c>
      <c r="B500" s="3" t="s">
        <v>3236</v>
      </c>
      <c r="C500" s="121" t="s">
        <v>2461</v>
      </c>
      <c r="D500" s="119" t="s">
        <v>2551</v>
      </c>
    </row>
    <row r="501" spans="1:4" x14ac:dyDescent="0.4">
      <c r="A501" s="6" t="s">
        <v>3237</v>
      </c>
      <c r="B501" s="3" t="s">
        <v>3238</v>
      </c>
      <c r="C501" s="121" t="s">
        <v>2460</v>
      </c>
      <c r="D501" s="119" t="s">
        <v>2533</v>
      </c>
    </row>
    <row r="502" spans="1:4" x14ac:dyDescent="0.4">
      <c r="A502" s="6" t="s">
        <v>3239</v>
      </c>
      <c r="B502" s="3" t="s">
        <v>341</v>
      </c>
      <c r="C502" s="121" t="s">
        <v>2460</v>
      </c>
      <c r="D502" s="119" t="s">
        <v>2533</v>
      </c>
    </row>
    <row r="503" spans="1:4" x14ac:dyDescent="0.4">
      <c r="A503" s="6" t="s">
        <v>3240</v>
      </c>
      <c r="B503" s="3" t="s">
        <v>3241</v>
      </c>
      <c r="C503" s="121" t="s">
        <v>2460</v>
      </c>
      <c r="D503" s="119" t="s">
        <v>2621</v>
      </c>
    </row>
    <row r="504" spans="1:4" x14ac:dyDescent="0.4">
      <c r="A504" s="6" t="s">
        <v>3242</v>
      </c>
      <c r="B504" s="3" t="s">
        <v>342</v>
      </c>
      <c r="C504" s="121" t="s">
        <v>2464</v>
      </c>
      <c r="D504" s="119" t="s">
        <v>2621</v>
      </c>
    </row>
    <row r="505" spans="1:4" x14ac:dyDescent="0.4">
      <c r="A505" s="6" t="s">
        <v>3243</v>
      </c>
      <c r="B505" s="3" t="s">
        <v>343</v>
      </c>
      <c r="C505" s="121" t="s">
        <v>2466</v>
      </c>
      <c r="D505" s="119" t="s">
        <v>2533</v>
      </c>
    </row>
    <row r="506" spans="1:4" x14ac:dyDescent="0.4">
      <c r="A506" s="6" t="s">
        <v>3244</v>
      </c>
      <c r="B506" s="3" t="s">
        <v>3245</v>
      </c>
      <c r="C506" s="121" t="s">
        <v>2467</v>
      </c>
      <c r="D506" s="119" t="s">
        <v>2517</v>
      </c>
    </row>
    <row r="507" spans="1:4" x14ac:dyDescent="0.4">
      <c r="A507" s="6" t="s">
        <v>3246</v>
      </c>
      <c r="B507" s="3" t="s">
        <v>344</v>
      </c>
      <c r="C507" s="121" t="s">
        <v>2460</v>
      </c>
      <c r="D507" s="119" t="s">
        <v>2533</v>
      </c>
    </row>
    <row r="508" spans="1:4" x14ac:dyDescent="0.4">
      <c r="A508" s="6" t="s">
        <v>3247</v>
      </c>
      <c r="B508" s="3" t="s">
        <v>345</v>
      </c>
      <c r="C508" s="121" t="s">
        <v>2461</v>
      </c>
      <c r="D508" s="119" t="s">
        <v>2533</v>
      </c>
    </row>
    <row r="509" spans="1:4" x14ac:dyDescent="0.4">
      <c r="A509" s="6" t="s">
        <v>3248</v>
      </c>
      <c r="B509" s="3" t="s">
        <v>3249</v>
      </c>
      <c r="C509" s="121" t="s">
        <v>2461</v>
      </c>
      <c r="D509" s="119" t="s">
        <v>2533</v>
      </c>
    </row>
    <row r="510" spans="1:4" x14ac:dyDescent="0.4">
      <c r="A510" s="6" t="s">
        <v>3250</v>
      </c>
      <c r="B510" s="3" t="s">
        <v>346</v>
      </c>
      <c r="C510" s="121" t="s">
        <v>2460</v>
      </c>
      <c r="D510" s="119" t="s">
        <v>2621</v>
      </c>
    </row>
    <row r="511" spans="1:4" x14ac:dyDescent="0.4">
      <c r="A511" s="6" t="s">
        <v>3251</v>
      </c>
      <c r="B511" s="3" t="s">
        <v>3252</v>
      </c>
      <c r="C511" s="121" t="s">
        <v>2461</v>
      </c>
      <c r="D511" s="119" t="s">
        <v>2551</v>
      </c>
    </row>
    <row r="512" spans="1:4" x14ac:dyDescent="0.4">
      <c r="A512" s="6" t="s">
        <v>3253</v>
      </c>
      <c r="B512" s="3" t="s">
        <v>347</v>
      </c>
      <c r="C512" s="121" t="s">
        <v>2466</v>
      </c>
      <c r="D512" s="119" t="s">
        <v>2533</v>
      </c>
    </row>
    <row r="513" spans="1:4" x14ac:dyDescent="0.4">
      <c r="A513" s="6" t="s">
        <v>3254</v>
      </c>
      <c r="B513" s="3" t="s">
        <v>348</v>
      </c>
      <c r="C513" s="121" t="s">
        <v>2460</v>
      </c>
      <c r="D513" s="119" t="s">
        <v>2530</v>
      </c>
    </row>
    <row r="514" spans="1:4" x14ac:dyDescent="0.4">
      <c r="A514" s="6" t="s">
        <v>3255</v>
      </c>
      <c r="B514" s="3" t="s">
        <v>349</v>
      </c>
      <c r="C514" s="121" t="s">
        <v>2460</v>
      </c>
      <c r="D514" s="119" t="s">
        <v>2530</v>
      </c>
    </row>
    <row r="515" spans="1:4" x14ac:dyDescent="0.4">
      <c r="A515" s="6" t="s">
        <v>3256</v>
      </c>
      <c r="B515" s="3" t="s">
        <v>350</v>
      </c>
      <c r="C515" s="121" t="s">
        <v>2460</v>
      </c>
      <c r="D515" s="119" t="s">
        <v>2530</v>
      </c>
    </row>
    <row r="516" spans="1:4" x14ac:dyDescent="0.4">
      <c r="A516" s="6" t="s">
        <v>3257</v>
      </c>
      <c r="B516" s="3" t="s">
        <v>351</v>
      </c>
      <c r="C516" s="121" t="s">
        <v>2460</v>
      </c>
      <c r="D516" s="119" t="s">
        <v>2530</v>
      </c>
    </row>
    <row r="517" spans="1:4" x14ac:dyDescent="0.4">
      <c r="A517" s="6" t="s">
        <v>3258</v>
      </c>
      <c r="B517" s="3" t="s">
        <v>352</v>
      </c>
      <c r="C517" s="121" t="s">
        <v>2460</v>
      </c>
      <c r="D517" s="119" t="s">
        <v>2530</v>
      </c>
    </row>
    <row r="518" spans="1:4" x14ac:dyDescent="0.4">
      <c r="A518" s="6" t="s">
        <v>3259</v>
      </c>
      <c r="B518" s="3" t="s">
        <v>353</v>
      </c>
      <c r="C518" s="121" t="s">
        <v>2471</v>
      </c>
      <c r="D518" s="119" t="s">
        <v>2530</v>
      </c>
    </row>
    <row r="519" spans="1:4" x14ac:dyDescent="0.4">
      <c r="A519" s="6" t="s">
        <v>3260</v>
      </c>
      <c r="B519" s="3" t="s">
        <v>3261</v>
      </c>
      <c r="C519" s="121" t="s">
        <v>2471</v>
      </c>
      <c r="D519" s="119" t="s">
        <v>2621</v>
      </c>
    </row>
    <row r="520" spans="1:4" x14ac:dyDescent="0.4">
      <c r="A520" s="6" t="s">
        <v>3262</v>
      </c>
      <c r="B520" s="3" t="s">
        <v>3263</v>
      </c>
      <c r="C520" s="121" t="s">
        <v>2460</v>
      </c>
      <c r="D520" s="119" t="s">
        <v>2530</v>
      </c>
    </row>
    <row r="521" spans="1:4" x14ac:dyDescent="0.4">
      <c r="A521" s="6" t="s">
        <v>3264</v>
      </c>
      <c r="B521" s="3" t="s">
        <v>354</v>
      </c>
      <c r="C521" s="121" t="s">
        <v>2464</v>
      </c>
      <c r="D521" s="119" t="s">
        <v>2530</v>
      </c>
    </row>
    <row r="522" spans="1:4" x14ac:dyDescent="0.4">
      <c r="A522" s="6" t="s">
        <v>3265</v>
      </c>
      <c r="B522" s="3" t="s">
        <v>355</v>
      </c>
      <c r="C522" s="121" t="s">
        <v>2460</v>
      </c>
      <c r="D522" s="119" t="s">
        <v>2530</v>
      </c>
    </row>
    <row r="523" spans="1:4" x14ac:dyDescent="0.4">
      <c r="A523" s="6" t="s">
        <v>3266</v>
      </c>
      <c r="B523" s="3" t="s">
        <v>356</v>
      </c>
      <c r="C523" s="121" t="s">
        <v>2460</v>
      </c>
      <c r="D523" s="119" t="s">
        <v>2530</v>
      </c>
    </row>
    <row r="524" spans="1:4" x14ac:dyDescent="0.4">
      <c r="A524" s="6" t="s">
        <v>3267</v>
      </c>
      <c r="B524" s="3" t="s">
        <v>357</v>
      </c>
      <c r="C524" s="121" t="s">
        <v>2460</v>
      </c>
      <c r="D524" s="119" t="s">
        <v>2530</v>
      </c>
    </row>
    <row r="525" spans="1:4" x14ac:dyDescent="0.4">
      <c r="A525" s="6" t="s">
        <v>3268</v>
      </c>
      <c r="B525" s="3" t="s">
        <v>358</v>
      </c>
      <c r="C525" s="121" t="s">
        <v>2460</v>
      </c>
      <c r="D525" s="119" t="s">
        <v>2530</v>
      </c>
    </row>
    <row r="526" spans="1:4" x14ac:dyDescent="0.4">
      <c r="A526" s="6" t="s">
        <v>3269</v>
      </c>
      <c r="B526" s="3" t="s">
        <v>359</v>
      </c>
      <c r="C526" s="121" t="s">
        <v>2460</v>
      </c>
      <c r="D526" s="119" t="s">
        <v>2530</v>
      </c>
    </row>
    <row r="527" spans="1:4" x14ac:dyDescent="0.4">
      <c r="A527" s="6" t="s">
        <v>3270</v>
      </c>
      <c r="B527" s="3" t="s">
        <v>360</v>
      </c>
      <c r="C527" s="121" t="s">
        <v>2460</v>
      </c>
      <c r="D527" s="119" t="s">
        <v>2530</v>
      </c>
    </row>
    <row r="528" spans="1:4" x14ac:dyDescent="0.4">
      <c r="A528" s="6" t="s">
        <v>3271</v>
      </c>
      <c r="B528" s="3" t="s">
        <v>3272</v>
      </c>
      <c r="C528" s="121" t="s">
        <v>2464</v>
      </c>
      <c r="D528" s="119" t="s">
        <v>2517</v>
      </c>
    </row>
    <row r="529" spans="1:4" x14ac:dyDescent="0.4">
      <c r="A529" s="6" t="s">
        <v>3273</v>
      </c>
      <c r="B529" s="3" t="s">
        <v>361</v>
      </c>
      <c r="C529" s="121" t="s">
        <v>2462</v>
      </c>
      <c r="D529" s="119" t="s">
        <v>2530</v>
      </c>
    </row>
    <row r="530" spans="1:4" x14ac:dyDescent="0.4">
      <c r="A530" s="6" t="s">
        <v>3274</v>
      </c>
      <c r="B530" s="3" t="s">
        <v>362</v>
      </c>
      <c r="C530" s="121" t="s">
        <v>2471</v>
      </c>
      <c r="D530" s="119" t="s">
        <v>2530</v>
      </c>
    </row>
    <row r="531" spans="1:4" x14ac:dyDescent="0.4">
      <c r="A531" s="6" t="s">
        <v>3275</v>
      </c>
      <c r="B531" s="3" t="s">
        <v>363</v>
      </c>
      <c r="C531" s="121" t="s">
        <v>2460</v>
      </c>
      <c r="D531" s="119" t="s">
        <v>2530</v>
      </c>
    </row>
    <row r="532" spans="1:4" x14ac:dyDescent="0.4">
      <c r="A532" s="6" t="s">
        <v>3276</v>
      </c>
      <c r="B532" s="3" t="s">
        <v>3277</v>
      </c>
      <c r="C532" s="121" t="s">
        <v>2460</v>
      </c>
      <c r="D532" s="119" t="s">
        <v>3278</v>
      </c>
    </row>
    <row r="533" spans="1:4" x14ac:dyDescent="0.4">
      <c r="A533" s="6" t="s">
        <v>3279</v>
      </c>
      <c r="B533" s="3" t="s">
        <v>3280</v>
      </c>
      <c r="C533" s="121" t="s">
        <v>2464</v>
      </c>
      <c r="D533" s="119" t="s">
        <v>2551</v>
      </c>
    </row>
    <row r="534" spans="1:4" x14ac:dyDescent="0.4">
      <c r="A534" s="6" t="s">
        <v>3281</v>
      </c>
      <c r="B534" s="3" t="s">
        <v>364</v>
      </c>
      <c r="C534" s="121" t="s">
        <v>2460</v>
      </c>
      <c r="D534" s="119" t="s">
        <v>2530</v>
      </c>
    </row>
    <row r="535" spans="1:4" x14ac:dyDescent="0.4">
      <c r="A535" s="6" t="s">
        <v>3282</v>
      </c>
      <c r="B535" s="3" t="s">
        <v>365</v>
      </c>
      <c r="C535" s="121" t="s">
        <v>2466</v>
      </c>
      <c r="D535" s="119" t="s">
        <v>2530</v>
      </c>
    </row>
    <row r="536" spans="1:4" x14ac:dyDescent="0.4">
      <c r="A536" s="6" t="s">
        <v>3283</v>
      </c>
      <c r="B536" s="3" t="s">
        <v>3284</v>
      </c>
      <c r="C536" s="121" t="s">
        <v>2469</v>
      </c>
      <c r="D536" s="119" t="s">
        <v>2621</v>
      </c>
    </row>
    <row r="537" spans="1:4" x14ac:dyDescent="0.4">
      <c r="A537" s="6" t="s">
        <v>3285</v>
      </c>
      <c r="B537" s="3" t="s">
        <v>366</v>
      </c>
      <c r="C537" s="121" t="s">
        <v>2460</v>
      </c>
      <c r="D537" s="119" t="s">
        <v>2530</v>
      </c>
    </row>
    <row r="538" spans="1:4" x14ac:dyDescent="0.4">
      <c r="A538" s="6" t="s">
        <v>3286</v>
      </c>
      <c r="B538" s="3" t="s">
        <v>3287</v>
      </c>
      <c r="C538" s="121" t="s">
        <v>2460</v>
      </c>
      <c r="D538" s="119" t="s">
        <v>2530</v>
      </c>
    </row>
    <row r="539" spans="1:4" x14ac:dyDescent="0.4">
      <c r="A539" s="6" t="s">
        <v>3288</v>
      </c>
      <c r="B539" s="3" t="s">
        <v>367</v>
      </c>
      <c r="C539" s="121" t="s">
        <v>2460</v>
      </c>
      <c r="D539" s="119" t="s">
        <v>2530</v>
      </c>
    </row>
    <row r="540" spans="1:4" x14ac:dyDescent="0.4">
      <c r="A540" s="6" t="s">
        <v>3289</v>
      </c>
      <c r="B540" s="3" t="s">
        <v>3290</v>
      </c>
      <c r="C540" s="121" t="s">
        <v>2460</v>
      </c>
      <c r="D540" s="119" t="s">
        <v>2596</v>
      </c>
    </row>
    <row r="541" spans="1:4" x14ac:dyDescent="0.4">
      <c r="A541" s="6" t="s">
        <v>3291</v>
      </c>
      <c r="B541" s="3" t="s">
        <v>3292</v>
      </c>
      <c r="C541" s="121" t="s">
        <v>2466</v>
      </c>
      <c r="D541" s="119" t="s">
        <v>2530</v>
      </c>
    </row>
    <row r="542" spans="1:4" x14ac:dyDescent="0.4">
      <c r="A542" s="6" t="s">
        <v>3293</v>
      </c>
      <c r="B542" s="3" t="s">
        <v>368</v>
      </c>
      <c r="C542" s="121" t="s">
        <v>2460</v>
      </c>
      <c r="D542" s="119" t="s">
        <v>2530</v>
      </c>
    </row>
    <row r="543" spans="1:4" x14ac:dyDescent="0.4">
      <c r="A543" s="6" t="s">
        <v>3294</v>
      </c>
      <c r="B543" s="3" t="s">
        <v>3295</v>
      </c>
      <c r="C543" s="121" t="s">
        <v>2466</v>
      </c>
      <c r="D543" s="119" t="s">
        <v>2551</v>
      </c>
    </row>
    <row r="544" spans="1:4" x14ac:dyDescent="0.4">
      <c r="A544" s="6" t="s">
        <v>3296</v>
      </c>
      <c r="B544" s="3" t="s">
        <v>3297</v>
      </c>
      <c r="C544" s="121" t="s">
        <v>2460</v>
      </c>
      <c r="D544" s="119" t="s">
        <v>2551</v>
      </c>
    </row>
    <row r="545" spans="1:4" x14ac:dyDescent="0.4">
      <c r="A545" s="6" t="s">
        <v>3298</v>
      </c>
      <c r="B545" s="3" t="s">
        <v>369</v>
      </c>
      <c r="C545" s="121" t="s">
        <v>2460</v>
      </c>
      <c r="D545" s="119" t="s">
        <v>2530</v>
      </c>
    </row>
    <row r="546" spans="1:4" x14ac:dyDescent="0.4">
      <c r="A546" s="6" t="s">
        <v>3299</v>
      </c>
      <c r="B546" s="3" t="s">
        <v>370</v>
      </c>
      <c r="C546" s="121" t="s">
        <v>2460</v>
      </c>
      <c r="D546" s="119" t="s">
        <v>2530</v>
      </c>
    </row>
    <row r="547" spans="1:4" x14ac:dyDescent="0.4">
      <c r="A547" s="6" t="s">
        <v>3300</v>
      </c>
      <c r="B547" s="3" t="s">
        <v>3301</v>
      </c>
      <c r="C547" s="121" t="s">
        <v>2460</v>
      </c>
      <c r="D547" s="119" t="s">
        <v>2530</v>
      </c>
    </row>
    <row r="548" spans="1:4" x14ac:dyDescent="0.4">
      <c r="A548" s="6" t="s">
        <v>3302</v>
      </c>
      <c r="B548" s="3" t="s">
        <v>3303</v>
      </c>
      <c r="C548" s="121" t="s">
        <v>2460</v>
      </c>
      <c r="D548" s="119" t="s">
        <v>2530</v>
      </c>
    </row>
    <row r="549" spans="1:4" x14ac:dyDescent="0.4">
      <c r="A549" s="6" t="s">
        <v>3304</v>
      </c>
      <c r="B549" s="3" t="s">
        <v>371</v>
      </c>
      <c r="C549" s="121" t="s">
        <v>2460</v>
      </c>
      <c r="D549" s="119" t="s">
        <v>2530</v>
      </c>
    </row>
    <row r="550" spans="1:4" x14ac:dyDescent="0.4">
      <c r="A550" s="6" t="s">
        <v>3305</v>
      </c>
      <c r="B550" s="3" t="s">
        <v>372</v>
      </c>
      <c r="C550" s="121" t="s">
        <v>2460</v>
      </c>
      <c r="D550" s="119" t="s">
        <v>2530</v>
      </c>
    </row>
    <row r="551" spans="1:4" x14ac:dyDescent="0.4">
      <c r="A551" s="6" t="s">
        <v>3306</v>
      </c>
      <c r="B551" s="3" t="s">
        <v>373</v>
      </c>
      <c r="C551" s="121" t="s">
        <v>2462</v>
      </c>
      <c r="D551" s="119" t="s">
        <v>2530</v>
      </c>
    </row>
    <row r="552" spans="1:4" x14ac:dyDescent="0.4">
      <c r="A552" s="6" t="s">
        <v>3307</v>
      </c>
      <c r="B552" s="3" t="s">
        <v>374</v>
      </c>
      <c r="C552" s="121" t="s">
        <v>2460</v>
      </c>
      <c r="D552" s="119" t="s">
        <v>2530</v>
      </c>
    </row>
    <row r="553" spans="1:4" x14ac:dyDescent="0.4">
      <c r="A553" s="6" t="s">
        <v>3308</v>
      </c>
      <c r="B553" s="3" t="s">
        <v>375</v>
      </c>
      <c r="C553" s="121" t="s">
        <v>2460</v>
      </c>
      <c r="D553" s="119" t="s">
        <v>2530</v>
      </c>
    </row>
    <row r="554" spans="1:4" x14ac:dyDescent="0.4">
      <c r="A554" s="6" t="s">
        <v>3309</v>
      </c>
      <c r="B554" s="3" t="s">
        <v>3310</v>
      </c>
      <c r="C554" s="121" t="s">
        <v>2464</v>
      </c>
      <c r="D554" s="119" t="s">
        <v>2517</v>
      </c>
    </row>
    <row r="555" spans="1:4" x14ac:dyDescent="0.4">
      <c r="A555" s="6" t="s">
        <v>3311</v>
      </c>
      <c r="B555" s="3" t="s">
        <v>376</v>
      </c>
      <c r="C555" s="121" t="s">
        <v>2468</v>
      </c>
      <c r="D555" s="119" t="s">
        <v>2530</v>
      </c>
    </row>
    <row r="556" spans="1:4" x14ac:dyDescent="0.4">
      <c r="A556" s="6" t="s">
        <v>3312</v>
      </c>
      <c r="B556" s="3" t="s">
        <v>377</v>
      </c>
      <c r="C556" s="121" t="s">
        <v>2460</v>
      </c>
      <c r="D556" s="119" t="s">
        <v>2530</v>
      </c>
    </row>
    <row r="557" spans="1:4" x14ac:dyDescent="0.4">
      <c r="A557" s="6" t="s">
        <v>3313</v>
      </c>
      <c r="B557" s="3" t="s">
        <v>3314</v>
      </c>
      <c r="C557" s="121" t="s">
        <v>2464</v>
      </c>
      <c r="D557" s="119" t="s">
        <v>2530</v>
      </c>
    </row>
    <row r="558" spans="1:4" x14ac:dyDescent="0.4">
      <c r="A558" s="6" t="s">
        <v>3315</v>
      </c>
      <c r="B558" s="3" t="s">
        <v>378</v>
      </c>
      <c r="C558" s="121" t="s">
        <v>2460</v>
      </c>
      <c r="D558" s="119" t="s">
        <v>2530</v>
      </c>
    </row>
    <row r="559" spans="1:4" x14ac:dyDescent="0.4">
      <c r="A559" s="6" t="s">
        <v>3316</v>
      </c>
      <c r="B559" s="3" t="s">
        <v>379</v>
      </c>
      <c r="C559" s="121" t="s">
        <v>2460</v>
      </c>
      <c r="D559" s="119" t="s">
        <v>2530</v>
      </c>
    </row>
    <row r="560" spans="1:4" x14ac:dyDescent="0.4">
      <c r="A560" s="6" t="s">
        <v>3317</v>
      </c>
      <c r="B560" s="3" t="s">
        <v>380</v>
      </c>
      <c r="C560" s="121" t="s">
        <v>2469</v>
      </c>
      <c r="D560" s="119" t="s">
        <v>2530</v>
      </c>
    </row>
    <row r="561" spans="1:4" x14ac:dyDescent="0.4">
      <c r="A561" s="6" t="s">
        <v>3318</v>
      </c>
      <c r="B561" s="3" t="s">
        <v>3319</v>
      </c>
      <c r="C561" s="121" t="s">
        <v>2466</v>
      </c>
      <c r="D561" s="119" t="s">
        <v>2530</v>
      </c>
    </row>
    <row r="562" spans="1:4" x14ac:dyDescent="0.4">
      <c r="A562" s="6" t="s">
        <v>3320</v>
      </c>
      <c r="B562" s="3" t="s">
        <v>381</v>
      </c>
      <c r="C562" s="121" t="s">
        <v>2460</v>
      </c>
      <c r="D562" s="119" t="s">
        <v>2530</v>
      </c>
    </row>
    <row r="563" spans="1:4" x14ac:dyDescent="0.4">
      <c r="A563" s="6" t="s">
        <v>3321</v>
      </c>
      <c r="B563" s="3" t="s">
        <v>3322</v>
      </c>
      <c r="C563" s="121" t="s">
        <v>2460</v>
      </c>
      <c r="D563" s="119" t="s">
        <v>2551</v>
      </c>
    </row>
    <row r="564" spans="1:4" x14ac:dyDescent="0.4">
      <c r="A564" s="6" t="s">
        <v>3323</v>
      </c>
      <c r="B564" s="3" t="s">
        <v>382</v>
      </c>
      <c r="C564" s="121" t="s">
        <v>2460</v>
      </c>
      <c r="D564" s="119" t="s">
        <v>2530</v>
      </c>
    </row>
    <row r="565" spans="1:4" x14ac:dyDescent="0.4">
      <c r="A565" s="6" t="s">
        <v>3324</v>
      </c>
      <c r="B565" s="3" t="s">
        <v>3325</v>
      </c>
      <c r="C565" s="121" t="s">
        <v>2468</v>
      </c>
      <c r="D565" s="119" t="s">
        <v>2530</v>
      </c>
    </row>
    <row r="566" spans="1:4" x14ac:dyDescent="0.4">
      <c r="A566" s="6" t="s">
        <v>3326</v>
      </c>
      <c r="B566" s="3" t="s">
        <v>383</v>
      </c>
      <c r="C566" s="121" t="s">
        <v>2460</v>
      </c>
      <c r="D566" s="119" t="s">
        <v>2530</v>
      </c>
    </row>
    <row r="567" spans="1:4" x14ac:dyDescent="0.4">
      <c r="A567" s="6" t="s">
        <v>3327</v>
      </c>
      <c r="B567" s="3" t="s">
        <v>384</v>
      </c>
      <c r="C567" s="121" t="s">
        <v>2469</v>
      </c>
      <c r="D567" s="119" t="s">
        <v>2530</v>
      </c>
    </row>
    <row r="568" spans="1:4" x14ac:dyDescent="0.4">
      <c r="A568" s="6" t="s">
        <v>3328</v>
      </c>
      <c r="B568" s="3" t="s">
        <v>3329</v>
      </c>
      <c r="C568" s="121" t="s">
        <v>2465</v>
      </c>
      <c r="D568" s="119" t="s">
        <v>2530</v>
      </c>
    </row>
    <row r="569" spans="1:4" x14ac:dyDescent="0.4">
      <c r="A569" s="6" t="s">
        <v>3330</v>
      </c>
      <c r="B569" s="3" t="s">
        <v>3331</v>
      </c>
      <c r="C569" s="121" t="s">
        <v>2460</v>
      </c>
      <c r="D569" s="119" t="s">
        <v>2533</v>
      </c>
    </row>
    <row r="570" spans="1:4" x14ac:dyDescent="0.4">
      <c r="A570" s="6" t="s">
        <v>3332</v>
      </c>
      <c r="B570" s="3" t="s">
        <v>385</v>
      </c>
      <c r="C570" s="121" t="s">
        <v>2470</v>
      </c>
      <c r="D570" s="119" t="s">
        <v>2530</v>
      </c>
    </row>
    <row r="571" spans="1:4" x14ac:dyDescent="0.4">
      <c r="A571" s="6" t="s">
        <v>3333</v>
      </c>
      <c r="B571" s="3" t="s">
        <v>386</v>
      </c>
      <c r="C571" s="121" t="s">
        <v>2466</v>
      </c>
      <c r="D571" s="119" t="s">
        <v>3069</v>
      </c>
    </row>
    <row r="572" spans="1:4" x14ac:dyDescent="0.4">
      <c r="A572" s="6" t="s">
        <v>3334</v>
      </c>
      <c r="B572" s="3" t="s">
        <v>387</v>
      </c>
      <c r="C572" s="121" t="s">
        <v>2464</v>
      </c>
      <c r="D572" s="119" t="s">
        <v>2530</v>
      </c>
    </row>
    <row r="573" spans="1:4" x14ac:dyDescent="0.4">
      <c r="A573" s="6" t="s">
        <v>3335</v>
      </c>
      <c r="B573" s="3" t="s">
        <v>3336</v>
      </c>
      <c r="C573" s="121" t="s">
        <v>2464</v>
      </c>
      <c r="D573" s="119" t="s">
        <v>2530</v>
      </c>
    </row>
    <row r="574" spans="1:4" x14ac:dyDescent="0.4">
      <c r="A574" s="6" t="s">
        <v>3337</v>
      </c>
      <c r="B574" s="3" t="s">
        <v>3338</v>
      </c>
      <c r="C574" s="121" t="s">
        <v>2460</v>
      </c>
      <c r="D574" s="119" t="s">
        <v>2530</v>
      </c>
    </row>
    <row r="575" spans="1:4" x14ac:dyDescent="0.4">
      <c r="A575" s="6" t="s">
        <v>3339</v>
      </c>
      <c r="B575" s="3" t="s">
        <v>3340</v>
      </c>
      <c r="C575" s="121" t="s">
        <v>2461</v>
      </c>
      <c r="D575" s="119" t="s">
        <v>2517</v>
      </c>
    </row>
    <row r="576" spans="1:4" x14ac:dyDescent="0.4">
      <c r="A576" s="6" t="s">
        <v>3341</v>
      </c>
      <c r="B576" s="3" t="s">
        <v>3342</v>
      </c>
      <c r="C576" s="121" t="s">
        <v>2466</v>
      </c>
      <c r="D576" s="119" t="s">
        <v>2530</v>
      </c>
    </row>
    <row r="577" spans="1:4" x14ac:dyDescent="0.4">
      <c r="A577" s="6" t="s">
        <v>3343</v>
      </c>
      <c r="B577" s="3" t="s">
        <v>3344</v>
      </c>
      <c r="C577" s="121" t="s">
        <v>2466</v>
      </c>
      <c r="D577" s="119" t="s">
        <v>2533</v>
      </c>
    </row>
    <row r="578" spans="1:4" x14ac:dyDescent="0.4">
      <c r="A578" s="6" t="s">
        <v>3345</v>
      </c>
      <c r="B578" s="3" t="s">
        <v>3346</v>
      </c>
      <c r="C578" s="121" t="s">
        <v>2460</v>
      </c>
      <c r="D578" s="119" t="s">
        <v>2530</v>
      </c>
    </row>
    <row r="579" spans="1:4" x14ac:dyDescent="0.4">
      <c r="A579" s="6" t="s">
        <v>3347</v>
      </c>
      <c r="B579" s="3" t="s">
        <v>3348</v>
      </c>
      <c r="C579" s="121" t="s">
        <v>2462</v>
      </c>
      <c r="D579" s="119" t="s">
        <v>2530</v>
      </c>
    </row>
    <row r="580" spans="1:4" x14ac:dyDescent="0.4">
      <c r="A580" s="6" t="s">
        <v>3349</v>
      </c>
      <c r="B580" s="3" t="s">
        <v>3350</v>
      </c>
      <c r="C580" s="121" t="s">
        <v>2469</v>
      </c>
      <c r="D580" s="119" t="s">
        <v>2744</v>
      </c>
    </row>
    <row r="581" spans="1:4" x14ac:dyDescent="0.4">
      <c r="A581" s="6" t="s">
        <v>3351</v>
      </c>
      <c r="B581" s="3" t="s">
        <v>3352</v>
      </c>
      <c r="C581" s="121" t="s">
        <v>2462</v>
      </c>
      <c r="D581" s="119" t="s">
        <v>3353</v>
      </c>
    </row>
    <row r="582" spans="1:4" x14ac:dyDescent="0.4">
      <c r="A582" s="6" t="s">
        <v>3354</v>
      </c>
      <c r="B582" s="3" t="s">
        <v>3355</v>
      </c>
      <c r="C582" s="121" t="s">
        <v>2460</v>
      </c>
      <c r="D582" s="119" t="s">
        <v>2551</v>
      </c>
    </row>
    <row r="583" spans="1:4" x14ac:dyDescent="0.4">
      <c r="A583" s="6" t="s">
        <v>3356</v>
      </c>
      <c r="B583" s="3" t="s">
        <v>388</v>
      </c>
      <c r="C583" s="121" t="s">
        <v>2464</v>
      </c>
      <c r="D583" s="122" t="s">
        <v>2561</v>
      </c>
    </row>
    <row r="584" spans="1:4" x14ac:dyDescent="0.4">
      <c r="A584" s="6" t="s">
        <v>3357</v>
      </c>
      <c r="B584" s="3" t="s">
        <v>389</v>
      </c>
      <c r="C584" s="121" t="s">
        <v>2469</v>
      </c>
      <c r="D584" s="119" t="s">
        <v>2561</v>
      </c>
    </row>
    <row r="585" spans="1:4" x14ac:dyDescent="0.4">
      <c r="A585" s="6" t="s">
        <v>3358</v>
      </c>
      <c r="B585" s="3" t="s">
        <v>390</v>
      </c>
      <c r="C585" s="121" t="s">
        <v>2471</v>
      </c>
      <c r="D585" s="119" t="s">
        <v>2561</v>
      </c>
    </row>
    <row r="586" spans="1:4" x14ac:dyDescent="0.4">
      <c r="A586" s="6" t="s">
        <v>3359</v>
      </c>
      <c r="B586" s="3" t="s">
        <v>391</v>
      </c>
      <c r="C586" s="121" t="s">
        <v>2460</v>
      </c>
      <c r="D586" s="119" t="s">
        <v>2561</v>
      </c>
    </row>
    <row r="587" spans="1:4" x14ac:dyDescent="0.4">
      <c r="A587" s="6" t="s">
        <v>3360</v>
      </c>
      <c r="B587" s="3" t="s">
        <v>392</v>
      </c>
      <c r="C587" s="121" t="s">
        <v>2470</v>
      </c>
      <c r="D587" s="119" t="s">
        <v>2561</v>
      </c>
    </row>
    <row r="588" spans="1:4" x14ac:dyDescent="0.4">
      <c r="A588" s="6" t="s">
        <v>3361</v>
      </c>
      <c r="B588" s="3" t="s">
        <v>3362</v>
      </c>
      <c r="C588" s="121" t="s">
        <v>2460</v>
      </c>
      <c r="D588" s="119" t="s">
        <v>3002</v>
      </c>
    </row>
    <row r="589" spans="1:4" x14ac:dyDescent="0.4">
      <c r="A589" s="6" t="s">
        <v>3363</v>
      </c>
      <c r="B589" s="3" t="s">
        <v>3364</v>
      </c>
      <c r="C589" s="121" t="s">
        <v>2460</v>
      </c>
      <c r="D589" s="119" t="s">
        <v>2561</v>
      </c>
    </row>
    <row r="590" spans="1:4" x14ac:dyDescent="0.4">
      <c r="A590" s="6" t="s">
        <v>3365</v>
      </c>
      <c r="B590" s="3" t="s">
        <v>393</v>
      </c>
      <c r="C590" s="121" t="s">
        <v>2460</v>
      </c>
      <c r="D590" s="119" t="s">
        <v>2561</v>
      </c>
    </row>
    <row r="591" spans="1:4" x14ac:dyDescent="0.4">
      <c r="A591" s="6" t="s">
        <v>3366</v>
      </c>
      <c r="B591" s="3" t="s">
        <v>3367</v>
      </c>
      <c r="C591" s="121" t="s">
        <v>2464</v>
      </c>
      <c r="D591" s="119" t="s">
        <v>2561</v>
      </c>
    </row>
    <row r="592" spans="1:4" x14ac:dyDescent="0.4">
      <c r="A592" s="6" t="s">
        <v>3368</v>
      </c>
      <c r="B592" s="3" t="s">
        <v>3369</v>
      </c>
      <c r="C592" s="121" t="s">
        <v>2467</v>
      </c>
      <c r="D592" s="119" t="s">
        <v>2561</v>
      </c>
    </row>
    <row r="593" spans="1:4" x14ac:dyDescent="0.4">
      <c r="A593" s="6" t="s">
        <v>3370</v>
      </c>
      <c r="B593" s="3" t="s">
        <v>3371</v>
      </c>
      <c r="C593" s="121" t="s">
        <v>2460</v>
      </c>
      <c r="D593" s="119" t="s">
        <v>2561</v>
      </c>
    </row>
    <row r="594" spans="1:4" x14ac:dyDescent="0.4">
      <c r="A594" s="6" t="s">
        <v>3372</v>
      </c>
      <c r="B594" s="3" t="s">
        <v>3373</v>
      </c>
      <c r="C594" s="121" t="s">
        <v>2464</v>
      </c>
      <c r="D594" s="119" t="s">
        <v>2561</v>
      </c>
    </row>
    <row r="595" spans="1:4" x14ac:dyDescent="0.4">
      <c r="A595" s="6" t="s">
        <v>3374</v>
      </c>
      <c r="B595" s="3" t="s">
        <v>3375</v>
      </c>
      <c r="C595" s="121" t="s">
        <v>2464</v>
      </c>
      <c r="D595" s="119" t="s">
        <v>2517</v>
      </c>
    </row>
    <row r="596" spans="1:4" x14ac:dyDescent="0.4">
      <c r="A596" s="6" t="s">
        <v>3376</v>
      </c>
      <c r="B596" s="3" t="s">
        <v>3377</v>
      </c>
      <c r="C596" s="121" t="s">
        <v>2470</v>
      </c>
      <c r="D596" s="119" t="s">
        <v>2561</v>
      </c>
    </row>
    <row r="597" spans="1:4" x14ac:dyDescent="0.4">
      <c r="A597" s="6" t="s">
        <v>3378</v>
      </c>
      <c r="B597" s="3" t="s">
        <v>3379</v>
      </c>
      <c r="C597" s="121" t="s">
        <v>2460</v>
      </c>
      <c r="D597" s="119" t="s">
        <v>2561</v>
      </c>
    </row>
    <row r="598" spans="1:4" x14ac:dyDescent="0.4">
      <c r="A598" s="6" t="s">
        <v>3380</v>
      </c>
      <c r="B598" s="3" t="s">
        <v>3381</v>
      </c>
      <c r="C598" s="121" t="s">
        <v>2467</v>
      </c>
      <c r="D598" s="119" t="s">
        <v>2561</v>
      </c>
    </row>
    <row r="599" spans="1:4" x14ac:dyDescent="0.4">
      <c r="A599" s="6" t="s">
        <v>3382</v>
      </c>
      <c r="B599" s="3" t="s">
        <v>3383</v>
      </c>
      <c r="C599" s="121" t="s">
        <v>2460</v>
      </c>
      <c r="D599" s="119" t="s">
        <v>2561</v>
      </c>
    </row>
    <row r="600" spans="1:4" x14ac:dyDescent="0.4">
      <c r="A600" s="6" t="s">
        <v>3384</v>
      </c>
      <c r="B600" s="3" t="s">
        <v>3385</v>
      </c>
      <c r="C600" s="121" t="s">
        <v>2465</v>
      </c>
      <c r="D600" s="119" t="s">
        <v>2561</v>
      </c>
    </row>
    <row r="601" spans="1:4" x14ac:dyDescent="0.4">
      <c r="A601" s="6" t="s">
        <v>3386</v>
      </c>
      <c r="B601" s="3" t="s">
        <v>3387</v>
      </c>
      <c r="C601" s="121" t="s">
        <v>2460</v>
      </c>
      <c r="D601" s="119" t="s">
        <v>2517</v>
      </c>
    </row>
    <row r="602" spans="1:4" x14ac:dyDescent="0.4">
      <c r="A602" s="6" t="s">
        <v>3388</v>
      </c>
      <c r="B602" s="3" t="s">
        <v>394</v>
      </c>
      <c r="C602" s="121" t="s">
        <v>2464</v>
      </c>
      <c r="D602" s="119" t="s">
        <v>3389</v>
      </c>
    </row>
    <row r="603" spans="1:4" x14ac:dyDescent="0.4">
      <c r="A603" s="6" t="s">
        <v>3390</v>
      </c>
      <c r="B603" s="3" t="s">
        <v>395</v>
      </c>
      <c r="C603" s="121" t="s">
        <v>2460</v>
      </c>
      <c r="D603" s="119" t="s">
        <v>3389</v>
      </c>
    </row>
    <row r="604" spans="1:4" x14ac:dyDescent="0.4">
      <c r="A604" s="6" t="s">
        <v>3391</v>
      </c>
      <c r="B604" s="3" t="s">
        <v>396</v>
      </c>
      <c r="C604" s="121" t="s">
        <v>2464</v>
      </c>
      <c r="D604" s="119" t="s">
        <v>2561</v>
      </c>
    </row>
    <row r="605" spans="1:4" x14ac:dyDescent="0.4">
      <c r="A605" s="6" t="s">
        <v>3392</v>
      </c>
      <c r="B605" s="3" t="s">
        <v>397</v>
      </c>
      <c r="C605" s="121" t="s">
        <v>2460</v>
      </c>
      <c r="D605" s="119" t="s">
        <v>2621</v>
      </c>
    </row>
    <row r="606" spans="1:4" x14ac:dyDescent="0.4">
      <c r="A606" s="6" t="s">
        <v>3393</v>
      </c>
      <c r="B606" s="3" t="s">
        <v>2450</v>
      </c>
      <c r="C606" s="121" t="s">
        <v>2460</v>
      </c>
      <c r="D606" s="119" t="s">
        <v>2551</v>
      </c>
    </row>
    <row r="607" spans="1:4" x14ac:dyDescent="0.4">
      <c r="A607" s="6" t="s">
        <v>3394</v>
      </c>
      <c r="B607" s="3" t="s">
        <v>3395</v>
      </c>
      <c r="C607" s="121" t="s">
        <v>2460</v>
      </c>
      <c r="D607" s="119" t="s">
        <v>2551</v>
      </c>
    </row>
    <row r="608" spans="1:4" x14ac:dyDescent="0.4">
      <c r="A608" s="6" t="s">
        <v>3396</v>
      </c>
      <c r="B608" s="3" t="s">
        <v>398</v>
      </c>
      <c r="C608" s="121" t="s">
        <v>2460</v>
      </c>
      <c r="D608" s="122" t="s">
        <v>2533</v>
      </c>
    </row>
    <row r="609" spans="1:4" x14ac:dyDescent="0.4">
      <c r="A609" s="6" t="s">
        <v>3397</v>
      </c>
      <c r="B609" s="3" t="s">
        <v>399</v>
      </c>
      <c r="C609" s="121" t="s">
        <v>2460</v>
      </c>
      <c r="D609" s="119" t="s">
        <v>2533</v>
      </c>
    </row>
    <row r="610" spans="1:4" x14ac:dyDescent="0.4">
      <c r="A610" s="6" t="s">
        <v>3398</v>
      </c>
      <c r="B610" s="3" t="s">
        <v>400</v>
      </c>
      <c r="C610" s="121" t="s">
        <v>2461</v>
      </c>
      <c r="D610" s="119" t="s">
        <v>2533</v>
      </c>
    </row>
    <row r="611" spans="1:4" x14ac:dyDescent="0.4">
      <c r="A611" s="6" t="s">
        <v>3399</v>
      </c>
      <c r="B611" s="3" t="s">
        <v>401</v>
      </c>
      <c r="C611" s="121" t="s">
        <v>2460</v>
      </c>
      <c r="D611" s="119" t="s">
        <v>2621</v>
      </c>
    </row>
    <row r="612" spans="1:4" x14ac:dyDescent="0.4">
      <c r="A612" s="6" t="s">
        <v>3400</v>
      </c>
      <c r="B612" s="3" t="s">
        <v>402</v>
      </c>
      <c r="C612" s="121" t="s">
        <v>2460</v>
      </c>
      <c r="D612" s="119" t="s">
        <v>2621</v>
      </c>
    </row>
    <row r="613" spans="1:4" x14ac:dyDescent="0.4">
      <c r="A613" s="6" t="s">
        <v>3401</v>
      </c>
      <c r="B613" s="3" t="s">
        <v>403</v>
      </c>
      <c r="C613" s="121" t="s">
        <v>2462</v>
      </c>
      <c r="D613" s="119" t="s">
        <v>2533</v>
      </c>
    </row>
    <row r="614" spans="1:4" x14ac:dyDescent="0.4">
      <c r="A614" s="6" t="s">
        <v>3402</v>
      </c>
      <c r="B614" s="3" t="s">
        <v>3403</v>
      </c>
      <c r="C614" s="121" t="s">
        <v>2460</v>
      </c>
      <c r="D614" s="119" t="s">
        <v>2551</v>
      </c>
    </row>
    <row r="615" spans="1:4" x14ac:dyDescent="0.4">
      <c r="A615" s="6" t="s">
        <v>3404</v>
      </c>
      <c r="B615" s="3" t="s">
        <v>404</v>
      </c>
      <c r="C615" s="121" t="s">
        <v>2466</v>
      </c>
      <c r="D615" s="119" t="s">
        <v>2533</v>
      </c>
    </row>
    <row r="616" spans="1:4" x14ac:dyDescent="0.4">
      <c r="A616" s="6" t="s">
        <v>3405</v>
      </c>
      <c r="B616" s="3" t="s">
        <v>3406</v>
      </c>
      <c r="C616" s="121" t="s">
        <v>2468</v>
      </c>
      <c r="D616" s="119" t="s">
        <v>2621</v>
      </c>
    </row>
    <row r="617" spans="1:4" x14ac:dyDescent="0.4">
      <c r="A617" s="6" t="s">
        <v>3407</v>
      </c>
      <c r="B617" s="3" t="s">
        <v>405</v>
      </c>
      <c r="C617" s="121" t="s">
        <v>2460</v>
      </c>
      <c r="D617" s="119" t="s">
        <v>2533</v>
      </c>
    </row>
    <row r="618" spans="1:4" x14ac:dyDescent="0.4">
      <c r="A618" s="6" t="s">
        <v>3408</v>
      </c>
      <c r="B618" s="3" t="s">
        <v>3409</v>
      </c>
      <c r="C618" s="121" t="s">
        <v>2460</v>
      </c>
      <c r="D618" s="119" t="s">
        <v>2533</v>
      </c>
    </row>
    <row r="619" spans="1:4" x14ac:dyDescent="0.4">
      <c r="A619" s="6" t="s">
        <v>3410</v>
      </c>
      <c r="B619" s="3" t="s">
        <v>406</v>
      </c>
      <c r="C619" s="121" t="s">
        <v>2465</v>
      </c>
      <c r="D619" s="119" t="s">
        <v>2621</v>
      </c>
    </row>
    <row r="620" spans="1:4" x14ac:dyDescent="0.4">
      <c r="A620" s="6" t="s">
        <v>3411</v>
      </c>
      <c r="B620" s="3" t="s">
        <v>407</v>
      </c>
      <c r="C620" s="121" t="s">
        <v>2460</v>
      </c>
      <c r="D620" s="119" t="s">
        <v>2621</v>
      </c>
    </row>
    <row r="621" spans="1:4" x14ac:dyDescent="0.4">
      <c r="A621" s="6" t="s">
        <v>3412</v>
      </c>
      <c r="B621" s="3" t="s">
        <v>408</v>
      </c>
      <c r="C621" s="121" t="s">
        <v>2463</v>
      </c>
      <c r="D621" s="119" t="s">
        <v>2621</v>
      </c>
    </row>
    <row r="622" spans="1:4" x14ac:dyDescent="0.4">
      <c r="A622" s="6" t="s">
        <v>3413</v>
      </c>
      <c r="B622" s="3" t="s">
        <v>3414</v>
      </c>
      <c r="C622" s="121" t="s">
        <v>2460</v>
      </c>
      <c r="D622" s="119" t="s">
        <v>2596</v>
      </c>
    </row>
    <row r="623" spans="1:4" x14ac:dyDescent="0.4">
      <c r="A623" s="6" t="s">
        <v>3415</v>
      </c>
      <c r="B623" s="3" t="s">
        <v>409</v>
      </c>
      <c r="C623" s="121" t="s">
        <v>2464</v>
      </c>
      <c r="D623" s="119" t="s">
        <v>2517</v>
      </c>
    </row>
    <row r="624" spans="1:4" x14ac:dyDescent="0.4">
      <c r="A624" s="6" t="s">
        <v>3416</v>
      </c>
      <c r="B624" s="3" t="s">
        <v>3417</v>
      </c>
      <c r="C624" s="121" t="s">
        <v>2462</v>
      </c>
      <c r="D624" s="119" t="s">
        <v>2621</v>
      </c>
    </row>
    <row r="625" spans="1:4" x14ac:dyDescent="0.4">
      <c r="A625" s="6" t="s">
        <v>3418</v>
      </c>
      <c r="B625" s="3" t="s">
        <v>410</v>
      </c>
      <c r="C625" s="121" t="s">
        <v>2460</v>
      </c>
      <c r="D625" s="119" t="s">
        <v>2517</v>
      </c>
    </row>
    <row r="626" spans="1:4" x14ac:dyDescent="0.4">
      <c r="A626" s="6" t="s">
        <v>3419</v>
      </c>
      <c r="B626" s="3" t="s">
        <v>411</v>
      </c>
      <c r="C626" s="121" t="s">
        <v>2465</v>
      </c>
      <c r="D626" s="119" t="s">
        <v>2621</v>
      </c>
    </row>
    <row r="627" spans="1:4" x14ac:dyDescent="0.4">
      <c r="A627" s="6" t="s">
        <v>3420</v>
      </c>
      <c r="B627" s="3" t="s">
        <v>3421</v>
      </c>
      <c r="C627" s="121" t="s">
        <v>2465</v>
      </c>
      <c r="D627" s="119" t="s">
        <v>2533</v>
      </c>
    </row>
    <row r="628" spans="1:4" x14ac:dyDescent="0.4">
      <c r="A628" s="6" t="s">
        <v>3422</v>
      </c>
      <c r="B628" s="3" t="s">
        <v>3423</v>
      </c>
      <c r="C628" s="121" t="s">
        <v>2464</v>
      </c>
      <c r="D628" s="119" t="s">
        <v>2621</v>
      </c>
    </row>
    <row r="629" spans="1:4" x14ac:dyDescent="0.4">
      <c r="A629" s="6" t="s">
        <v>3424</v>
      </c>
      <c r="B629" s="3" t="s">
        <v>412</v>
      </c>
      <c r="C629" s="121" t="s">
        <v>2465</v>
      </c>
      <c r="D629" s="119" t="s">
        <v>2533</v>
      </c>
    </row>
    <row r="630" spans="1:4" x14ac:dyDescent="0.4">
      <c r="A630" s="6" t="s">
        <v>3425</v>
      </c>
      <c r="B630" s="3" t="s">
        <v>3426</v>
      </c>
      <c r="C630" s="121" t="s">
        <v>2466</v>
      </c>
      <c r="D630" s="119" t="s">
        <v>2517</v>
      </c>
    </row>
    <row r="631" spans="1:4" x14ac:dyDescent="0.4">
      <c r="A631" s="6" t="s">
        <v>3427</v>
      </c>
      <c r="B631" s="3" t="s">
        <v>3428</v>
      </c>
      <c r="C631" s="121" t="s">
        <v>2466</v>
      </c>
      <c r="D631" s="119" t="s">
        <v>2533</v>
      </c>
    </row>
    <row r="632" spans="1:4" x14ac:dyDescent="0.4">
      <c r="A632" s="6" t="s">
        <v>3429</v>
      </c>
      <c r="B632" s="3" t="s">
        <v>413</v>
      </c>
      <c r="C632" s="121" t="s">
        <v>2464</v>
      </c>
      <c r="D632" s="119" t="s">
        <v>2533</v>
      </c>
    </row>
    <row r="633" spans="1:4" x14ac:dyDescent="0.4">
      <c r="A633" s="6" t="s">
        <v>3430</v>
      </c>
      <c r="B633" s="3" t="s">
        <v>414</v>
      </c>
      <c r="C633" s="121" t="s">
        <v>2464</v>
      </c>
      <c r="D633" s="119" t="s">
        <v>2621</v>
      </c>
    </row>
    <row r="634" spans="1:4" x14ac:dyDescent="0.4">
      <c r="A634" s="6" t="s">
        <v>3431</v>
      </c>
      <c r="B634" s="3" t="s">
        <v>3432</v>
      </c>
      <c r="C634" s="121" t="s">
        <v>2460</v>
      </c>
      <c r="D634" s="119" t="s">
        <v>2621</v>
      </c>
    </row>
    <row r="635" spans="1:4" x14ac:dyDescent="0.4">
      <c r="A635" s="6" t="s">
        <v>3433</v>
      </c>
      <c r="B635" s="3" t="s">
        <v>3434</v>
      </c>
      <c r="C635" s="121" t="s">
        <v>2460</v>
      </c>
      <c r="D635" s="119" t="s">
        <v>2533</v>
      </c>
    </row>
    <row r="636" spans="1:4" x14ac:dyDescent="0.4">
      <c r="A636" s="6" t="s">
        <v>3435</v>
      </c>
      <c r="B636" s="3" t="s">
        <v>415</v>
      </c>
      <c r="C636" s="121" t="s">
        <v>2460</v>
      </c>
      <c r="D636" s="119" t="s">
        <v>2533</v>
      </c>
    </row>
    <row r="637" spans="1:4" x14ac:dyDescent="0.4">
      <c r="A637" s="6" t="s">
        <v>3436</v>
      </c>
      <c r="B637" s="3" t="s">
        <v>3437</v>
      </c>
      <c r="C637" s="121" t="s">
        <v>2466</v>
      </c>
      <c r="D637" s="119" t="s">
        <v>2533</v>
      </c>
    </row>
    <row r="638" spans="1:4" x14ac:dyDescent="0.4">
      <c r="A638" s="6" t="s">
        <v>3438</v>
      </c>
      <c r="B638" s="3" t="s">
        <v>3439</v>
      </c>
      <c r="C638" s="121" t="s">
        <v>2464</v>
      </c>
      <c r="D638" s="119" t="s">
        <v>2533</v>
      </c>
    </row>
    <row r="639" spans="1:4" x14ac:dyDescent="0.4">
      <c r="A639" s="6" t="s">
        <v>3440</v>
      </c>
      <c r="B639" s="3" t="s">
        <v>416</v>
      </c>
      <c r="C639" s="121" t="s">
        <v>2466</v>
      </c>
      <c r="D639" s="119" t="s">
        <v>2533</v>
      </c>
    </row>
    <row r="640" spans="1:4" x14ac:dyDescent="0.4">
      <c r="A640" s="6" t="s">
        <v>3441</v>
      </c>
      <c r="B640" s="3" t="s">
        <v>3442</v>
      </c>
      <c r="C640" s="121" t="s">
        <v>2460</v>
      </c>
      <c r="D640" s="119" t="s">
        <v>2533</v>
      </c>
    </row>
    <row r="641" spans="1:4" x14ac:dyDescent="0.4">
      <c r="A641" s="6" t="s">
        <v>3443</v>
      </c>
      <c r="B641" s="3" t="s">
        <v>417</v>
      </c>
      <c r="C641" s="121" t="s">
        <v>2469</v>
      </c>
      <c r="D641" s="119" t="s">
        <v>2533</v>
      </c>
    </row>
    <row r="642" spans="1:4" x14ac:dyDescent="0.4">
      <c r="A642" s="6" t="s">
        <v>3444</v>
      </c>
      <c r="B642" s="3" t="s">
        <v>3445</v>
      </c>
      <c r="C642" s="121" t="s">
        <v>2460</v>
      </c>
      <c r="D642" s="119" t="s">
        <v>2533</v>
      </c>
    </row>
    <row r="643" spans="1:4" x14ac:dyDescent="0.4">
      <c r="A643" s="6" t="s">
        <v>3446</v>
      </c>
      <c r="B643" s="3" t="s">
        <v>3447</v>
      </c>
      <c r="C643" s="121" t="s">
        <v>2460</v>
      </c>
      <c r="D643" s="119" t="s">
        <v>2533</v>
      </c>
    </row>
    <row r="644" spans="1:4" x14ac:dyDescent="0.4">
      <c r="A644" s="6" t="s">
        <v>3448</v>
      </c>
      <c r="B644" s="3" t="s">
        <v>3449</v>
      </c>
      <c r="C644" s="121" t="s">
        <v>2467</v>
      </c>
      <c r="D644" s="119" t="s">
        <v>2621</v>
      </c>
    </row>
    <row r="645" spans="1:4" x14ac:dyDescent="0.4">
      <c r="A645" s="6" t="s">
        <v>3450</v>
      </c>
      <c r="B645" s="3" t="s">
        <v>418</v>
      </c>
      <c r="C645" s="121" t="s">
        <v>2467</v>
      </c>
      <c r="D645" s="119" t="s">
        <v>2533</v>
      </c>
    </row>
    <row r="646" spans="1:4" x14ac:dyDescent="0.4">
      <c r="A646" s="6" t="s">
        <v>3451</v>
      </c>
      <c r="B646" s="3" t="s">
        <v>3452</v>
      </c>
      <c r="C646" s="121" t="s">
        <v>2466</v>
      </c>
      <c r="D646" s="119" t="s">
        <v>2533</v>
      </c>
    </row>
    <row r="647" spans="1:4" x14ac:dyDescent="0.4">
      <c r="A647" s="6" t="s">
        <v>3453</v>
      </c>
      <c r="B647" s="3" t="s">
        <v>419</v>
      </c>
      <c r="C647" s="121" t="s">
        <v>2466</v>
      </c>
      <c r="D647" s="119" t="s">
        <v>2533</v>
      </c>
    </row>
    <row r="648" spans="1:4" x14ac:dyDescent="0.4">
      <c r="A648" s="6" t="s">
        <v>3454</v>
      </c>
      <c r="B648" s="3" t="s">
        <v>3455</v>
      </c>
      <c r="C648" s="121" t="s">
        <v>2462</v>
      </c>
      <c r="D648" s="119" t="s">
        <v>2621</v>
      </c>
    </row>
    <row r="649" spans="1:4" x14ac:dyDescent="0.4">
      <c r="A649" s="6" t="s">
        <v>3456</v>
      </c>
      <c r="B649" s="3" t="s">
        <v>420</v>
      </c>
      <c r="C649" s="121" t="s">
        <v>2460</v>
      </c>
      <c r="D649" s="119" t="s">
        <v>2533</v>
      </c>
    </row>
    <row r="650" spans="1:4" x14ac:dyDescent="0.4">
      <c r="A650" s="6" t="s">
        <v>3457</v>
      </c>
      <c r="B650" s="3" t="s">
        <v>421</v>
      </c>
      <c r="C650" s="121" t="s">
        <v>2460</v>
      </c>
      <c r="D650" s="119" t="s">
        <v>2621</v>
      </c>
    </row>
    <row r="651" spans="1:4" x14ac:dyDescent="0.4">
      <c r="A651" s="6" t="s">
        <v>3458</v>
      </c>
      <c r="B651" s="3" t="s">
        <v>422</v>
      </c>
      <c r="C651" s="121" t="s">
        <v>2466</v>
      </c>
      <c r="D651" s="119" t="s">
        <v>2533</v>
      </c>
    </row>
    <row r="652" spans="1:4" x14ac:dyDescent="0.4">
      <c r="A652" s="6" t="s">
        <v>3459</v>
      </c>
      <c r="B652" s="3" t="s">
        <v>3460</v>
      </c>
      <c r="C652" s="121" t="s">
        <v>2462</v>
      </c>
      <c r="D652" s="119" t="s">
        <v>2533</v>
      </c>
    </row>
    <row r="653" spans="1:4" x14ac:dyDescent="0.4">
      <c r="A653" s="6" t="s">
        <v>3461</v>
      </c>
      <c r="B653" s="3" t="s">
        <v>3462</v>
      </c>
      <c r="C653" s="121" t="s">
        <v>2466</v>
      </c>
      <c r="D653" s="119" t="s">
        <v>2533</v>
      </c>
    </row>
    <row r="654" spans="1:4" x14ac:dyDescent="0.4">
      <c r="A654" s="6" t="s">
        <v>3463</v>
      </c>
      <c r="B654" s="3" t="s">
        <v>3464</v>
      </c>
      <c r="C654" s="121" t="s">
        <v>2466</v>
      </c>
      <c r="D654" s="119" t="s">
        <v>2533</v>
      </c>
    </row>
    <row r="655" spans="1:4" x14ac:dyDescent="0.4">
      <c r="A655" s="6" t="s">
        <v>3465</v>
      </c>
      <c r="B655" s="3" t="s">
        <v>3466</v>
      </c>
      <c r="C655" s="121" t="s">
        <v>2466</v>
      </c>
      <c r="D655" s="119" t="s">
        <v>2533</v>
      </c>
    </row>
    <row r="656" spans="1:4" x14ac:dyDescent="0.4">
      <c r="A656" s="6" t="s">
        <v>3467</v>
      </c>
      <c r="B656" s="3" t="s">
        <v>3468</v>
      </c>
      <c r="C656" s="121" t="s">
        <v>2460</v>
      </c>
      <c r="D656" s="119" t="s">
        <v>2533</v>
      </c>
    </row>
    <row r="657" spans="1:4" x14ac:dyDescent="0.4">
      <c r="A657" s="6" t="s">
        <v>3469</v>
      </c>
      <c r="B657" s="3" t="s">
        <v>423</v>
      </c>
      <c r="C657" s="121" t="s">
        <v>2471</v>
      </c>
      <c r="D657" s="119" t="s">
        <v>2621</v>
      </c>
    </row>
    <row r="658" spans="1:4" x14ac:dyDescent="0.4">
      <c r="A658" s="6" t="s">
        <v>3470</v>
      </c>
      <c r="B658" s="3" t="s">
        <v>424</v>
      </c>
      <c r="C658" s="121" t="s">
        <v>2464</v>
      </c>
      <c r="D658" s="119" t="s">
        <v>2533</v>
      </c>
    </row>
    <row r="659" spans="1:4" x14ac:dyDescent="0.4">
      <c r="A659" s="6" t="s">
        <v>3471</v>
      </c>
      <c r="B659" s="3" t="s">
        <v>3472</v>
      </c>
      <c r="C659" s="121" t="s">
        <v>2460</v>
      </c>
      <c r="D659" s="119" t="s">
        <v>2533</v>
      </c>
    </row>
    <row r="660" spans="1:4" x14ac:dyDescent="0.4">
      <c r="A660" s="6" t="s">
        <v>3473</v>
      </c>
      <c r="B660" s="3" t="s">
        <v>3474</v>
      </c>
      <c r="C660" s="121" t="s">
        <v>2466</v>
      </c>
      <c r="D660" s="119" t="s">
        <v>2533</v>
      </c>
    </row>
    <row r="661" spans="1:4" x14ac:dyDescent="0.4">
      <c r="A661" s="6" t="s">
        <v>3475</v>
      </c>
      <c r="B661" s="3" t="s">
        <v>425</v>
      </c>
      <c r="C661" s="121" t="s">
        <v>2466</v>
      </c>
      <c r="D661" s="119" t="s">
        <v>2533</v>
      </c>
    </row>
    <row r="662" spans="1:4" x14ac:dyDescent="0.4">
      <c r="A662" s="6" t="s">
        <v>3476</v>
      </c>
      <c r="B662" s="3" t="s">
        <v>426</v>
      </c>
      <c r="C662" s="121" t="s">
        <v>2460</v>
      </c>
      <c r="D662" s="119" t="s">
        <v>2533</v>
      </c>
    </row>
    <row r="663" spans="1:4" x14ac:dyDescent="0.4">
      <c r="A663" s="6" t="s">
        <v>3477</v>
      </c>
      <c r="B663" s="3" t="s">
        <v>427</v>
      </c>
      <c r="C663" s="121" t="s">
        <v>2462</v>
      </c>
      <c r="D663" s="119" t="s">
        <v>2533</v>
      </c>
    </row>
    <row r="664" spans="1:4" x14ac:dyDescent="0.4">
      <c r="A664" s="6" t="s">
        <v>3478</v>
      </c>
      <c r="B664" s="3" t="s">
        <v>3479</v>
      </c>
      <c r="C664" s="121" t="s">
        <v>2460</v>
      </c>
      <c r="D664" s="119" t="s">
        <v>2533</v>
      </c>
    </row>
    <row r="665" spans="1:4" x14ac:dyDescent="0.4">
      <c r="A665" s="6" t="s">
        <v>3480</v>
      </c>
      <c r="B665" s="3" t="s">
        <v>428</v>
      </c>
      <c r="C665" s="121" t="s">
        <v>2460</v>
      </c>
      <c r="D665" s="119" t="s">
        <v>3389</v>
      </c>
    </row>
    <row r="666" spans="1:4" x14ac:dyDescent="0.4">
      <c r="A666" s="6" t="s">
        <v>3481</v>
      </c>
      <c r="B666" s="3" t="s">
        <v>429</v>
      </c>
      <c r="C666" s="121" t="s">
        <v>2460</v>
      </c>
      <c r="D666" s="119" t="s">
        <v>3389</v>
      </c>
    </row>
    <row r="667" spans="1:4" x14ac:dyDescent="0.4">
      <c r="A667" s="6" t="s">
        <v>3482</v>
      </c>
      <c r="B667" s="3" t="s">
        <v>3483</v>
      </c>
      <c r="C667" s="121" t="s">
        <v>2460</v>
      </c>
      <c r="D667" s="119" t="s">
        <v>3389</v>
      </c>
    </row>
    <row r="668" spans="1:4" x14ac:dyDescent="0.4">
      <c r="A668" s="6" t="s">
        <v>3484</v>
      </c>
      <c r="B668" s="3" t="s">
        <v>3485</v>
      </c>
      <c r="C668" s="121" t="s">
        <v>2464</v>
      </c>
      <c r="D668" s="119" t="s">
        <v>3278</v>
      </c>
    </row>
    <row r="669" spans="1:4" x14ac:dyDescent="0.4">
      <c r="A669" s="6" t="s">
        <v>3486</v>
      </c>
      <c r="B669" s="3" t="s">
        <v>3487</v>
      </c>
      <c r="C669" s="121" t="s">
        <v>2460</v>
      </c>
      <c r="D669" s="119" t="s">
        <v>3389</v>
      </c>
    </row>
    <row r="670" spans="1:4" x14ac:dyDescent="0.4">
      <c r="A670" s="6" t="s">
        <v>3488</v>
      </c>
      <c r="B670" s="3" t="s">
        <v>3489</v>
      </c>
      <c r="C670" s="121" t="s">
        <v>2460</v>
      </c>
      <c r="D670" s="119" t="s">
        <v>2621</v>
      </c>
    </row>
    <row r="671" spans="1:4" x14ac:dyDescent="0.4">
      <c r="A671" s="6" t="s">
        <v>3490</v>
      </c>
      <c r="B671" s="3" t="s">
        <v>430</v>
      </c>
      <c r="C671" s="121" t="s">
        <v>2460</v>
      </c>
      <c r="D671" s="119" t="s">
        <v>3389</v>
      </c>
    </row>
    <row r="672" spans="1:4" x14ac:dyDescent="0.4">
      <c r="A672" s="6" t="s">
        <v>3491</v>
      </c>
      <c r="B672" s="3" t="s">
        <v>3492</v>
      </c>
      <c r="C672" s="121" t="s">
        <v>2460</v>
      </c>
      <c r="D672" s="119" t="s">
        <v>3493</v>
      </c>
    </row>
    <row r="673" spans="1:4" x14ac:dyDescent="0.4">
      <c r="A673" s="6" t="s">
        <v>3494</v>
      </c>
      <c r="B673" s="3" t="s">
        <v>431</v>
      </c>
      <c r="C673" s="121" t="s">
        <v>2460</v>
      </c>
      <c r="D673" s="119" t="s">
        <v>3389</v>
      </c>
    </row>
    <row r="674" spans="1:4" x14ac:dyDescent="0.4">
      <c r="A674" s="6" t="s">
        <v>3495</v>
      </c>
      <c r="B674" s="3" t="s">
        <v>3496</v>
      </c>
      <c r="C674" s="121" t="s">
        <v>2460</v>
      </c>
      <c r="D674" s="119" t="s">
        <v>2613</v>
      </c>
    </row>
    <row r="675" spans="1:4" x14ac:dyDescent="0.4">
      <c r="A675" s="6" t="s">
        <v>3497</v>
      </c>
      <c r="B675" s="3" t="s">
        <v>432</v>
      </c>
      <c r="C675" s="121" t="s">
        <v>2460</v>
      </c>
      <c r="D675" s="119" t="s">
        <v>3498</v>
      </c>
    </row>
    <row r="676" spans="1:4" x14ac:dyDescent="0.4">
      <c r="A676" s="6" t="s">
        <v>3499</v>
      </c>
      <c r="B676" s="3" t="s">
        <v>3500</v>
      </c>
      <c r="C676" s="121" t="s">
        <v>2463</v>
      </c>
      <c r="D676" s="119" t="s">
        <v>2551</v>
      </c>
    </row>
    <row r="677" spans="1:4" x14ac:dyDescent="0.4">
      <c r="A677" s="6" t="s">
        <v>3501</v>
      </c>
      <c r="B677" s="3" t="s">
        <v>433</v>
      </c>
      <c r="C677" s="121" t="s">
        <v>2460</v>
      </c>
      <c r="D677" s="119" t="s">
        <v>3389</v>
      </c>
    </row>
    <row r="678" spans="1:4" x14ac:dyDescent="0.4">
      <c r="A678" s="6" t="s">
        <v>3502</v>
      </c>
      <c r="B678" s="3" t="s">
        <v>3503</v>
      </c>
      <c r="C678" s="121" t="s">
        <v>2460</v>
      </c>
      <c r="D678" s="119" t="s">
        <v>2621</v>
      </c>
    </row>
    <row r="679" spans="1:4" x14ac:dyDescent="0.4">
      <c r="A679" s="6" t="s">
        <v>3504</v>
      </c>
      <c r="B679" s="3" t="s">
        <v>3505</v>
      </c>
      <c r="C679" s="121" t="s">
        <v>2460</v>
      </c>
      <c r="D679" s="119" t="s">
        <v>2621</v>
      </c>
    </row>
    <row r="680" spans="1:4" x14ac:dyDescent="0.4">
      <c r="A680" s="6" t="s">
        <v>3506</v>
      </c>
      <c r="B680" s="3" t="s">
        <v>434</v>
      </c>
      <c r="C680" s="121" t="s">
        <v>2460</v>
      </c>
      <c r="D680" s="119" t="s">
        <v>2533</v>
      </c>
    </row>
    <row r="681" spans="1:4" x14ac:dyDescent="0.4">
      <c r="A681" s="6" t="s">
        <v>3507</v>
      </c>
      <c r="B681" s="3" t="s">
        <v>3508</v>
      </c>
      <c r="C681" s="121" t="s">
        <v>2468</v>
      </c>
      <c r="D681" s="119" t="s">
        <v>2533</v>
      </c>
    </row>
    <row r="682" spans="1:4" x14ac:dyDescent="0.4">
      <c r="A682" s="6" t="s">
        <v>3509</v>
      </c>
      <c r="B682" s="3" t="s">
        <v>3510</v>
      </c>
      <c r="C682" s="121" t="s">
        <v>2462</v>
      </c>
      <c r="D682" s="119" t="s">
        <v>2551</v>
      </c>
    </row>
    <row r="683" spans="1:4" x14ac:dyDescent="0.4">
      <c r="A683" s="6" t="s">
        <v>3511</v>
      </c>
      <c r="B683" s="3" t="s">
        <v>436</v>
      </c>
      <c r="C683" s="121" t="s">
        <v>2460</v>
      </c>
      <c r="D683" s="119" t="s">
        <v>2533</v>
      </c>
    </row>
    <row r="684" spans="1:4" x14ac:dyDescent="0.4">
      <c r="A684" s="6" t="s">
        <v>3512</v>
      </c>
      <c r="B684" s="3" t="s">
        <v>437</v>
      </c>
      <c r="C684" s="121" t="s">
        <v>2460</v>
      </c>
      <c r="D684" s="119" t="s">
        <v>2533</v>
      </c>
    </row>
    <row r="685" spans="1:4" x14ac:dyDescent="0.4">
      <c r="A685" s="6" t="s">
        <v>3513</v>
      </c>
      <c r="B685" s="3" t="s">
        <v>438</v>
      </c>
      <c r="C685" s="121" t="s">
        <v>2464</v>
      </c>
      <c r="D685" s="119" t="s">
        <v>2533</v>
      </c>
    </row>
    <row r="686" spans="1:4" x14ac:dyDescent="0.4">
      <c r="A686" s="6" t="s">
        <v>3514</v>
      </c>
      <c r="B686" s="3" t="s">
        <v>439</v>
      </c>
      <c r="C686" s="121" t="s">
        <v>2471</v>
      </c>
      <c r="D686" s="119" t="s">
        <v>2621</v>
      </c>
    </row>
    <row r="687" spans="1:4" x14ac:dyDescent="0.4">
      <c r="A687" s="6" t="s">
        <v>3515</v>
      </c>
      <c r="B687" s="3" t="s">
        <v>3516</v>
      </c>
      <c r="C687" s="121" t="s">
        <v>2462</v>
      </c>
      <c r="D687" s="119" t="s">
        <v>2621</v>
      </c>
    </row>
    <row r="688" spans="1:4" x14ac:dyDescent="0.4">
      <c r="A688" s="6" t="s">
        <v>3517</v>
      </c>
      <c r="B688" s="3" t="s">
        <v>3518</v>
      </c>
      <c r="C688" s="121" t="s">
        <v>2466</v>
      </c>
      <c r="D688" s="119" t="s">
        <v>2533</v>
      </c>
    </row>
    <row r="689" spans="1:4" x14ac:dyDescent="0.4">
      <c r="A689" s="6" t="s">
        <v>3519</v>
      </c>
      <c r="B689" s="3" t="s">
        <v>440</v>
      </c>
      <c r="C689" s="121" t="s">
        <v>2460</v>
      </c>
      <c r="D689" s="119" t="s">
        <v>2621</v>
      </c>
    </row>
    <row r="690" spans="1:4" x14ac:dyDescent="0.4">
      <c r="A690" s="6" t="s">
        <v>3520</v>
      </c>
      <c r="B690" s="3" t="s">
        <v>3521</v>
      </c>
      <c r="C690" s="121" t="s">
        <v>2461</v>
      </c>
      <c r="D690" s="119" t="s">
        <v>2533</v>
      </c>
    </row>
    <row r="691" spans="1:4" x14ac:dyDescent="0.4">
      <c r="A691" s="6" t="s">
        <v>3522</v>
      </c>
      <c r="B691" s="3" t="s">
        <v>441</v>
      </c>
      <c r="C691" s="121" t="s">
        <v>2460</v>
      </c>
      <c r="D691" s="119" t="s">
        <v>2621</v>
      </c>
    </row>
    <row r="692" spans="1:4" x14ac:dyDescent="0.4">
      <c r="A692" s="6" t="s">
        <v>3523</v>
      </c>
      <c r="B692" s="3" t="s">
        <v>3524</v>
      </c>
      <c r="C692" s="121" t="s">
        <v>2460</v>
      </c>
      <c r="D692" s="119" t="s">
        <v>2621</v>
      </c>
    </row>
    <row r="693" spans="1:4" x14ac:dyDescent="0.4">
      <c r="A693" s="6" t="s">
        <v>3525</v>
      </c>
      <c r="B693" s="3" t="s">
        <v>442</v>
      </c>
      <c r="C693" s="121" t="s">
        <v>2460</v>
      </c>
      <c r="D693" s="119" t="s">
        <v>2621</v>
      </c>
    </row>
    <row r="694" spans="1:4" x14ac:dyDescent="0.4">
      <c r="A694" s="6" t="s">
        <v>3526</v>
      </c>
      <c r="B694" s="3" t="s">
        <v>3527</v>
      </c>
      <c r="C694" s="121" t="s">
        <v>2462</v>
      </c>
      <c r="D694" s="119" t="s">
        <v>2621</v>
      </c>
    </row>
    <row r="695" spans="1:4" x14ac:dyDescent="0.4">
      <c r="A695" s="6" t="s">
        <v>3528</v>
      </c>
      <c r="B695" s="3" t="s">
        <v>3529</v>
      </c>
      <c r="C695" s="121" t="s">
        <v>2460</v>
      </c>
      <c r="D695" s="119" t="s">
        <v>2621</v>
      </c>
    </row>
    <row r="696" spans="1:4" x14ac:dyDescent="0.4">
      <c r="A696" s="6" t="s">
        <v>3530</v>
      </c>
      <c r="B696" s="3" t="s">
        <v>3531</v>
      </c>
      <c r="C696" s="121" t="s">
        <v>2460</v>
      </c>
      <c r="D696" s="119" t="s">
        <v>2621</v>
      </c>
    </row>
    <row r="697" spans="1:4" x14ac:dyDescent="0.4">
      <c r="A697" s="6" t="s">
        <v>3532</v>
      </c>
      <c r="B697" s="3" t="s">
        <v>3533</v>
      </c>
      <c r="C697" s="121" t="s">
        <v>2467</v>
      </c>
      <c r="D697" s="119" t="s">
        <v>2533</v>
      </c>
    </row>
    <row r="698" spans="1:4" x14ac:dyDescent="0.4">
      <c r="A698" s="6" t="s">
        <v>3534</v>
      </c>
      <c r="B698" s="3" t="s">
        <v>443</v>
      </c>
      <c r="C698" s="121" t="s">
        <v>2461</v>
      </c>
      <c r="D698" s="119" t="s">
        <v>2621</v>
      </c>
    </row>
    <row r="699" spans="1:4" x14ac:dyDescent="0.4">
      <c r="A699" s="6" t="s">
        <v>3535</v>
      </c>
      <c r="B699" s="3" t="s">
        <v>444</v>
      </c>
      <c r="C699" s="121" t="s">
        <v>2468</v>
      </c>
      <c r="D699" s="119" t="s">
        <v>2621</v>
      </c>
    </row>
    <row r="700" spans="1:4" x14ac:dyDescent="0.4">
      <c r="A700" s="6" t="s">
        <v>3536</v>
      </c>
      <c r="B700" s="3" t="s">
        <v>3537</v>
      </c>
      <c r="C700" s="121" t="s">
        <v>2460</v>
      </c>
      <c r="D700" s="119" t="s">
        <v>2621</v>
      </c>
    </row>
    <row r="701" spans="1:4" x14ac:dyDescent="0.4">
      <c r="A701" s="6" t="s">
        <v>3538</v>
      </c>
      <c r="B701" s="3" t="s">
        <v>3539</v>
      </c>
      <c r="C701" s="121" t="s">
        <v>2460</v>
      </c>
      <c r="D701" s="119" t="s">
        <v>2621</v>
      </c>
    </row>
    <row r="702" spans="1:4" x14ac:dyDescent="0.4">
      <c r="A702" s="6" t="s">
        <v>3540</v>
      </c>
      <c r="B702" s="3" t="s">
        <v>3541</v>
      </c>
      <c r="C702" s="121" t="s">
        <v>2465</v>
      </c>
      <c r="D702" s="119" t="s">
        <v>2621</v>
      </c>
    </row>
    <row r="703" spans="1:4" x14ac:dyDescent="0.4">
      <c r="A703" s="6" t="s">
        <v>3542</v>
      </c>
      <c r="B703" s="3" t="s">
        <v>445</v>
      </c>
      <c r="C703" s="121" t="s">
        <v>2467</v>
      </c>
      <c r="D703" s="119" t="s">
        <v>2533</v>
      </c>
    </row>
    <row r="704" spans="1:4" x14ac:dyDescent="0.4">
      <c r="A704" s="6" t="s">
        <v>3543</v>
      </c>
      <c r="B704" s="3" t="s">
        <v>446</v>
      </c>
      <c r="C704" s="121" t="s">
        <v>2470</v>
      </c>
      <c r="D704" s="119" t="s">
        <v>2533</v>
      </c>
    </row>
    <row r="705" spans="1:4" x14ac:dyDescent="0.4">
      <c r="A705" s="6" t="s">
        <v>3544</v>
      </c>
      <c r="B705" s="3" t="s">
        <v>3545</v>
      </c>
      <c r="C705" s="121" t="s">
        <v>2460</v>
      </c>
      <c r="D705" s="119" t="s">
        <v>2621</v>
      </c>
    </row>
    <row r="706" spans="1:4" x14ac:dyDescent="0.4">
      <c r="A706" s="6" t="s">
        <v>3546</v>
      </c>
      <c r="B706" s="3" t="s">
        <v>447</v>
      </c>
      <c r="C706" s="121" t="s">
        <v>2465</v>
      </c>
      <c r="D706" s="119" t="s">
        <v>2533</v>
      </c>
    </row>
    <row r="707" spans="1:4" x14ac:dyDescent="0.4">
      <c r="A707" s="6" t="s">
        <v>3547</v>
      </c>
      <c r="B707" s="3" t="s">
        <v>3548</v>
      </c>
      <c r="C707" s="121" t="s">
        <v>2460</v>
      </c>
      <c r="D707" s="119" t="s">
        <v>2533</v>
      </c>
    </row>
    <row r="708" spans="1:4" x14ac:dyDescent="0.4">
      <c r="A708" s="6" t="s">
        <v>3549</v>
      </c>
      <c r="B708" s="3" t="s">
        <v>448</v>
      </c>
      <c r="C708" s="121" t="s">
        <v>2469</v>
      </c>
      <c r="D708" s="119" t="s">
        <v>2621</v>
      </c>
    </row>
    <row r="709" spans="1:4" x14ac:dyDescent="0.4">
      <c r="A709" s="6" t="s">
        <v>3550</v>
      </c>
      <c r="B709" s="3" t="s">
        <v>449</v>
      </c>
      <c r="C709" s="121" t="s">
        <v>2466</v>
      </c>
      <c r="D709" s="119" t="s">
        <v>2533</v>
      </c>
    </row>
    <row r="710" spans="1:4" x14ac:dyDescent="0.4">
      <c r="A710" s="6" t="s">
        <v>3551</v>
      </c>
      <c r="B710" s="3" t="s">
        <v>450</v>
      </c>
      <c r="C710" s="121" t="s">
        <v>2460</v>
      </c>
      <c r="D710" s="119" t="s">
        <v>2533</v>
      </c>
    </row>
    <row r="711" spans="1:4" x14ac:dyDescent="0.4">
      <c r="A711" s="6" t="s">
        <v>3552</v>
      </c>
      <c r="B711" s="3" t="s">
        <v>451</v>
      </c>
      <c r="C711" s="121" t="s">
        <v>2460</v>
      </c>
      <c r="D711" s="119" t="s">
        <v>2533</v>
      </c>
    </row>
    <row r="712" spans="1:4" x14ac:dyDescent="0.4">
      <c r="A712" s="6" t="s">
        <v>3553</v>
      </c>
      <c r="B712" s="3" t="s">
        <v>452</v>
      </c>
      <c r="C712" s="121" t="s">
        <v>2468</v>
      </c>
      <c r="D712" s="119" t="s">
        <v>2621</v>
      </c>
    </row>
    <row r="713" spans="1:4" x14ac:dyDescent="0.4">
      <c r="A713" s="6" t="s">
        <v>3554</v>
      </c>
      <c r="B713" s="3" t="s">
        <v>453</v>
      </c>
      <c r="C713" s="121" t="s">
        <v>2466</v>
      </c>
      <c r="D713" s="119" t="s">
        <v>2533</v>
      </c>
    </row>
    <row r="714" spans="1:4" x14ac:dyDescent="0.4">
      <c r="A714" s="6" t="s">
        <v>3555</v>
      </c>
      <c r="B714" s="3" t="s">
        <v>3556</v>
      </c>
      <c r="C714" s="121" t="s">
        <v>2460</v>
      </c>
      <c r="D714" s="119" t="s">
        <v>2551</v>
      </c>
    </row>
    <row r="715" spans="1:4" x14ac:dyDescent="0.4">
      <c r="A715" s="6" t="s">
        <v>3557</v>
      </c>
      <c r="B715" s="3" t="s">
        <v>454</v>
      </c>
      <c r="C715" s="121" t="s">
        <v>2460</v>
      </c>
      <c r="D715" s="119" t="s">
        <v>2621</v>
      </c>
    </row>
    <row r="716" spans="1:4" x14ac:dyDescent="0.4">
      <c r="A716" s="6" t="s">
        <v>3558</v>
      </c>
      <c r="B716" s="3" t="s">
        <v>3559</v>
      </c>
      <c r="C716" s="121" t="s">
        <v>2460</v>
      </c>
      <c r="D716" s="119" t="s">
        <v>2533</v>
      </c>
    </row>
    <row r="717" spans="1:4" x14ac:dyDescent="0.4">
      <c r="A717" s="6" t="s">
        <v>3560</v>
      </c>
      <c r="B717" s="3" t="s">
        <v>455</v>
      </c>
      <c r="C717" s="121" t="s">
        <v>2460</v>
      </c>
      <c r="D717" s="119" t="s">
        <v>2533</v>
      </c>
    </row>
    <row r="718" spans="1:4" x14ac:dyDescent="0.4">
      <c r="A718" s="6" t="s">
        <v>3561</v>
      </c>
      <c r="B718" s="3" t="s">
        <v>456</v>
      </c>
      <c r="C718" s="121" t="s">
        <v>2471</v>
      </c>
      <c r="D718" s="119" t="s">
        <v>2533</v>
      </c>
    </row>
    <row r="719" spans="1:4" x14ac:dyDescent="0.4">
      <c r="A719" s="6" t="s">
        <v>3562</v>
      </c>
      <c r="B719" s="3" t="s">
        <v>3563</v>
      </c>
      <c r="C719" s="121" t="s">
        <v>2469</v>
      </c>
      <c r="D719" s="119" t="s">
        <v>2533</v>
      </c>
    </row>
    <row r="720" spans="1:4" x14ac:dyDescent="0.4">
      <c r="A720" s="6" t="s">
        <v>3564</v>
      </c>
      <c r="B720" s="3" t="s">
        <v>3565</v>
      </c>
      <c r="C720" s="121" t="s">
        <v>2465</v>
      </c>
      <c r="D720" s="119" t="s">
        <v>2533</v>
      </c>
    </row>
    <row r="721" spans="1:4" x14ac:dyDescent="0.4">
      <c r="A721" s="6" t="s">
        <v>3566</v>
      </c>
      <c r="B721" s="3" t="s">
        <v>457</v>
      </c>
      <c r="C721" s="121" t="s">
        <v>2460</v>
      </c>
      <c r="D721" s="119" t="s">
        <v>2533</v>
      </c>
    </row>
    <row r="722" spans="1:4" x14ac:dyDescent="0.4">
      <c r="A722" s="6" t="s">
        <v>3567</v>
      </c>
      <c r="B722" s="3" t="s">
        <v>458</v>
      </c>
      <c r="C722" s="121" t="s">
        <v>2462</v>
      </c>
      <c r="D722" s="119" t="s">
        <v>2533</v>
      </c>
    </row>
    <row r="723" spans="1:4" x14ac:dyDescent="0.4">
      <c r="A723" s="6" t="s">
        <v>3568</v>
      </c>
      <c r="B723" s="3" t="s">
        <v>459</v>
      </c>
      <c r="C723" s="121" t="s">
        <v>2466</v>
      </c>
      <c r="D723" s="119" t="s">
        <v>2533</v>
      </c>
    </row>
    <row r="724" spans="1:4" x14ac:dyDescent="0.4">
      <c r="A724" s="6" t="s">
        <v>3569</v>
      </c>
      <c r="B724" s="3" t="s">
        <v>3570</v>
      </c>
      <c r="C724" s="121" t="s">
        <v>2470</v>
      </c>
      <c r="D724" s="119" t="s">
        <v>2533</v>
      </c>
    </row>
    <row r="725" spans="1:4" x14ac:dyDescent="0.4">
      <c r="A725" s="6" t="s">
        <v>3571</v>
      </c>
      <c r="B725" s="3" t="s">
        <v>460</v>
      </c>
      <c r="C725" s="121" t="s">
        <v>2463</v>
      </c>
      <c r="D725" s="119" t="s">
        <v>2533</v>
      </c>
    </row>
    <row r="726" spans="1:4" x14ac:dyDescent="0.4">
      <c r="A726" s="6" t="s">
        <v>3572</v>
      </c>
      <c r="B726" s="3" t="s">
        <v>3573</v>
      </c>
      <c r="C726" s="121" t="s">
        <v>2464</v>
      </c>
      <c r="D726" s="119" t="s">
        <v>2533</v>
      </c>
    </row>
    <row r="727" spans="1:4" x14ac:dyDescent="0.4">
      <c r="A727" s="6" t="s">
        <v>3574</v>
      </c>
      <c r="B727" s="3" t="s">
        <v>3575</v>
      </c>
      <c r="C727" s="121" t="s">
        <v>2464</v>
      </c>
      <c r="D727" s="119" t="s">
        <v>2533</v>
      </c>
    </row>
    <row r="728" spans="1:4" x14ac:dyDescent="0.4">
      <c r="A728" s="6" t="s">
        <v>3576</v>
      </c>
      <c r="B728" s="3" t="s">
        <v>3577</v>
      </c>
      <c r="C728" s="121" t="s">
        <v>2466</v>
      </c>
      <c r="D728" s="119" t="s">
        <v>2533</v>
      </c>
    </row>
    <row r="729" spans="1:4" x14ac:dyDescent="0.4">
      <c r="A729" s="6" t="s">
        <v>3578</v>
      </c>
      <c r="B729" s="3" t="s">
        <v>3579</v>
      </c>
      <c r="C729" s="121" t="s">
        <v>2460</v>
      </c>
      <c r="D729" s="119" t="s">
        <v>2533</v>
      </c>
    </row>
    <row r="730" spans="1:4" x14ac:dyDescent="0.4">
      <c r="A730" s="6" t="s">
        <v>3580</v>
      </c>
      <c r="B730" s="3" t="s">
        <v>3581</v>
      </c>
      <c r="C730" s="121" t="s">
        <v>2464</v>
      </c>
      <c r="D730" s="119" t="s">
        <v>2551</v>
      </c>
    </row>
    <row r="731" spans="1:4" x14ac:dyDescent="0.4">
      <c r="A731" s="6" t="s">
        <v>3582</v>
      </c>
      <c r="B731" s="3" t="s">
        <v>3583</v>
      </c>
      <c r="C731" s="121" t="s">
        <v>2471</v>
      </c>
      <c r="D731" s="119" t="s">
        <v>3389</v>
      </c>
    </row>
    <row r="732" spans="1:4" x14ac:dyDescent="0.4">
      <c r="A732" s="6" t="s">
        <v>3584</v>
      </c>
      <c r="B732" s="3" t="s">
        <v>461</v>
      </c>
      <c r="C732" s="121" t="s">
        <v>2460</v>
      </c>
      <c r="D732" s="119" t="s">
        <v>3389</v>
      </c>
    </row>
    <row r="733" spans="1:4" x14ac:dyDescent="0.4">
      <c r="A733" s="6" t="s">
        <v>3585</v>
      </c>
      <c r="B733" s="3" t="s">
        <v>3586</v>
      </c>
      <c r="C733" s="121" t="s">
        <v>2464</v>
      </c>
      <c r="D733" s="119" t="s">
        <v>3389</v>
      </c>
    </row>
    <row r="734" spans="1:4" x14ac:dyDescent="0.4">
      <c r="A734" s="6" t="s">
        <v>3587</v>
      </c>
      <c r="B734" s="3" t="s">
        <v>462</v>
      </c>
      <c r="C734" s="121" t="s">
        <v>2460</v>
      </c>
      <c r="D734" s="119" t="s">
        <v>3389</v>
      </c>
    </row>
    <row r="735" spans="1:4" x14ac:dyDescent="0.4">
      <c r="A735" s="6" t="s">
        <v>3588</v>
      </c>
      <c r="B735" s="3" t="s">
        <v>3589</v>
      </c>
      <c r="C735" s="121" t="s">
        <v>2460</v>
      </c>
      <c r="D735" s="119" t="s">
        <v>2533</v>
      </c>
    </row>
    <row r="736" spans="1:4" x14ac:dyDescent="0.4">
      <c r="A736" s="6" t="s">
        <v>3590</v>
      </c>
      <c r="B736" s="3" t="s">
        <v>3591</v>
      </c>
      <c r="C736" s="121" t="s">
        <v>2466</v>
      </c>
      <c r="D736" s="119" t="s">
        <v>2533</v>
      </c>
    </row>
    <row r="737" spans="1:4" x14ac:dyDescent="0.4">
      <c r="A737" s="6" t="s">
        <v>3592</v>
      </c>
      <c r="B737" s="3" t="s">
        <v>463</v>
      </c>
      <c r="C737" s="121" t="s">
        <v>2466</v>
      </c>
      <c r="D737" s="119" t="s">
        <v>2533</v>
      </c>
    </row>
    <row r="738" spans="1:4" x14ac:dyDescent="0.4">
      <c r="A738" s="6" t="s">
        <v>3593</v>
      </c>
      <c r="B738" s="3" t="s">
        <v>464</v>
      </c>
      <c r="C738" s="121" t="s">
        <v>2460</v>
      </c>
      <c r="D738" s="119" t="s">
        <v>2533</v>
      </c>
    </row>
    <row r="739" spans="1:4" x14ac:dyDescent="0.4">
      <c r="A739" s="6" t="s">
        <v>3594</v>
      </c>
      <c r="B739" s="3" t="s">
        <v>3595</v>
      </c>
      <c r="C739" s="121" t="s">
        <v>2460</v>
      </c>
      <c r="D739" s="119" t="s">
        <v>2561</v>
      </c>
    </row>
    <row r="740" spans="1:4" x14ac:dyDescent="0.4">
      <c r="A740" s="6" t="s">
        <v>3596</v>
      </c>
      <c r="B740" s="3" t="s">
        <v>3597</v>
      </c>
      <c r="C740" s="121" t="s">
        <v>2460</v>
      </c>
      <c r="D740" s="119" t="s">
        <v>2561</v>
      </c>
    </row>
    <row r="741" spans="1:4" x14ac:dyDescent="0.4">
      <c r="A741" s="6" t="s">
        <v>3598</v>
      </c>
      <c r="B741" s="3" t="s">
        <v>465</v>
      </c>
      <c r="C741" s="121" t="s">
        <v>2461</v>
      </c>
      <c r="D741" s="119" t="s">
        <v>2561</v>
      </c>
    </row>
    <row r="742" spans="1:4" x14ac:dyDescent="0.4">
      <c r="A742" s="6" t="s">
        <v>3599</v>
      </c>
      <c r="B742" s="3" t="s">
        <v>466</v>
      </c>
      <c r="C742" s="121" t="s">
        <v>2460</v>
      </c>
      <c r="D742" s="119" t="s">
        <v>2561</v>
      </c>
    </row>
    <row r="743" spans="1:4" x14ac:dyDescent="0.4">
      <c r="A743" s="6" t="s">
        <v>3600</v>
      </c>
      <c r="B743" s="3" t="s">
        <v>467</v>
      </c>
      <c r="C743" s="121" t="s">
        <v>2460</v>
      </c>
      <c r="D743" s="119" t="s">
        <v>2561</v>
      </c>
    </row>
    <row r="744" spans="1:4" x14ac:dyDescent="0.4">
      <c r="A744" s="6" t="s">
        <v>3601</v>
      </c>
      <c r="B744" s="3" t="s">
        <v>3602</v>
      </c>
      <c r="C744" s="121" t="s">
        <v>2466</v>
      </c>
      <c r="D744" s="119" t="s">
        <v>2517</v>
      </c>
    </row>
    <row r="745" spans="1:4" x14ac:dyDescent="0.4">
      <c r="A745" s="6" t="s">
        <v>3603</v>
      </c>
      <c r="B745" s="3" t="s">
        <v>468</v>
      </c>
      <c r="C745" s="121" t="s">
        <v>2464</v>
      </c>
      <c r="D745" s="119" t="s">
        <v>2561</v>
      </c>
    </row>
    <row r="746" spans="1:4" x14ac:dyDescent="0.4">
      <c r="A746" s="6" t="s">
        <v>3604</v>
      </c>
      <c r="B746" s="3" t="s">
        <v>3605</v>
      </c>
      <c r="C746" s="121" t="s">
        <v>2462</v>
      </c>
      <c r="D746" s="119" t="s">
        <v>2561</v>
      </c>
    </row>
    <row r="747" spans="1:4" x14ac:dyDescent="0.4">
      <c r="A747" s="6" t="s">
        <v>3606</v>
      </c>
      <c r="B747" s="3" t="s">
        <v>469</v>
      </c>
      <c r="C747" s="121" t="s">
        <v>2469</v>
      </c>
      <c r="D747" s="119" t="s">
        <v>2561</v>
      </c>
    </row>
    <row r="748" spans="1:4" x14ac:dyDescent="0.4">
      <c r="A748" s="6" t="s">
        <v>3607</v>
      </c>
      <c r="B748" s="3" t="s">
        <v>470</v>
      </c>
      <c r="C748" s="121" t="s">
        <v>2467</v>
      </c>
      <c r="D748" s="119" t="s">
        <v>2561</v>
      </c>
    </row>
    <row r="749" spans="1:4" x14ac:dyDescent="0.4">
      <c r="A749" s="6" t="s">
        <v>3608</v>
      </c>
      <c r="B749" s="3" t="s">
        <v>471</v>
      </c>
      <c r="C749" s="121" t="s">
        <v>2463</v>
      </c>
      <c r="D749" s="119" t="s">
        <v>2561</v>
      </c>
    </row>
    <row r="750" spans="1:4" x14ac:dyDescent="0.4">
      <c r="A750" s="6" t="s">
        <v>3609</v>
      </c>
      <c r="B750" s="3" t="s">
        <v>3610</v>
      </c>
      <c r="C750" s="121" t="s">
        <v>2468</v>
      </c>
      <c r="D750" s="119" t="s">
        <v>2551</v>
      </c>
    </row>
    <row r="751" spans="1:4" x14ac:dyDescent="0.4">
      <c r="A751" s="6" t="s">
        <v>3611</v>
      </c>
      <c r="B751" s="3" t="s">
        <v>3612</v>
      </c>
      <c r="C751" s="121" t="s">
        <v>2464</v>
      </c>
      <c r="D751" s="119" t="s">
        <v>2561</v>
      </c>
    </row>
    <row r="752" spans="1:4" x14ac:dyDescent="0.4">
      <c r="A752" s="6" t="s">
        <v>3613</v>
      </c>
      <c r="B752" s="3" t="s">
        <v>3614</v>
      </c>
      <c r="C752" s="121" t="s">
        <v>2467</v>
      </c>
      <c r="D752" s="119" t="s">
        <v>2533</v>
      </c>
    </row>
    <row r="753" spans="1:4" x14ac:dyDescent="0.4">
      <c r="A753" s="6" t="s">
        <v>3615</v>
      </c>
      <c r="B753" s="3" t="s">
        <v>472</v>
      </c>
      <c r="C753" s="121" t="s">
        <v>2466</v>
      </c>
      <c r="D753" s="119" t="s">
        <v>2561</v>
      </c>
    </row>
    <row r="754" spans="1:4" x14ac:dyDescent="0.4">
      <c r="A754" s="6" t="s">
        <v>3616</v>
      </c>
      <c r="B754" s="3" t="s">
        <v>473</v>
      </c>
      <c r="C754" s="121" t="s">
        <v>2464</v>
      </c>
      <c r="D754" s="119" t="s">
        <v>2561</v>
      </c>
    </row>
    <row r="755" spans="1:4" x14ac:dyDescent="0.4">
      <c r="A755" s="6" t="s">
        <v>3617</v>
      </c>
      <c r="B755" s="3" t="s">
        <v>474</v>
      </c>
      <c r="C755" s="121" t="s">
        <v>2469</v>
      </c>
      <c r="D755" s="119" t="s">
        <v>2561</v>
      </c>
    </row>
    <row r="756" spans="1:4" x14ac:dyDescent="0.4">
      <c r="A756" s="6" t="s">
        <v>3618</v>
      </c>
      <c r="B756" s="3" t="s">
        <v>3619</v>
      </c>
      <c r="C756" s="121" t="s">
        <v>2471</v>
      </c>
      <c r="D756" s="119" t="s">
        <v>2561</v>
      </c>
    </row>
    <row r="757" spans="1:4" x14ac:dyDescent="0.4">
      <c r="A757" s="6" t="s">
        <v>3620</v>
      </c>
      <c r="B757" s="3" t="s">
        <v>475</v>
      </c>
      <c r="C757" s="121" t="s">
        <v>2471</v>
      </c>
      <c r="D757" s="119" t="s">
        <v>2535</v>
      </c>
    </row>
    <row r="758" spans="1:4" x14ac:dyDescent="0.4">
      <c r="A758" s="6" t="s">
        <v>3621</v>
      </c>
      <c r="B758" s="3" t="s">
        <v>3622</v>
      </c>
      <c r="C758" s="121" t="s">
        <v>2462</v>
      </c>
      <c r="D758" s="119" t="s">
        <v>2561</v>
      </c>
    </row>
    <row r="759" spans="1:4" x14ac:dyDescent="0.4">
      <c r="A759" s="6" t="s">
        <v>3623</v>
      </c>
      <c r="B759" s="3" t="s">
        <v>3624</v>
      </c>
      <c r="C759" s="121" t="s">
        <v>2464</v>
      </c>
      <c r="D759" s="119" t="s">
        <v>2561</v>
      </c>
    </row>
    <row r="760" spans="1:4" x14ac:dyDescent="0.4">
      <c r="A760" s="6" t="s">
        <v>3625</v>
      </c>
      <c r="B760" s="3" t="s">
        <v>3626</v>
      </c>
      <c r="C760" s="121" t="s">
        <v>2464</v>
      </c>
      <c r="D760" s="119" t="s">
        <v>2561</v>
      </c>
    </row>
    <row r="761" spans="1:4" x14ac:dyDescent="0.4">
      <c r="A761" s="6" t="s">
        <v>3627</v>
      </c>
      <c r="B761" s="3" t="s">
        <v>476</v>
      </c>
      <c r="C761" s="121" t="s">
        <v>2466</v>
      </c>
      <c r="D761" s="119" t="s">
        <v>2561</v>
      </c>
    </row>
    <row r="762" spans="1:4" x14ac:dyDescent="0.4">
      <c r="A762" s="6" t="s">
        <v>3628</v>
      </c>
      <c r="B762" s="3" t="s">
        <v>3629</v>
      </c>
      <c r="C762" s="121" t="s">
        <v>2460</v>
      </c>
      <c r="D762" s="119" t="s">
        <v>2561</v>
      </c>
    </row>
    <row r="763" spans="1:4" x14ac:dyDescent="0.4">
      <c r="A763" s="6" t="s">
        <v>3630</v>
      </c>
      <c r="B763" s="3" t="s">
        <v>3631</v>
      </c>
      <c r="C763" s="121" t="s">
        <v>2462</v>
      </c>
      <c r="D763" s="119" t="s">
        <v>2561</v>
      </c>
    </row>
    <row r="764" spans="1:4" x14ac:dyDescent="0.4">
      <c r="A764" s="6" t="s">
        <v>3632</v>
      </c>
      <c r="B764" s="3" t="s">
        <v>3633</v>
      </c>
      <c r="C764" s="121" t="s">
        <v>2469</v>
      </c>
      <c r="D764" s="119" t="s">
        <v>2561</v>
      </c>
    </row>
    <row r="765" spans="1:4" x14ac:dyDescent="0.4">
      <c r="A765" s="6" t="s">
        <v>3634</v>
      </c>
      <c r="B765" s="3" t="s">
        <v>3635</v>
      </c>
      <c r="C765" s="121" t="s">
        <v>2460</v>
      </c>
      <c r="D765" s="119" t="s">
        <v>2561</v>
      </c>
    </row>
    <row r="766" spans="1:4" x14ac:dyDescent="0.4">
      <c r="A766" s="6" t="s">
        <v>3636</v>
      </c>
      <c r="B766" s="3" t="s">
        <v>3637</v>
      </c>
      <c r="C766" s="121" t="s">
        <v>2460</v>
      </c>
      <c r="D766" s="119" t="s">
        <v>2561</v>
      </c>
    </row>
    <row r="767" spans="1:4" x14ac:dyDescent="0.4">
      <c r="A767" s="6" t="s">
        <v>3638</v>
      </c>
      <c r="B767" s="3" t="s">
        <v>477</v>
      </c>
      <c r="C767" s="121" t="s">
        <v>2460</v>
      </c>
      <c r="D767" s="119" t="s">
        <v>2561</v>
      </c>
    </row>
    <row r="768" spans="1:4" x14ac:dyDescent="0.4">
      <c r="A768" s="6" t="s">
        <v>3639</v>
      </c>
      <c r="B768" s="3" t="s">
        <v>478</v>
      </c>
      <c r="C768" s="121" t="s">
        <v>2460</v>
      </c>
      <c r="D768" s="119" t="s">
        <v>2561</v>
      </c>
    </row>
    <row r="769" spans="1:4" x14ac:dyDescent="0.4">
      <c r="A769" s="6" t="s">
        <v>3640</v>
      </c>
      <c r="B769" s="3" t="s">
        <v>479</v>
      </c>
      <c r="C769" s="121" t="s">
        <v>2461</v>
      </c>
      <c r="D769" s="119" t="s">
        <v>2561</v>
      </c>
    </row>
    <row r="770" spans="1:4" x14ac:dyDescent="0.4">
      <c r="A770" s="6" t="s">
        <v>3641</v>
      </c>
      <c r="B770" s="3" t="s">
        <v>480</v>
      </c>
      <c r="C770" s="121" t="s">
        <v>2464</v>
      </c>
      <c r="D770" s="119" t="s">
        <v>2561</v>
      </c>
    </row>
    <row r="771" spans="1:4" x14ac:dyDescent="0.4">
      <c r="A771" s="6" t="s">
        <v>3642</v>
      </c>
      <c r="B771" s="3" t="s">
        <v>3643</v>
      </c>
      <c r="C771" s="121" t="s">
        <v>2462</v>
      </c>
      <c r="D771" s="119" t="s">
        <v>2561</v>
      </c>
    </row>
    <row r="772" spans="1:4" x14ac:dyDescent="0.4">
      <c r="A772" s="6" t="s">
        <v>3644</v>
      </c>
      <c r="B772" s="3" t="s">
        <v>481</v>
      </c>
      <c r="C772" s="121" t="s">
        <v>2464</v>
      </c>
      <c r="D772" s="119" t="s">
        <v>3389</v>
      </c>
    </row>
    <row r="773" spans="1:4" x14ac:dyDescent="0.4">
      <c r="A773" s="6" t="s">
        <v>3645</v>
      </c>
      <c r="B773" s="3" t="s">
        <v>482</v>
      </c>
      <c r="C773" s="121" t="s">
        <v>2460</v>
      </c>
      <c r="D773" s="119" t="s">
        <v>2621</v>
      </c>
    </row>
    <row r="774" spans="1:4" x14ac:dyDescent="0.4">
      <c r="A774" s="6" t="s">
        <v>3646</v>
      </c>
      <c r="B774" s="3" t="s">
        <v>3647</v>
      </c>
      <c r="C774" s="121" t="s">
        <v>2460</v>
      </c>
      <c r="D774" s="119" t="s">
        <v>2517</v>
      </c>
    </row>
    <row r="775" spans="1:4" x14ac:dyDescent="0.4">
      <c r="A775" s="6" t="s">
        <v>3648</v>
      </c>
      <c r="B775" s="3" t="s">
        <v>483</v>
      </c>
      <c r="C775" s="121" t="s">
        <v>2460</v>
      </c>
      <c r="D775" s="119" t="s">
        <v>3649</v>
      </c>
    </row>
    <row r="776" spans="1:4" x14ac:dyDescent="0.4">
      <c r="A776" s="6" t="s">
        <v>3650</v>
      </c>
      <c r="B776" s="3" t="s">
        <v>484</v>
      </c>
      <c r="C776" s="121" t="s">
        <v>2460</v>
      </c>
      <c r="D776" s="119" t="s">
        <v>2533</v>
      </c>
    </row>
    <row r="777" spans="1:4" x14ac:dyDescent="0.4">
      <c r="A777" s="6" t="s">
        <v>3651</v>
      </c>
      <c r="B777" s="3" t="s">
        <v>3652</v>
      </c>
      <c r="C777" s="121" t="s">
        <v>2464</v>
      </c>
      <c r="D777" s="119" t="s">
        <v>2533</v>
      </c>
    </row>
    <row r="778" spans="1:4" x14ac:dyDescent="0.4">
      <c r="A778" s="6" t="s">
        <v>3653</v>
      </c>
      <c r="B778" s="3" t="s">
        <v>3654</v>
      </c>
      <c r="C778" s="121" t="s">
        <v>2460</v>
      </c>
      <c r="D778" s="119" t="s">
        <v>2551</v>
      </c>
    </row>
    <row r="779" spans="1:4" x14ac:dyDescent="0.4">
      <c r="A779" s="6" t="s">
        <v>3655</v>
      </c>
      <c r="B779" s="3" t="s">
        <v>485</v>
      </c>
      <c r="C779" s="121" t="s">
        <v>2467</v>
      </c>
      <c r="D779" s="119" t="s">
        <v>2621</v>
      </c>
    </row>
    <row r="780" spans="1:4" x14ac:dyDescent="0.4">
      <c r="A780" s="6" t="s">
        <v>3656</v>
      </c>
      <c r="B780" s="3" t="s">
        <v>486</v>
      </c>
      <c r="C780" s="121" t="s">
        <v>2461</v>
      </c>
      <c r="D780" s="119" t="s">
        <v>2621</v>
      </c>
    </row>
    <row r="781" spans="1:4" x14ac:dyDescent="0.4">
      <c r="A781" s="6" t="s">
        <v>3657</v>
      </c>
      <c r="B781" s="3" t="s">
        <v>487</v>
      </c>
      <c r="C781" s="121" t="s">
        <v>2469</v>
      </c>
      <c r="D781" s="119" t="s">
        <v>2621</v>
      </c>
    </row>
    <row r="782" spans="1:4" x14ac:dyDescent="0.4">
      <c r="A782" s="6" t="s">
        <v>3658</v>
      </c>
      <c r="B782" s="3" t="s">
        <v>488</v>
      </c>
      <c r="C782" s="121" t="s">
        <v>2462</v>
      </c>
      <c r="D782" s="119" t="s">
        <v>2533</v>
      </c>
    </row>
    <row r="783" spans="1:4" x14ac:dyDescent="0.4">
      <c r="A783" s="6" t="s">
        <v>3659</v>
      </c>
      <c r="B783" s="3" t="s">
        <v>3660</v>
      </c>
      <c r="C783" s="121" t="s">
        <v>2469</v>
      </c>
      <c r="D783" s="119" t="s">
        <v>2533</v>
      </c>
    </row>
    <row r="784" spans="1:4" x14ac:dyDescent="0.4">
      <c r="A784" s="6" t="s">
        <v>3661</v>
      </c>
      <c r="B784" s="3" t="s">
        <v>489</v>
      </c>
      <c r="C784" s="121" t="s">
        <v>2468</v>
      </c>
      <c r="D784" s="119" t="s">
        <v>2533</v>
      </c>
    </row>
    <row r="785" spans="1:4" x14ac:dyDescent="0.4">
      <c r="A785" s="6" t="s">
        <v>3662</v>
      </c>
      <c r="B785" s="3" t="s">
        <v>3663</v>
      </c>
      <c r="C785" s="121" t="s">
        <v>2460</v>
      </c>
      <c r="D785" s="119" t="s">
        <v>2517</v>
      </c>
    </row>
    <row r="786" spans="1:4" x14ac:dyDescent="0.4">
      <c r="A786" s="6" t="s">
        <v>3664</v>
      </c>
      <c r="B786" s="3" t="s">
        <v>490</v>
      </c>
      <c r="C786" s="121" t="s">
        <v>2466</v>
      </c>
      <c r="D786" s="119" t="s">
        <v>2533</v>
      </c>
    </row>
    <row r="787" spans="1:4" x14ac:dyDescent="0.4">
      <c r="A787" s="6" t="s">
        <v>3665</v>
      </c>
      <c r="B787" s="3" t="s">
        <v>491</v>
      </c>
      <c r="C787" s="121" t="s">
        <v>2460</v>
      </c>
      <c r="D787" s="119" t="s">
        <v>2533</v>
      </c>
    </row>
    <row r="788" spans="1:4" x14ac:dyDescent="0.4">
      <c r="A788" s="6" t="s">
        <v>3666</v>
      </c>
      <c r="B788" s="3" t="s">
        <v>3667</v>
      </c>
      <c r="C788" s="121" t="s">
        <v>2460</v>
      </c>
      <c r="D788" s="119" t="s">
        <v>2533</v>
      </c>
    </row>
    <row r="789" spans="1:4" x14ac:dyDescent="0.4">
      <c r="A789" s="6" t="s">
        <v>3668</v>
      </c>
      <c r="B789" s="3" t="s">
        <v>492</v>
      </c>
      <c r="C789" s="121" t="s">
        <v>2460</v>
      </c>
      <c r="D789" s="119" t="s">
        <v>2533</v>
      </c>
    </row>
    <row r="790" spans="1:4" x14ac:dyDescent="0.4">
      <c r="A790" s="6" t="s">
        <v>3669</v>
      </c>
      <c r="B790" s="3" t="s">
        <v>493</v>
      </c>
      <c r="C790" s="121" t="s">
        <v>2461</v>
      </c>
      <c r="D790" s="119" t="s">
        <v>2533</v>
      </c>
    </row>
    <row r="791" spans="1:4" x14ac:dyDescent="0.4">
      <c r="A791" s="6" t="s">
        <v>3670</v>
      </c>
      <c r="B791" s="3" t="s">
        <v>3671</v>
      </c>
      <c r="C791" s="121" t="s">
        <v>2464</v>
      </c>
      <c r="D791" s="119" t="s">
        <v>2517</v>
      </c>
    </row>
    <row r="792" spans="1:4" x14ac:dyDescent="0.4">
      <c r="A792" s="6" t="s">
        <v>3672</v>
      </c>
      <c r="B792" s="3" t="s">
        <v>3673</v>
      </c>
      <c r="C792" s="121" t="s">
        <v>2464</v>
      </c>
      <c r="D792" s="119" t="s">
        <v>2621</v>
      </c>
    </row>
    <row r="793" spans="1:4" x14ac:dyDescent="0.4">
      <c r="A793" s="6" t="s">
        <v>3674</v>
      </c>
      <c r="B793" s="3" t="s">
        <v>494</v>
      </c>
      <c r="C793" s="121" t="s">
        <v>2460</v>
      </c>
      <c r="D793" s="119" t="s">
        <v>2533</v>
      </c>
    </row>
    <row r="794" spans="1:4" x14ac:dyDescent="0.4">
      <c r="A794" s="6" t="s">
        <v>3675</v>
      </c>
      <c r="B794" s="3" t="s">
        <v>495</v>
      </c>
      <c r="C794" s="121" t="s">
        <v>2466</v>
      </c>
      <c r="D794" s="119" t="s">
        <v>2533</v>
      </c>
    </row>
    <row r="795" spans="1:4" x14ac:dyDescent="0.4">
      <c r="A795" s="6" t="s">
        <v>3676</v>
      </c>
      <c r="B795" s="3" t="s">
        <v>3677</v>
      </c>
      <c r="C795" s="121" t="s">
        <v>2464</v>
      </c>
      <c r="D795" s="119" t="s">
        <v>2621</v>
      </c>
    </row>
    <row r="796" spans="1:4" x14ac:dyDescent="0.4">
      <c r="A796" s="6" t="s">
        <v>3678</v>
      </c>
      <c r="B796" s="3" t="s">
        <v>496</v>
      </c>
      <c r="C796" s="121" t="s">
        <v>2460</v>
      </c>
      <c r="D796" s="119" t="s">
        <v>2533</v>
      </c>
    </row>
    <row r="797" spans="1:4" x14ac:dyDescent="0.4">
      <c r="A797" s="6" t="s">
        <v>3679</v>
      </c>
      <c r="B797" s="3" t="s">
        <v>3680</v>
      </c>
      <c r="C797" s="121" t="s">
        <v>2469</v>
      </c>
      <c r="D797" s="119" t="s">
        <v>2621</v>
      </c>
    </row>
    <row r="798" spans="1:4" x14ac:dyDescent="0.4">
      <c r="A798" s="6" t="s">
        <v>3681</v>
      </c>
      <c r="B798" s="3" t="s">
        <v>3682</v>
      </c>
      <c r="C798" s="121" t="s">
        <v>2469</v>
      </c>
      <c r="D798" s="119" t="s">
        <v>2551</v>
      </c>
    </row>
    <row r="799" spans="1:4" x14ac:dyDescent="0.4">
      <c r="A799" s="6" t="s">
        <v>3683</v>
      </c>
      <c r="B799" s="3" t="s">
        <v>3684</v>
      </c>
      <c r="C799" s="121" t="s">
        <v>2460</v>
      </c>
      <c r="D799" s="119" t="s">
        <v>2621</v>
      </c>
    </row>
    <row r="800" spans="1:4" x14ac:dyDescent="0.4">
      <c r="A800" s="6" t="s">
        <v>3685</v>
      </c>
      <c r="B800" s="3" t="s">
        <v>497</v>
      </c>
      <c r="C800" s="121" t="s">
        <v>2468</v>
      </c>
      <c r="D800" s="119" t="s">
        <v>2533</v>
      </c>
    </row>
    <row r="801" spans="1:4" x14ac:dyDescent="0.4">
      <c r="A801" s="6" t="s">
        <v>3686</v>
      </c>
      <c r="B801" s="3" t="s">
        <v>3687</v>
      </c>
      <c r="C801" s="121" t="s">
        <v>2460</v>
      </c>
      <c r="D801" s="119" t="s">
        <v>2517</v>
      </c>
    </row>
    <row r="802" spans="1:4" x14ac:dyDescent="0.4">
      <c r="A802" s="6" t="s">
        <v>3688</v>
      </c>
      <c r="B802" s="3" t="s">
        <v>498</v>
      </c>
      <c r="C802" s="121" t="s">
        <v>2460</v>
      </c>
      <c r="D802" s="119" t="s">
        <v>2533</v>
      </c>
    </row>
    <row r="803" spans="1:4" x14ac:dyDescent="0.4">
      <c r="A803" s="6" t="s">
        <v>3689</v>
      </c>
      <c r="B803" s="3" t="s">
        <v>3690</v>
      </c>
      <c r="C803" s="121" t="s">
        <v>2460</v>
      </c>
      <c r="D803" s="119" t="s">
        <v>2517</v>
      </c>
    </row>
    <row r="804" spans="1:4" x14ac:dyDescent="0.4">
      <c r="A804" s="6" t="s">
        <v>3691</v>
      </c>
      <c r="B804" s="3" t="s">
        <v>499</v>
      </c>
      <c r="C804" s="121" t="s">
        <v>2460</v>
      </c>
      <c r="D804" s="119" t="s">
        <v>2533</v>
      </c>
    </row>
    <row r="805" spans="1:4" x14ac:dyDescent="0.4">
      <c r="A805" s="6" t="s">
        <v>3692</v>
      </c>
      <c r="B805" s="3" t="s">
        <v>500</v>
      </c>
      <c r="C805" s="121" t="s">
        <v>2460</v>
      </c>
      <c r="D805" s="119" t="s">
        <v>2621</v>
      </c>
    </row>
    <row r="806" spans="1:4" x14ac:dyDescent="0.4">
      <c r="A806" s="6" t="s">
        <v>3693</v>
      </c>
      <c r="B806" s="3" t="s">
        <v>3694</v>
      </c>
      <c r="C806" s="121" t="s">
        <v>2460</v>
      </c>
      <c r="D806" s="119" t="s">
        <v>2533</v>
      </c>
    </row>
    <row r="807" spans="1:4" x14ac:dyDescent="0.4">
      <c r="A807" s="6" t="s">
        <v>3695</v>
      </c>
      <c r="B807" s="3" t="s">
        <v>3696</v>
      </c>
      <c r="C807" s="121" t="s">
        <v>2471</v>
      </c>
      <c r="D807" s="119" t="s">
        <v>2621</v>
      </c>
    </row>
    <row r="808" spans="1:4" x14ac:dyDescent="0.4">
      <c r="A808" s="6" t="s">
        <v>3697</v>
      </c>
      <c r="B808" s="3" t="s">
        <v>3698</v>
      </c>
      <c r="C808" s="121" t="s">
        <v>2466</v>
      </c>
      <c r="D808" s="119" t="s">
        <v>2533</v>
      </c>
    </row>
    <row r="809" spans="1:4" x14ac:dyDescent="0.4">
      <c r="A809" s="6" t="s">
        <v>3699</v>
      </c>
      <c r="B809" s="3" t="s">
        <v>501</v>
      </c>
      <c r="C809" s="121" t="s">
        <v>2466</v>
      </c>
      <c r="D809" s="119" t="s">
        <v>2621</v>
      </c>
    </row>
    <row r="810" spans="1:4" x14ac:dyDescent="0.4">
      <c r="A810" s="6" t="s">
        <v>3700</v>
      </c>
      <c r="B810" s="3" t="s">
        <v>502</v>
      </c>
      <c r="C810" s="121" t="s">
        <v>2464</v>
      </c>
      <c r="D810" s="119" t="s">
        <v>2621</v>
      </c>
    </row>
    <row r="811" spans="1:4" x14ac:dyDescent="0.4">
      <c r="A811" s="6" t="s">
        <v>3701</v>
      </c>
      <c r="B811" s="3" t="s">
        <v>3702</v>
      </c>
      <c r="C811" s="121" t="s">
        <v>2466</v>
      </c>
      <c r="D811" s="119" t="s">
        <v>2533</v>
      </c>
    </row>
    <row r="812" spans="1:4" x14ac:dyDescent="0.4">
      <c r="A812" s="6" t="s">
        <v>3703</v>
      </c>
      <c r="B812" s="3" t="s">
        <v>503</v>
      </c>
      <c r="C812" s="121" t="s">
        <v>2460</v>
      </c>
      <c r="D812" s="119" t="s">
        <v>2621</v>
      </c>
    </row>
    <row r="813" spans="1:4" x14ac:dyDescent="0.4">
      <c r="A813" s="6" t="s">
        <v>3704</v>
      </c>
      <c r="B813" s="3" t="s">
        <v>3705</v>
      </c>
      <c r="C813" s="121" t="s">
        <v>2464</v>
      </c>
      <c r="D813" s="119" t="s">
        <v>2517</v>
      </c>
    </row>
    <row r="814" spans="1:4" x14ac:dyDescent="0.4">
      <c r="A814" s="6" t="s">
        <v>3706</v>
      </c>
      <c r="B814" s="3" t="s">
        <v>3707</v>
      </c>
      <c r="C814" s="121" t="s">
        <v>2466</v>
      </c>
      <c r="D814" s="119" t="s">
        <v>2533</v>
      </c>
    </row>
    <row r="815" spans="1:4" x14ac:dyDescent="0.4">
      <c r="A815" s="6" t="s">
        <v>3708</v>
      </c>
      <c r="B815" s="3" t="s">
        <v>3709</v>
      </c>
      <c r="C815" s="121" t="s">
        <v>2460</v>
      </c>
      <c r="D815" s="119" t="s">
        <v>2621</v>
      </c>
    </row>
    <row r="816" spans="1:4" x14ac:dyDescent="0.4">
      <c r="A816" s="6" t="s">
        <v>3710</v>
      </c>
      <c r="B816" s="3" t="s">
        <v>3711</v>
      </c>
      <c r="C816" s="121" t="s">
        <v>2460</v>
      </c>
      <c r="D816" s="119" t="s">
        <v>2621</v>
      </c>
    </row>
    <row r="817" spans="1:4" x14ac:dyDescent="0.4">
      <c r="A817" s="6" t="s">
        <v>3712</v>
      </c>
      <c r="B817" s="3" t="s">
        <v>3713</v>
      </c>
      <c r="C817" s="121" t="s">
        <v>2460</v>
      </c>
      <c r="D817" s="119" t="s">
        <v>2533</v>
      </c>
    </row>
    <row r="818" spans="1:4" x14ac:dyDescent="0.4">
      <c r="A818" s="6" t="s">
        <v>3714</v>
      </c>
      <c r="B818" s="3" t="s">
        <v>504</v>
      </c>
      <c r="C818" s="121" t="s">
        <v>2466</v>
      </c>
      <c r="D818" s="119" t="s">
        <v>2533</v>
      </c>
    </row>
    <row r="819" spans="1:4" x14ac:dyDescent="0.4">
      <c r="A819" s="6" t="s">
        <v>3715</v>
      </c>
      <c r="B819" s="3" t="s">
        <v>3716</v>
      </c>
      <c r="C819" s="121" t="s">
        <v>2460</v>
      </c>
      <c r="D819" s="119" t="s">
        <v>2533</v>
      </c>
    </row>
    <row r="820" spans="1:4" x14ac:dyDescent="0.4">
      <c r="A820" s="6" t="s">
        <v>3717</v>
      </c>
      <c r="B820" s="3" t="s">
        <v>505</v>
      </c>
      <c r="C820" s="121" t="s">
        <v>2467</v>
      </c>
      <c r="D820" s="119" t="s">
        <v>2533</v>
      </c>
    </row>
    <row r="821" spans="1:4" x14ac:dyDescent="0.4">
      <c r="A821" s="6" t="s">
        <v>3718</v>
      </c>
      <c r="B821" s="3" t="s">
        <v>3719</v>
      </c>
      <c r="C821" s="121" t="s">
        <v>2466</v>
      </c>
      <c r="D821" s="119" t="s">
        <v>2551</v>
      </c>
    </row>
    <row r="822" spans="1:4" x14ac:dyDescent="0.4">
      <c r="A822" s="6" t="s">
        <v>3720</v>
      </c>
      <c r="B822" s="3" t="s">
        <v>506</v>
      </c>
      <c r="C822" s="121" t="s">
        <v>2460</v>
      </c>
      <c r="D822" s="119" t="s">
        <v>3389</v>
      </c>
    </row>
    <row r="823" spans="1:4" x14ac:dyDescent="0.4">
      <c r="A823" s="6" t="s">
        <v>3721</v>
      </c>
      <c r="B823" s="3" t="s">
        <v>507</v>
      </c>
      <c r="C823" s="121" t="s">
        <v>2460</v>
      </c>
      <c r="D823" s="119" t="s">
        <v>3389</v>
      </c>
    </row>
    <row r="824" spans="1:4" x14ac:dyDescent="0.4">
      <c r="A824" s="6" t="s">
        <v>3722</v>
      </c>
      <c r="B824" s="3" t="s">
        <v>508</v>
      </c>
      <c r="C824" s="121" t="s">
        <v>2464</v>
      </c>
      <c r="D824" s="119" t="s">
        <v>3069</v>
      </c>
    </row>
    <row r="825" spans="1:4" x14ac:dyDescent="0.4">
      <c r="A825" s="6" t="s">
        <v>3723</v>
      </c>
      <c r="B825" s="3" t="s">
        <v>509</v>
      </c>
      <c r="C825" s="121" t="s">
        <v>2460</v>
      </c>
      <c r="D825" s="119" t="s">
        <v>3069</v>
      </c>
    </row>
    <row r="826" spans="1:4" x14ac:dyDescent="0.4">
      <c r="A826" s="6" t="s">
        <v>3724</v>
      </c>
      <c r="B826" s="3" t="s">
        <v>510</v>
      </c>
      <c r="C826" s="121" t="s">
        <v>2460</v>
      </c>
      <c r="D826" s="119" t="s">
        <v>3389</v>
      </c>
    </row>
    <row r="827" spans="1:4" x14ac:dyDescent="0.4">
      <c r="A827" s="6" t="s">
        <v>3725</v>
      </c>
      <c r="B827" s="3" t="s">
        <v>3726</v>
      </c>
      <c r="C827" s="121" t="s">
        <v>2461</v>
      </c>
      <c r="D827" s="119" t="s">
        <v>2517</v>
      </c>
    </row>
    <row r="828" spans="1:4" x14ac:dyDescent="0.4">
      <c r="A828" s="6" t="s">
        <v>3727</v>
      </c>
      <c r="B828" s="3" t="s">
        <v>3728</v>
      </c>
      <c r="C828" s="121" t="s">
        <v>2467</v>
      </c>
      <c r="D828" s="119" t="s">
        <v>2533</v>
      </c>
    </row>
    <row r="829" spans="1:4" x14ac:dyDescent="0.4">
      <c r="A829" s="6" t="s">
        <v>3729</v>
      </c>
      <c r="B829" s="3" t="s">
        <v>511</v>
      </c>
      <c r="C829" s="121" t="s">
        <v>2464</v>
      </c>
      <c r="D829" s="119" t="s">
        <v>2533</v>
      </c>
    </row>
    <row r="830" spans="1:4" x14ac:dyDescent="0.4">
      <c r="A830" s="6" t="s">
        <v>3730</v>
      </c>
      <c r="B830" s="3" t="s">
        <v>3731</v>
      </c>
      <c r="C830" s="121" t="s">
        <v>2460</v>
      </c>
      <c r="D830" s="119" t="s">
        <v>2621</v>
      </c>
    </row>
    <row r="831" spans="1:4" x14ac:dyDescent="0.4">
      <c r="A831" s="6" t="s">
        <v>3732</v>
      </c>
      <c r="B831" s="3" t="s">
        <v>512</v>
      </c>
      <c r="C831" s="121" t="s">
        <v>2470</v>
      </c>
      <c r="D831" s="119" t="s">
        <v>2551</v>
      </c>
    </row>
    <row r="832" spans="1:4" x14ac:dyDescent="0.4">
      <c r="A832" s="6" t="s">
        <v>3733</v>
      </c>
      <c r="B832" s="3" t="s">
        <v>513</v>
      </c>
      <c r="C832" s="121" t="s">
        <v>2463</v>
      </c>
      <c r="D832" s="119" t="s">
        <v>2621</v>
      </c>
    </row>
    <row r="833" spans="1:4" x14ac:dyDescent="0.4">
      <c r="A833" s="6" t="s">
        <v>3734</v>
      </c>
      <c r="B833" s="3" t="s">
        <v>3735</v>
      </c>
      <c r="C833" s="121" t="s">
        <v>2460</v>
      </c>
      <c r="D833" s="119" t="s">
        <v>3108</v>
      </c>
    </row>
    <row r="834" spans="1:4" x14ac:dyDescent="0.4">
      <c r="A834" s="6" t="s">
        <v>3736</v>
      </c>
      <c r="B834" s="3" t="s">
        <v>514</v>
      </c>
      <c r="C834" s="121" t="s">
        <v>2460</v>
      </c>
      <c r="D834" s="119" t="s">
        <v>3353</v>
      </c>
    </row>
    <row r="835" spans="1:4" x14ac:dyDescent="0.4">
      <c r="A835" s="6" t="s">
        <v>3737</v>
      </c>
      <c r="B835" s="3" t="s">
        <v>515</v>
      </c>
      <c r="C835" s="121" t="s">
        <v>2470</v>
      </c>
      <c r="D835" s="119" t="s">
        <v>3353</v>
      </c>
    </row>
    <row r="836" spans="1:4" x14ac:dyDescent="0.4">
      <c r="A836" s="6" t="s">
        <v>3738</v>
      </c>
      <c r="B836" s="3" t="s">
        <v>3739</v>
      </c>
      <c r="C836" s="121" t="s">
        <v>2460</v>
      </c>
      <c r="D836" s="119" t="s">
        <v>3353</v>
      </c>
    </row>
    <row r="837" spans="1:4" x14ac:dyDescent="0.4">
      <c r="A837" s="6" t="s">
        <v>3740</v>
      </c>
      <c r="B837" s="3" t="s">
        <v>516</v>
      </c>
      <c r="C837" s="121" t="s">
        <v>2460</v>
      </c>
      <c r="D837" s="119" t="s">
        <v>3353</v>
      </c>
    </row>
    <row r="838" spans="1:4" x14ac:dyDescent="0.4">
      <c r="A838" s="6" t="s">
        <v>3741</v>
      </c>
      <c r="B838" s="3" t="s">
        <v>517</v>
      </c>
      <c r="C838" s="121" t="s">
        <v>2462</v>
      </c>
      <c r="D838" s="119" t="s">
        <v>3353</v>
      </c>
    </row>
    <row r="839" spans="1:4" x14ac:dyDescent="0.4">
      <c r="A839" s="6" t="s">
        <v>3742</v>
      </c>
      <c r="B839" s="3" t="s">
        <v>518</v>
      </c>
      <c r="C839" s="121" t="s">
        <v>2460</v>
      </c>
      <c r="D839" s="119" t="s">
        <v>3353</v>
      </c>
    </row>
    <row r="840" spans="1:4" x14ac:dyDescent="0.4">
      <c r="A840" s="6" t="s">
        <v>3743</v>
      </c>
      <c r="B840" s="3" t="s">
        <v>519</v>
      </c>
      <c r="C840" s="121" t="s">
        <v>2460</v>
      </c>
      <c r="D840" s="119" t="s">
        <v>3353</v>
      </c>
    </row>
    <row r="841" spans="1:4" x14ac:dyDescent="0.4">
      <c r="A841" s="6" t="s">
        <v>3744</v>
      </c>
      <c r="B841" s="3" t="s">
        <v>520</v>
      </c>
      <c r="C841" s="121" t="s">
        <v>2460</v>
      </c>
      <c r="D841" s="119" t="s">
        <v>3353</v>
      </c>
    </row>
    <row r="842" spans="1:4" x14ac:dyDescent="0.4">
      <c r="A842" s="6" t="s">
        <v>3745</v>
      </c>
      <c r="B842" s="3" t="s">
        <v>521</v>
      </c>
      <c r="C842" s="121" t="s">
        <v>2460</v>
      </c>
      <c r="D842" s="119" t="s">
        <v>3353</v>
      </c>
    </row>
    <row r="843" spans="1:4" x14ac:dyDescent="0.4">
      <c r="A843" s="6" t="s">
        <v>3746</v>
      </c>
      <c r="B843" s="3" t="s">
        <v>3747</v>
      </c>
      <c r="C843" s="121" t="s">
        <v>2464</v>
      </c>
      <c r="D843" s="119" t="s">
        <v>3353</v>
      </c>
    </row>
    <row r="844" spans="1:4" x14ac:dyDescent="0.4">
      <c r="A844" s="6" t="s">
        <v>3748</v>
      </c>
      <c r="B844" s="3" t="s">
        <v>522</v>
      </c>
      <c r="C844" s="121" t="s">
        <v>2460</v>
      </c>
      <c r="D844" s="119" t="s">
        <v>3353</v>
      </c>
    </row>
    <row r="845" spans="1:4" x14ac:dyDescent="0.4">
      <c r="A845" s="6" t="s">
        <v>3749</v>
      </c>
      <c r="B845" s="3" t="s">
        <v>523</v>
      </c>
      <c r="C845" s="121" t="s">
        <v>2462</v>
      </c>
      <c r="D845" s="119" t="s">
        <v>3353</v>
      </c>
    </row>
    <row r="846" spans="1:4" x14ac:dyDescent="0.4">
      <c r="A846" s="6" t="s">
        <v>3750</v>
      </c>
      <c r="B846" s="3" t="s">
        <v>3751</v>
      </c>
      <c r="C846" s="121" t="s">
        <v>2460</v>
      </c>
      <c r="D846" s="119" t="s">
        <v>2551</v>
      </c>
    </row>
    <row r="847" spans="1:4" x14ac:dyDescent="0.4">
      <c r="A847" s="6" t="s">
        <v>3752</v>
      </c>
      <c r="B847" s="3" t="s">
        <v>524</v>
      </c>
      <c r="C847" s="121" t="s">
        <v>2465</v>
      </c>
      <c r="D847" s="119" t="s">
        <v>3353</v>
      </c>
    </row>
    <row r="848" spans="1:4" x14ac:dyDescent="0.4">
      <c r="A848" s="6" t="s">
        <v>3753</v>
      </c>
      <c r="B848" s="3" t="s">
        <v>525</v>
      </c>
      <c r="C848" s="121" t="s">
        <v>2470</v>
      </c>
      <c r="D848" s="119" t="s">
        <v>3353</v>
      </c>
    </row>
    <row r="849" spans="1:4" x14ac:dyDescent="0.4">
      <c r="A849" s="6" t="s">
        <v>3754</v>
      </c>
      <c r="B849" s="3" t="s">
        <v>3755</v>
      </c>
      <c r="C849" s="121" t="s">
        <v>2460</v>
      </c>
      <c r="D849" s="119" t="s">
        <v>3353</v>
      </c>
    </row>
    <row r="850" spans="1:4" x14ac:dyDescent="0.4">
      <c r="A850" s="6" t="s">
        <v>3756</v>
      </c>
      <c r="B850" s="3" t="s">
        <v>526</v>
      </c>
      <c r="C850" s="121" t="s">
        <v>2460</v>
      </c>
      <c r="D850" s="119" t="s">
        <v>3353</v>
      </c>
    </row>
    <row r="851" spans="1:4" x14ac:dyDescent="0.4">
      <c r="A851" s="6" t="s">
        <v>3757</v>
      </c>
      <c r="B851" s="3" t="s">
        <v>527</v>
      </c>
      <c r="C851" s="121" t="s">
        <v>2468</v>
      </c>
      <c r="D851" s="119" t="s">
        <v>3353</v>
      </c>
    </row>
    <row r="852" spans="1:4" x14ac:dyDescent="0.4">
      <c r="A852" s="6" t="s">
        <v>3758</v>
      </c>
      <c r="B852" s="3" t="s">
        <v>3759</v>
      </c>
      <c r="C852" s="121" t="s">
        <v>2464</v>
      </c>
      <c r="D852" s="119" t="s">
        <v>3353</v>
      </c>
    </row>
    <row r="853" spans="1:4" x14ac:dyDescent="0.4">
      <c r="A853" s="6" t="s">
        <v>3760</v>
      </c>
      <c r="B853" s="3" t="s">
        <v>528</v>
      </c>
      <c r="C853" s="121" t="s">
        <v>2462</v>
      </c>
      <c r="D853" s="119" t="s">
        <v>3353</v>
      </c>
    </row>
    <row r="854" spans="1:4" x14ac:dyDescent="0.4">
      <c r="A854" s="6" t="s">
        <v>3761</v>
      </c>
      <c r="B854" s="3" t="s">
        <v>529</v>
      </c>
      <c r="C854" s="121" t="s">
        <v>2460</v>
      </c>
      <c r="D854" s="119" t="s">
        <v>3353</v>
      </c>
    </row>
    <row r="855" spans="1:4" x14ac:dyDescent="0.4">
      <c r="A855" s="6" t="s">
        <v>3762</v>
      </c>
      <c r="B855" s="3" t="s">
        <v>3763</v>
      </c>
      <c r="C855" s="121" t="s">
        <v>2464</v>
      </c>
      <c r="D855" s="122" t="s">
        <v>3353</v>
      </c>
    </row>
    <row r="856" spans="1:4" x14ac:dyDescent="0.4">
      <c r="A856" s="6" t="s">
        <v>3764</v>
      </c>
      <c r="B856" s="3" t="s">
        <v>530</v>
      </c>
      <c r="C856" s="121" t="s">
        <v>2464</v>
      </c>
      <c r="D856" s="119" t="s">
        <v>2561</v>
      </c>
    </row>
    <row r="857" spans="1:4" x14ac:dyDescent="0.4">
      <c r="A857" s="6" t="s">
        <v>3765</v>
      </c>
      <c r="B857" s="3" t="s">
        <v>531</v>
      </c>
      <c r="C857" s="121" t="s">
        <v>2471</v>
      </c>
      <c r="D857" s="119" t="s">
        <v>2561</v>
      </c>
    </row>
    <row r="858" spans="1:4" x14ac:dyDescent="0.4">
      <c r="A858" s="6" t="s">
        <v>3766</v>
      </c>
      <c r="B858" s="3" t="s">
        <v>3767</v>
      </c>
      <c r="C858" s="121" t="s">
        <v>2462</v>
      </c>
      <c r="D858" s="119" t="s">
        <v>2561</v>
      </c>
    </row>
    <row r="859" spans="1:4" x14ac:dyDescent="0.4">
      <c r="A859" s="6" t="s">
        <v>3768</v>
      </c>
      <c r="B859" s="3" t="s">
        <v>532</v>
      </c>
      <c r="C859" s="121" t="s">
        <v>2470</v>
      </c>
      <c r="D859" s="119" t="s">
        <v>2561</v>
      </c>
    </row>
    <row r="860" spans="1:4" x14ac:dyDescent="0.4">
      <c r="A860" s="6" t="s">
        <v>3769</v>
      </c>
      <c r="B860" s="3" t="s">
        <v>533</v>
      </c>
      <c r="C860" s="121" t="s">
        <v>2469</v>
      </c>
      <c r="D860" s="119" t="s">
        <v>2561</v>
      </c>
    </row>
    <row r="861" spans="1:4" x14ac:dyDescent="0.4">
      <c r="A861" s="6" t="s">
        <v>3770</v>
      </c>
      <c r="B861" s="3" t="s">
        <v>3771</v>
      </c>
      <c r="C861" s="121" t="s">
        <v>2460</v>
      </c>
      <c r="D861" s="119" t="s">
        <v>2561</v>
      </c>
    </row>
    <row r="862" spans="1:4" x14ac:dyDescent="0.4">
      <c r="A862" s="6" t="s">
        <v>3772</v>
      </c>
      <c r="B862" s="3" t="s">
        <v>534</v>
      </c>
      <c r="C862" s="121" t="s">
        <v>2460</v>
      </c>
      <c r="D862" s="119" t="s">
        <v>2561</v>
      </c>
    </row>
    <row r="863" spans="1:4" x14ac:dyDescent="0.4">
      <c r="A863" s="6" t="s">
        <v>3773</v>
      </c>
      <c r="B863" s="3" t="s">
        <v>535</v>
      </c>
      <c r="C863" s="121" t="s">
        <v>2462</v>
      </c>
      <c r="D863" s="119" t="s">
        <v>2561</v>
      </c>
    </row>
    <row r="864" spans="1:4" x14ac:dyDescent="0.4">
      <c r="A864" s="6" t="s">
        <v>3774</v>
      </c>
      <c r="B864" s="3" t="s">
        <v>3775</v>
      </c>
      <c r="C864" s="121" t="s">
        <v>2464</v>
      </c>
      <c r="D864" s="119" t="s">
        <v>2561</v>
      </c>
    </row>
    <row r="865" spans="1:4" x14ac:dyDescent="0.4">
      <c r="A865" s="6" t="s">
        <v>3776</v>
      </c>
      <c r="B865" s="3" t="s">
        <v>536</v>
      </c>
      <c r="C865" s="121" t="s">
        <v>2463</v>
      </c>
      <c r="D865" s="119" t="s">
        <v>2561</v>
      </c>
    </row>
    <row r="866" spans="1:4" x14ac:dyDescent="0.4">
      <c r="A866" s="6" t="s">
        <v>3777</v>
      </c>
      <c r="B866" s="3" t="s">
        <v>537</v>
      </c>
      <c r="C866" s="121" t="s">
        <v>2460</v>
      </c>
      <c r="D866" s="119" t="s">
        <v>2561</v>
      </c>
    </row>
    <row r="867" spans="1:4" x14ac:dyDescent="0.4">
      <c r="A867" s="6" t="s">
        <v>3778</v>
      </c>
      <c r="B867" s="3" t="s">
        <v>538</v>
      </c>
      <c r="C867" s="121" t="s">
        <v>2466</v>
      </c>
      <c r="D867" s="119" t="s">
        <v>2561</v>
      </c>
    </row>
    <row r="868" spans="1:4" x14ac:dyDescent="0.4">
      <c r="A868" s="6" t="s">
        <v>3779</v>
      </c>
      <c r="B868" s="3" t="s">
        <v>539</v>
      </c>
      <c r="C868" s="121" t="s">
        <v>2463</v>
      </c>
      <c r="D868" s="119" t="s">
        <v>2561</v>
      </c>
    </row>
    <row r="869" spans="1:4" x14ac:dyDescent="0.4">
      <c r="A869" s="6" t="s">
        <v>3780</v>
      </c>
      <c r="B869" s="3" t="s">
        <v>540</v>
      </c>
      <c r="C869" s="121" t="s">
        <v>2464</v>
      </c>
      <c r="D869" s="119" t="s">
        <v>2561</v>
      </c>
    </row>
    <row r="870" spans="1:4" x14ac:dyDescent="0.4">
      <c r="A870" s="6" t="s">
        <v>3781</v>
      </c>
      <c r="B870" s="3" t="s">
        <v>3782</v>
      </c>
      <c r="C870" s="121" t="s">
        <v>2460</v>
      </c>
      <c r="D870" s="119" t="s">
        <v>2561</v>
      </c>
    </row>
    <row r="871" spans="1:4" x14ac:dyDescent="0.4">
      <c r="A871" s="6" t="s">
        <v>3783</v>
      </c>
      <c r="B871" s="3" t="s">
        <v>3784</v>
      </c>
      <c r="C871" s="121" t="s">
        <v>2464</v>
      </c>
      <c r="D871" s="119" t="s">
        <v>2561</v>
      </c>
    </row>
    <row r="872" spans="1:4" x14ac:dyDescent="0.4">
      <c r="A872" s="6" t="s">
        <v>3785</v>
      </c>
      <c r="B872" s="3" t="s">
        <v>541</v>
      </c>
      <c r="C872" s="121" t="s">
        <v>2460</v>
      </c>
      <c r="D872" s="119" t="s">
        <v>2561</v>
      </c>
    </row>
    <row r="873" spans="1:4" x14ac:dyDescent="0.4">
      <c r="A873" s="6" t="s">
        <v>3786</v>
      </c>
      <c r="B873" s="3" t="s">
        <v>542</v>
      </c>
      <c r="C873" s="121" t="s">
        <v>2466</v>
      </c>
      <c r="D873" s="119" t="s">
        <v>2561</v>
      </c>
    </row>
    <row r="874" spans="1:4" x14ac:dyDescent="0.4">
      <c r="A874" s="6" t="s">
        <v>3787</v>
      </c>
      <c r="B874" s="3" t="s">
        <v>3788</v>
      </c>
      <c r="C874" s="121" t="s">
        <v>2463</v>
      </c>
      <c r="D874" s="119" t="s">
        <v>2561</v>
      </c>
    </row>
    <row r="875" spans="1:4" x14ac:dyDescent="0.4">
      <c r="A875" s="6" t="s">
        <v>3789</v>
      </c>
      <c r="B875" s="3" t="s">
        <v>543</v>
      </c>
      <c r="C875" s="121" t="s">
        <v>2469</v>
      </c>
      <c r="D875" s="119" t="s">
        <v>2561</v>
      </c>
    </row>
    <row r="876" spans="1:4" x14ac:dyDescent="0.4">
      <c r="A876" s="6" t="s">
        <v>3790</v>
      </c>
      <c r="B876" s="3" t="s">
        <v>544</v>
      </c>
      <c r="C876" s="121" t="s">
        <v>2469</v>
      </c>
      <c r="D876" s="119" t="s">
        <v>2561</v>
      </c>
    </row>
    <row r="877" spans="1:4" x14ac:dyDescent="0.4">
      <c r="A877" s="6" t="s">
        <v>3791</v>
      </c>
      <c r="B877" s="3" t="s">
        <v>545</v>
      </c>
      <c r="C877" s="121" t="s">
        <v>2469</v>
      </c>
      <c r="D877" s="119" t="s">
        <v>2561</v>
      </c>
    </row>
    <row r="878" spans="1:4" x14ac:dyDescent="0.4">
      <c r="A878" s="6" t="s">
        <v>3792</v>
      </c>
      <c r="B878" s="3" t="s">
        <v>3793</v>
      </c>
      <c r="C878" s="121" t="s">
        <v>2470</v>
      </c>
      <c r="D878" s="119" t="s">
        <v>2561</v>
      </c>
    </row>
    <row r="879" spans="1:4" x14ac:dyDescent="0.4">
      <c r="A879" s="6" t="s">
        <v>3794</v>
      </c>
      <c r="B879" s="3" t="s">
        <v>546</v>
      </c>
      <c r="C879" s="121" t="s">
        <v>2465</v>
      </c>
      <c r="D879" s="119" t="s">
        <v>2561</v>
      </c>
    </row>
    <row r="880" spans="1:4" x14ac:dyDescent="0.4">
      <c r="A880" s="6" t="s">
        <v>3795</v>
      </c>
      <c r="B880" s="3" t="s">
        <v>3796</v>
      </c>
      <c r="C880" s="121" t="s">
        <v>2461</v>
      </c>
      <c r="D880" s="119" t="s">
        <v>3389</v>
      </c>
    </row>
    <row r="881" spans="1:4" x14ac:dyDescent="0.4">
      <c r="A881" s="6" t="s">
        <v>3797</v>
      </c>
      <c r="B881" s="3" t="s">
        <v>3798</v>
      </c>
      <c r="C881" s="121" t="s">
        <v>2460</v>
      </c>
      <c r="D881" s="119" t="s">
        <v>3389</v>
      </c>
    </row>
    <row r="882" spans="1:4" x14ac:dyDescent="0.4">
      <c r="A882" s="6" t="s">
        <v>3799</v>
      </c>
      <c r="B882" s="3" t="s">
        <v>3800</v>
      </c>
      <c r="C882" s="121" t="s">
        <v>2470</v>
      </c>
      <c r="D882" s="119" t="s">
        <v>3801</v>
      </c>
    </row>
    <row r="883" spans="1:4" x14ac:dyDescent="0.4">
      <c r="A883" s="6" t="s">
        <v>3802</v>
      </c>
      <c r="B883" s="3" t="s">
        <v>547</v>
      </c>
      <c r="C883" s="121" t="s">
        <v>2460</v>
      </c>
      <c r="D883" s="119" t="s">
        <v>3389</v>
      </c>
    </row>
    <row r="884" spans="1:4" x14ac:dyDescent="0.4">
      <c r="A884" s="6" t="s">
        <v>3803</v>
      </c>
      <c r="B884" s="3" t="s">
        <v>548</v>
      </c>
      <c r="C884" s="121" t="s">
        <v>2460</v>
      </c>
      <c r="D884" s="119" t="s">
        <v>3389</v>
      </c>
    </row>
    <row r="885" spans="1:4" x14ac:dyDescent="0.4">
      <c r="A885" s="6" t="s">
        <v>3804</v>
      </c>
      <c r="B885" s="3" t="s">
        <v>3805</v>
      </c>
      <c r="C885" s="121" t="s">
        <v>2460</v>
      </c>
      <c r="D885" s="119" t="s">
        <v>2561</v>
      </c>
    </row>
    <row r="886" spans="1:4" x14ac:dyDescent="0.4">
      <c r="A886" s="6" t="s">
        <v>3806</v>
      </c>
      <c r="B886" s="3" t="s">
        <v>549</v>
      </c>
      <c r="C886" s="121" t="s">
        <v>2468</v>
      </c>
      <c r="D886" s="119" t="s">
        <v>3389</v>
      </c>
    </row>
    <row r="887" spans="1:4" x14ac:dyDescent="0.4">
      <c r="A887" s="6" t="s">
        <v>3807</v>
      </c>
      <c r="B887" s="3" t="s">
        <v>550</v>
      </c>
      <c r="C887" s="121" t="s">
        <v>2460</v>
      </c>
      <c r="D887" s="119" t="s">
        <v>3389</v>
      </c>
    </row>
    <row r="888" spans="1:4" x14ac:dyDescent="0.4">
      <c r="A888" s="6" t="s">
        <v>3808</v>
      </c>
      <c r="B888" s="3" t="s">
        <v>551</v>
      </c>
      <c r="C888" s="121" t="s">
        <v>2460</v>
      </c>
      <c r="D888" s="119" t="s">
        <v>3389</v>
      </c>
    </row>
    <row r="889" spans="1:4" x14ac:dyDescent="0.4">
      <c r="A889" s="6" t="s">
        <v>3809</v>
      </c>
      <c r="B889" s="3" t="s">
        <v>3810</v>
      </c>
      <c r="C889" s="121" t="s">
        <v>2460</v>
      </c>
      <c r="D889" s="119" t="s">
        <v>2551</v>
      </c>
    </row>
    <row r="890" spans="1:4" x14ac:dyDescent="0.4">
      <c r="A890" s="6" t="s">
        <v>3811</v>
      </c>
      <c r="B890" s="3" t="s">
        <v>3812</v>
      </c>
      <c r="C890" s="121" t="s">
        <v>2465</v>
      </c>
      <c r="D890" s="119" t="s">
        <v>2533</v>
      </c>
    </row>
    <row r="891" spans="1:4" x14ac:dyDescent="0.4">
      <c r="A891" s="6" t="s">
        <v>3813</v>
      </c>
      <c r="B891" s="3" t="s">
        <v>552</v>
      </c>
      <c r="C891" s="121" t="s">
        <v>2460</v>
      </c>
      <c r="D891" s="119" t="s">
        <v>2621</v>
      </c>
    </row>
    <row r="892" spans="1:4" x14ac:dyDescent="0.4">
      <c r="A892" s="6" t="s">
        <v>3814</v>
      </c>
      <c r="B892" s="3" t="s">
        <v>3815</v>
      </c>
      <c r="C892" s="121" t="s">
        <v>2462</v>
      </c>
      <c r="D892" s="119" t="s">
        <v>2533</v>
      </c>
    </row>
    <row r="893" spans="1:4" x14ac:dyDescent="0.4">
      <c r="A893" s="6" t="s">
        <v>3816</v>
      </c>
      <c r="B893" s="3" t="s">
        <v>3817</v>
      </c>
      <c r="C893" s="121" t="s">
        <v>2470</v>
      </c>
      <c r="D893" s="119" t="s">
        <v>2533</v>
      </c>
    </row>
    <row r="894" spans="1:4" x14ac:dyDescent="0.4">
      <c r="A894" s="6" t="s">
        <v>3818</v>
      </c>
      <c r="B894" s="3" t="s">
        <v>3819</v>
      </c>
      <c r="C894" s="121" t="s">
        <v>2461</v>
      </c>
      <c r="D894" s="119" t="s">
        <v>2551</v>
      </c>
    </row>
    <row r="895" spans="1:4" x14ac:dyDescent="0.4">
      <c r="A895" s="6" t="s">
        <v>3820</v>
      </c>
      <c r="B895" s="3" t="s">
        <v>553</v>
      </c>
      <c r="C895" s="121" t="s">
        <v>2464</v>
      </c>
      <c r="D895" s="119" t="s">
        <v>2621</v>
      </c>
    </row>
    <row r="896" spans="1:4" x14ac:dyDescent="0.4">
      <c r="A896" s="6" t="s">
        <v>3821</v>
      </c>
      <c r="B896" s="3" t="s">
        <v>554</v>
      </c>
      <c r="C896" s="121" t="s">
        <v>2465</v>
      </c>
      <c r="D896" s="122" t="s">
        <v>2551</v>
      </c>
    </row>
    <row r="897" spans="1:4" x14ac:dyDescent="0.4">
      <c r="A897" s="6" t="s">
        <v>3822</v>
      </c>
      <c r="B897" s="3" t="s">
        <v>555</v>
      </c>
      <c r="C897" s="121" t="s">
        <v>2460</v>
      </c>
      <c r="D897" s="119" t="s">
        <v>2533</v>
      </c>
    </row>
    <row r="898" spans="1:4" x14ac:dyDescent="0.4">
      <c r="A898" s="6" t="s">
        <v>3823</v>
      </c>
      <c r="B898" s="3" t="s">
        <v>3824</v>
      </c>
      <c r="C898" s="121" t="s">
        <v>2466</v>
      </c>
      <c r="D898" s="119" t="s">
        <v>2621</v>
      </c>
    </row>
    <row r="899" spans="1:4" x14ac:dyDescent="0.4">
      <c r="A899" s="6" t="s">
        <v>3825</v>
      </c>
      <c r="B899" s="3" t="s">
        <v>3826</v>
      </c>
      <c r="C899" s="121" t="s">
        <v>2461</v>
      </c>
      <c r="D899" s="119" t="s">
        <v>2533</v>
      </c>
    </row>
    <row r="900" spans="1:4" x14ac:dyDescent="0.4">
      <c r="A900" s="6" t="s">
        <v>3827</v>
      </c>
      <c r="B900" s="3" t="s">
        <v>3828</v>
      </c>
      <c r="C900" s="121" t="s">
        <v>2466</v>
      </c>
      <c r="D900" s="119" t="s">
        <v>2533</v>
      </c>
    </row>
    <row r="901" spans="1:4" x14ac:dyDescent="0.4">
      <c r="A901" s="6" t="s">
        <v>3829</v>
      </c>
      <c r="B901" s="3" t="s">
        <v>3830</v>
      </c>
      <c r="C901" s="121" t="s">
        <v>2471</v>
      </c>
      <c r="D901" s="119" t="s">
        <v>2533</v>
      </c>
    </row>
    <row r="902" spans="1:4" x14ac:dyDescent="0.4">
      <c r="A902" s="6" t="s">
        <v>3831</v>
      </c>
      <c r="B902" s="3" t="s">
        <v>556</v>
      </c>
      <c r="C902" s="121" t="s">
        <v>2466</v>
      </c>
      <c r="D902" s="119" t="s">
        <v>2533</v>
      </c>
    </row>
    <row r="903" spans="1:4" x14ac:dyDescent="0.4">
      <c r="A903" s="6" t="s">
        <v>3832</v>
      </c>
      <c r="B903" s="3" t="s">
        <v>3833</v>
      </c>
      <c r="C903" s="121" t="s">
        <v>2461</v>
      </c>
      <c r="D903" s="119" t="s">
        <v>2533</v>
      </c>
    </row>
    <row r="904" spans="1:4" x14ac:dyDescent="0.4">
      <c r="A904" s="6" t="s">
        <v>3834</v>
      </c>
      <c r="B904" s="3" t="s">
        <v>557</v>
      </c>
      <c r="C904" s="121" t="s">
        <v>2466</v>
      </c>
      <c r="D904" s="119" t="s">
        <v>2533</v>
      </c>
    </row>
    <row r="905" spans="1:4" x14ac:dyDescent="0.4">
      <c r="A905" s="6" t="s">
        <v>3835</v>
      </c>
      <c r="B905" s="3" t="s">
        <v>558</v>
      </c>
      <c r="C905" s="121" t="s">
        <v>2460</v>
      </c>
      <c r="D905" s="119" t="s">
        <v>3389</v>
      </c>
    </row>
    <row r="906" spans="1:4" x14ac:dyDescent="0.4">
      <c r="A906" s="6" t="s">
        <v>3836</v>
      </c>
      <c r="B906" s="3" t="s">
        <v>559</v>
      </c>
      <c r="C906" s="121" t="s">
        <v>2460</v>
      </c>
      <c r="D906" s="119" t="s">
        <v>3069</v>
      </c>
    </row>
    <row r="907" spans="1:4" x14ac:dyDescent="0.4">
      <c r="A907" s="6" t="s">
        <v>3837</v>
      </c>
      <c r="B907" s="3" t="s">
        <v>3838</v>
      </c>
      <c r="C907" s="121" t="s">
        <v>2469</v>
      </c>
      <c r="D907" s="119" t="s">
        <v>2533</v>
      </c>
    </row>
    <row r="908" spans="1:4" x14ac:dyDescent="0.4">
      <c r="A908" s="6" t="s">
        <v>3839</v>
      </c>
      <c r="B908" s="3" t="s">
        <v>3840</v>
      </c>
      <c r="C908" s="121" t="s">
        <v>2466</v>
      </c>
      <c r="D908" s="119" t="s">
        <v>2533</v>
      </c>
    </row>
    <row r="909" spans="1:4" x14ac:dyDescent="0.4">
      <c r="A909" s="6" t="s">
        <v>3841</v>
      </c>
      <c r="B909" s="3" t="s">
        <v>3842</v>
      </c>
      <c r="C909" s="121" t="s">
        <v>2466</v>
      </c>
      <c r="D909" s="119" t="s">
        <v>2533</v>
      </c>
    </row>
    <row r="910" spans="1:4" x14ac:dyDescent="0.4">
      <c r="A910" s="6" t="s">
        <v>3843</v>
      </c>
      <c r="B910" s="3" t="s">
        <v>560</v>
      </c>
      <c r="C910" s="121" t="s">
        <v>2460</v>
      </c>
      <c r="D910" s="119" t="s">
        <v>2621</v>
      </c>
    </row>
    <row r="911" spans="1:4" x14ac:dyDescent="0.4">
      <c r="A911" s="6" t="s">
        <v>3844</v>
      </c>
      <c r="B911" s="3" t="s">
        <v>561</v>
      </c>
      <c r="C911" s="121" t="s">
        <v>2465</v>
      </c>
      <c r="D911" s="119" t="s">
        <v>2533</v>
      </c>
    </row>
    <row r="912" spans="1:4" x14ac:dyDescent="0.4">
      <c r="A912" s="6" t="s">
        <v>3845</v>
      </c>
      <c r="B912" s="3" t="s">
        <v>3846</v>
      </c>
      <c r="C912" s="121" t="s">
        <v>2460</v>
      </c>
      <c r="D912" s="119" t="s">
        <v>2533</v>
      </c>
    </row>
    <row r="913" spans="1:4" x14ac:dyDescent="0.4">
      <c r="A913" s="6" t="s">
        <v>3847</v>
      </c>
      <c r="B913" s="3" t="s">
        <v>3848</v>
      </c>
      <c r="C913" s="121" t="s">
        <v>2466</v>
      </c>
      <c r="D913" s="119" t="s">
        <v>2621</v>
      </c>
    </row>
    <row r="914" spans="1:4" x14ac:dyDescent="0.4">
      <c r="A914" s="6" t="s">
        <v>3849</v>
      </c>
      <c r="B914" s="3" t="s">
        <v>3850</v>
      </c>
      <c r="C914" s="121" t="s">
        <v>2469</v>
      </c>
      <c r="D914" s="119" t="s">
        <v>2533</v>
      </c>
    </row>
    <row r="915" spans="1:4" x14ac:dyDescent="0.4">
      <c r="A915" s="6" t="s">
        <v>3851</v>
      </c>
      <c r="B915" s="3" t="s">
        <v>562</v>
      </c>
      <c r="C915" s="121" t="s">
        <v>2467</v>
      </c>
      <c r="D915" s="119" t="s">
        <v>2621</v>
      </c>
    </row>
    <row r="916" spans="1:4" x14ac:dyDescent="0.4">
      <c r="A916" s="6" t="s">
        <v>3852</v>
      </c>
      <c r="B916" s="3" t="s">
        <v>563</v>
      </c>
      <c r="C916" s="121" t="s">
        <v>2464</v>
      </c>
      <c r="D916" s="119" t="s">
        <v>2533</v>
      </c>
    </row>
    <row r="917" spans="1:4" x14ac:dyDescent="0.4">
      <c r="A917" s="6" t="s">
        <v>3853</v>
      </c>
      <c r="B917" s="3" t="s">
        <v>564</v>
      </c>
      <c r="C917" s="121" t="s">
        <v>2460</v>
      </c>
      <c r="D917" s="119" t="s">
        <v>3389</v>
      </c>
    </row>
    <row r="918" spans="1:4" x14ac:dyDescent="0.4">
      <c r="A918" s="6" t="s">
        <v>3854</v>
      </c>
      <c r="B918" s="3" t="s">
        <v>565</v>
      </c>
      <c r="C918" s="121" t="s">
        <v>2460</v>
      </c>
      <c r="D918" s="119" t="s">
        <v>3389</v>
      </c>
    </row>
    <row r="919" spans="1:4" x14ac:dyDescent="0.4">
      <c r="A919" s="6" t="s">
        <v>3855</v>
      </c>
      <c r="B919" s="3" t="s">
        <v>566</v>
      </c>
      <c r="C919" s="121" t="s">
        <v>2460</v>
      </c>
      <c r="D919" s="119" t="s">
        <v>3389</v>
      </c>
    </row>
    <row r="920" spans="1:4" x14ac:dyDescent="0.4">
      <c r="A920" s="6" t="s">
        <v>3856</v>
      </c>
      <c r="B920" s="3" t="s">
        <v>567</v>
      </c>
      <c r="C920" s="121" t="s">
        <v>2460</v>
      </c>
      <c r="D920" s="119" t="s">
        <v>3389</v>
      </c>
    </row>
    <row r="921" spans="1:4" x14ac:dyDescent="0.4">
      <c r="A921" s="6" t="s">
        <v>3857</v>
      </c>
      <c r="B921" s="3" t="s">
        <v>568</v>
      </c>
      <c r="C921" s="121" t="s">
        <v>2460</v>
      </c>
      <c r="D921" s="119" t="s">
        <v>3389</v>
      </c>
    </row>
    <row r="922" spans="1:4" x14ac:dyDescent="0.4">
      <c r="A922" s="6" t="s">
        <v>3858</v>
      </c>
      <c r="B922" s="3" t="s">
        <v>3859</v>
      </c>
      <c r="C922" s="121" t="s">
        <v>2460</v>
      </c>
      <c r="D922" s="119" t="s">
        <v>3389</v>
      </c>
    </row>
    <row r="923" spans="1:4" x14ac:dyDescent="0.4">
      <c r="A923" s="6" t="s">
        <v>3860</v>
      </c>
      <c r="B923" s="3" t="s">
        <v>569</v>
      </c>
      <c r="C923" s="121" t="s">
        <v>2460</v>
      </c>
      <c r="D923" s="119" t="s">
        <v>3389</v>
      </c>
    </row>
    <row r="924" spans="1:4" x14ac:dyDescent="0.4">
      <c r="A924" s="6" t="s">
        <v>3861</v>
      </c>
      <c r="B924" s="3" t="s">
        <v>570</v>
      </c>
      <c r="C924" s="121" t="s">
        <v>2462</v>
      </c>
      <c r="D924" s="119" t="s">
        <v>3389</v>
      </c>
    </row>
    <row r="925" spans="1:4" x14ac:dyDescent="0.4">
      <c r="A925" s="6" t="s">
        <v>3862</v>
      </c>
      <c r="B925" s="3" t="s">
        <v>571</v>
      </c>
      <c r="C925" s="121" t="s">
        <v>2460</v>
      </c>
      <c r="D925" s="119" t="s">
        <v>3389</v>
      </c>
    </row>
    <row r="926" spans="1:4" x14ac:dyDescent="0.4">
      <c r="A926" s="6" t="s">
        <v>3863</v>
      </c>
      <c r="B926" s="3" t="s">
        <v>572</v>
      </c>
      <c r="C926" s="121" t="s">
        <v>2460</v>
      </c>
      <c r="D926" s="119" t="s">
        <v>3389</v>
      </c>
    </row>
    <row r="927" spans="1:4" x14ac:dyDescent="0.4">
      <c r="A927" s="6" t="s">
        <v>3864</v>
      </c>
      <c r="B927" s="3" t="s">
        <v>573</v>
      </c>
      <c r="C927" s="121" t="s">
        <v>2460</v>
      </c>
      <c r="D927" s="119" t="s">
        <v>3389</v>
      </c>
    </row>
    <row r="928" spans="1:4" x14ac:dyDescent="0.4">
      <c r="A928" s="6" t="s">
        <v>3865</v>
      </c>
      <c r="B928" s="3" t="s">
        <v>3866</v>
      </c>
      <c r="C928" s="121" t="s">
        <v>2465</v>
      </c>
      <c r="D928" s="119" t="s">
        <v>3389</v>
      </c>
    </row>
    <row r="929" spans="1:4" x14ac:dyDescent="0.4">
      <c r="A929" s="6" t="s">
        <v>3867</v>
      </c>
      <c r="B929" s="3" t="s">
        <v>3868</v>
      </c>
      <c r="C929" s="121" t="s">
        <v>2466</v>
      </c>
      <c r="D929" s="122" t="s">
        <v>3389</v>
      </c>
    </row>
    <row r="930" spans="1:4" x14ac:dyDescent="0.4">
      <c r="A930" s="6" t="s">
        <v>3869</v>
      </c>
      <c r="B930" s="3" t="s">
        <v>3870</v>
      </c>
      <c r="C930" s="121" t="s">
        <v>2460</v>
      </c>
      <c r="D930" s="119" t="s">
        <v>3389</v>
      </c>
    </row>
    <row r="931" spans="1:4" x14ac:dyDescent="0.4">
      <c r="A931" s="6" t="s">
        <v>3871</v>
      </c>
      <c r="B931" s="3" t="s">
        <v>574</v>
      </c>
      <c r="C931" s="121" t="s">
        <v>2466</v>
      </c>
      <c r="D931" s="119" t="s">
        <v>2621</v>
      </c>
    </row>
    <row r="932" spans="1:4" x14ac:dyDescent="0.4">
      <c r="A932" s="6" t="s">
        <v>3872</v>
      </c>
      <c r="B932" s="3" t="s">
        <v>3873</v>
      </c>
      <c r="C932" s="121" t="s">
        <v>2460</v>
      </c>
      <c r="D932" s="119" t="s">
        <v>2517</v>
      </c>
    </row>
    <row r="933" spans="1:4" x14ac:dyDescent="0.4">
      <c r="A933" s="6" t="s">
        <v>3874</v>
      </c>
      <c r="B933" s="3" t="s">
        <v>575</v>
      </c>
      <c r="C933" s="121" t="s">
        <v>2464</v>
      </c>
      <c r="D933" s="119" t="s">
        <v>2517</v>
      </c>
    </row>
    <row r="934" spans="1:4" x14ac:dyDescent="0.4">
      <c r="A934" s="6" t="s">
        <v>3875</v>
      </c>
      <c r="B934" s="3" t="s">
        <v>576</v>
      </c>
      <c r="C934" s="121" t="s">
        <v>2469</v>
      </c>
      <c r="D934" s="119" t="s">
        <v>2517</v>
      </c>
    </row>
    <row r="935" spans="1:4" x14ac:dyDescent="0.4">
      <c r="A935" s="6" t="s">
        <v>3876</v>
      </c>
      <c r="B935" s="3" t="s">
        <v>3877</v>
      </c>
      <c r="C935" s="121" t="s">
        <v>2462</v>
      </c>
      <c r="D935" s="119" t="s">
        <v>2517</v>
      </c>
    </row>
    <row r="936" spans="1:4" x14ac:dyDescent="0.4">
      <c r="A936" s="6" t="s">
        <v>3878</v>
      </c>
      <c r="B936" s="3" t="s">
        <v>3879</v>
      </c>
      <c r="C936" s="121" t="s">
        <v>2460</v>
      </c>
      <c r="D936" s="119" t="s">
        <v>2517</v>
      </c>
    </row>
    <row r="937" spans="1:4" x14ac:dyDescent="0.4">
      <c r="A937" s="6" t="s">
        <v>3880</v>
      </c>
      <c r="B937" s="3" t="s">
        <v>3881</v>
      </c>
      <c r="C937" s="121" t="s">
        <v>2466</v>
      </c>
      <c r="D937" s="119" t="s">
        <v>2517</v>
      </c>
    </row>
    <row r="938" spans="1:4" x14ac:dyDescent="0.4">
      <c r="A938" s="6" t="s">
        <v>3882</v>
      </c>
      <c r="B938" s="3" t="s">
        <v>577</v>
      </c>
      <c r="C938" s="121" t="s">
        <v>2460</v>
      </c>
      <c r="D938" s="119" t="s">
        <v>2517</v>
      </c>
    </row>
    <row r="939" spans="1:4" x14ac:dyDescent="0.4">
      <c r="A939" s="6" t="s">
        <v>3883</v>
      </c>
      <c r="B939" s="3" t="s">
        <v>3884</v>
      </c>
      <c r="C939" s="121" t="s">
        <v>2462</v>
      </c>
      <c r="D939" s="119" t="s">
        <v>2517</v>
      </c>
    </row>
    <row r="940" spans="1:4" x14ac:dyDescent="0.4">
      <c r="A940" s="6" t="s">
        <v>3885</v>
      </c>
      <c r="B940" s="3" t="s">
        <v>3886</v>
      </c>
      <c r="C940" s="121" t="s">
        <v>2464</v>
      </c>
      <c r="D940" s="119" t="s">
        <v>2517</v>
      </c>
    </row>
    <row r="941" spans="1:4" x14ac:dyDescent="0.4">
      <c r="A941" s="6" t="s">
        <v>3887</v>
      </c>
      <c r="B941" s="3" t="s">
        <v>578</v>
      </c>
      <c r="C941" s="121" t="s">
        <v>2460</v>
      </c>
      <c r="D941" s="119" t="s">
        <v>2517</v>
      </c>
    </row>
    <row r="942" spans="1:4" x14ac:dyDescent="0.4">
      <c r="A942" s="6" t="s">
        <v>3888</v>
      </c>
      <c r="B942" s="3" t="s">
        <v>3889</v>
      </c>
      <c r="C942" s="121" t="s">
        <v>2460</v>
      </c>
      <c r="D942" s="119" t="s">
        <v>2517</v>
      </c>
    </row>
    <row r="943" spans="1:4" x14ac:dyDescent="0.4">
      <c r="A943" s="6" t="s">
        <v>3890</v>
      </c>
      <c r="B943" s="3" t="s">
        <v>579</v>
      </c>
      <c r="C943" s="121" t="s">
        <v>2469</v>
      </c>
      <c r="D943" s="119" t="s">
        <v>2517</v>
      </c>
    </row>
    <row r="944" spans="1:4" x14ac:dyDescent="0.4">
      <c r="A944" s="6" t="s">
        <v>3891</v>
      </c>
      <c r="B944" s="3" t="s">
        <v>580</v>
      </c>
      <c r="C944" s="121" t="s">
        <v>2462</v>
      </c>
      <c r="D944" s="119" t="s">
        <v>2517</v>
      </c>
    </row>
    <row r="945" spans="1:4" x14ac:dyDescent="0.4">
      <c r="A945" s="6" t="s">
        <v>3892</v>
      </c>
      <c r="B945" s="3" t="s">
        <v>581</v>
      </c>
      <c r="C945" s="121" t="s">
        <v>2460</v>
      </c>
      <c r="D945" s="119" t="s">
        <v>2517</v>
      </c>
    </row>
    <row r="946" spans="1:4" x14ac:dyDescent="0.4">
      <c r="A946" s="6" t="s">
        <v>3893</v>
      </c>
      <c r="B946" s="3" t="s">
        <v>582</v>
      </c>
      <c r="C946" s="121" t="s">
        <v>2460</v>
      </c>
      <c r="D946" s="119" t="s">
        <v>2517</v>
      </c>
    </row>
    <row r="947" spans="1:4" x14ac:dyDescent="0.4">
      <c r="A947" s="6" t="s">
        <v>3894</v>
      </c>
      <c r="B947" s="3" t="s">
        <v>583</v>
      </c>
      <c r="C947" s="121" t="s">
        <v>2461</v>
      </c>
      <c r="D947" s="119" t="s">
        <v>2517</v>
      </c>
    </row>
    <row r="948" spans="1:4" x14ac:dyDescent="0.4">
      <c r="A948" s="6" t="s">
        <v>3895</v>
      </c>
      <c r="B948" s="3" t="s">
        <v>584</v>
      </c>
      <c r="C948" s="121" t="s">
        <v>2460</v>
      </c>
      <c r="D948" s="119" t="s">
        <v>2517</v>
      </c>
    </row>
    <row r="949" spans="1:4" x14ac:dyDescent="0.4">
      <c r="A949" s="6" t="s">
        <v>3896</v>
      </c>
      <c r="B949" s="3" t="s">
        <v>3897</v>
      </c>
      <c r="C949" s="121" t="s">
        <v>2465</v>
      </c>
      <c r="D949" s="122" t="s">
        <v>2517</v>
      </c>
    </row>
    <row r="950" spans="1:4" x14ac:dyDescent="0.4">
      <c r="A950" s="6" t="s">
        <v>3898</v>
      </c>
      <c r="B950" s="3" t="s">
        <v>2448</v>
      </c>
      <c r="C950" s="121" t="s">
        <v>2460</v>
      </c>
      <c r="D950" s="119" t="s">
        <v>2517</v>
      </c>
    </row>
    <row r="951" spans="1:4" x14ac:dyDescent="0.4">
      <c r="A951" s="6" t="s">
        <v>3899</v>
      </c>
      <c r="B951" s="3" t="s">
        <v>585</v>
      </c>
      <c r="C951" s="121" t="s">
        <v>2464</v>
      </c>
      <c r="D951" s="119" t="s">
        <v>2517</v>
      </c>
    </row>
    <row r="952" spans="1:4" x14ac:dyDescent="0.4">
      <c r="A952" s="6" t="s">
        <v>3900</v>
      </c>
      <c r="B952" s="3" t="s">
        <v>3901</v>
      </c>
      <c r="C952" s="121" t="s">
        <v>2460</v>
      </c>
      <c r="D952" s="119" t="s">
        <v>2517</v>
      </c>
    </row>
    <row r="953" spans="1:4" x14ac:dyDescent="0.4">
      <c r="A953" s="6" t="s">
        <v>3902</v>
      </c>
      <c r="B953" s="3" t="s">
        <v>586</v>
      </c>
      <c r="C953" s="121" t="s">
        <v>2463</v>
      </c>
      <c r="D953" s="119" t="s">
        <v>2517</v>
      </c>
    </row>
    <row r="954" spans="1:4" x14ac:dyDescent="0.4">
      <c r="A954" s="6" t="s">
        <v>3903</v>
      </c>
      <c r="B954" s="3" t="s">
        <v>587</v>
      </c>
      <c r="C954" s="121" t="s">
        <v>2462</v>
      </c>
      <c r="D954" s="119" t="s">
        <v>2517</v>
      </c>
    </row>
    <row r="955" spans="1:4" x14ac:dyDescent="0.4">
      <c r="A955" s="6" t="s">
        <v>3904</v>
      </c>
      <c r="B955" s="3" t="s">
        <v>3905</v>
      </c>
      <c r="C955" s="121" t="s">
        <v>2464</v>
      </c>
      <c r="D955" s="119" t="s">
        <v>2517</v>
      </c>
    </row>
    <row r="956" spans="1:4" x14ac:dyDescent="0.4">
      <c r="A956" s="6" t="s">
        <v>3906</v>
      </c>
      <c r="B956" s="3" t="s">
        <v>3907</v>
      </c>
      <c r="C956" s="121" t="s">
        <v>2467</v>
      </c>
      <c r="D956" s="119" t="s">
        <v>2517</v>
      </c>
    </row>
    <row r="957" spans="1:4" x14ac:dyDescent="0.4">
      <c r="A957" s="6" t="s">
        <v>3908</v>
      </c>
      <c r="B957" s="3" t="s">
        <v>588</v>
      </c>
      <c r="C957" s="121" t="s">
        <v>2464</v>
      </c>
      <c r="D957" s="119" t="s">
        <v>2517</v>
      </c>
    </row>
    <row r="958" spans="1:4" x14ac:dyDescent="0.4">
      <c r="A958" s="6" t="s">
        <v>3909</v>
      </c>
      <c r="B958" s="3" t="s">
        <v>589</v>
      </c>
      <c r="C958" s="121" t="s">
        <v>2462</v>
      </c>
      <c r="D958" s="119" t="s">
        <v>2517</v>
      </c>
    </row>
    <row r="959" spans="1:4" x14ac:dyDescent="0.4">
      <c r="A959" s="6" t="s">
        <v>3910</v>
      </c>
      <c r="B959" s="3" t="s">
        <v>3911</v>
      </c>
      <c r="C959" s="121" t="s">
        <v>2460</v>
      </c>
      <c r="D959" s="119" t="s">
        <v>2551</v>
      </c>
    </row>
    <row r="960" spans="1:4" x14ac:dyDescent="0.4">
      <c r="A960" s="6" t="s">
        <v>3912</v>
      </c>
      <c r="B960" s="3" t="s">
        <v>590</v>
      </c>
      <c r="C960" s="121" t="s">
        <v>2470</v>
      </c>
      <c r="D960" s="119" t="s">
        <v>2517</v>
      </c>
    </row>
    <row r="961" spans="1:4" x14ac:dyDescent="0.4">
      <c r="A961" s="6" t="s">
        <v>3913</v>
      </c>
      <c r="B961" s="3" t="s">
        <v>3914</v>
      </c>
      <c r="C961" s="121" t="s">
        <v>2464</v>
      </c>
      <c r="D961" s="119" t="s">
        <v>2517</v>
      </c>
    </row>
    <row r="962" spans="1:4" x14ac:dyDescent="0.4">
      <c r="A962" s="6" t="s">
        <v>3915</v>
      </c>
      <c r="B962" s="3" t="s">
        <v>3916</v>
      </c>
      <c r="C962" s="121" t="s">
        <v>2464</v>
      </c>
      <c r="D962" s="119" t="s">
        <v>2517</v>
      </c>
    </row>
    <row r="963" spans="1:4" x14ac:dyDescent="0.4">
      <c r="A963" s="6" t="s">
        <v>3917</v>
      </c>
      <c r="B963" s="3" t="s">
        <v>591</v>
      </c>
      <c r="C963" s="121" t="s">
        <v>2467</v>
      </c>
      <c r="D963" s="119" t="s">
        <v>2517</v>
      </c>
    </row>
    <row r="964" spans="1:4" x14ac:dyDescent="0.4">
      <c r="A964" s="6" t="s">
        <v>3918</v>
      </c>
      <c r="B964" s="3" t="s">
        <v>592</v>
      </c>
      <c r="C964" s="121" t="s">
        <v>2460</v>
      </c>
      <c r="D964" s="119" t="s">
        <v>2517</v>
      </c>
    </row>
    <row r="965" spans="1:4" x14ac:dyDescent="0.4">
      <c r="A965" s="6" t="s">
        <v>3919</v>
      </c>
      <c r="B965" s="3" t="s">
        <v>3920</v>
      </c>
      <c r="C965" s="121" t="s">
        <v>2464</v>
      </c>
      <c r="D965" s="119" t="s">
        <v>2517</v>
      </c>
    </row>
    <row r="966" spans="1:4" x14ac:dyDescent="0.4">
      <c r="A966" s="6" t="s">
        <v>3921</v>
      </c>
      <c r="B966" s="3" t="s">
        <v>593</v>
      </c>
      <c r="C966" s="121" t="s">
        <v>2469</v>
      </c>
      <c r="D966" s="119" t="s">
        <v>2517</v>
      </c>
    </row>
    <row r="967" spans="1:4" x14ac:dyDescent="0.4">
      <c r="A967" s="6" t="s">
        <v>3922</v>
      </c>
      <c r="B967" s="3" t="s">
        <v>594</v>
      </c>
      <c r="C967" s="121" t="s">
        <v>2460</v>
      </c>
      <c r="D967" s="119" t="s">
        <v>2551</v>
      </c>
    </row>
    <row r="968" spans="1:4" x14ac:dyDescent="0.4">
      <c r="A968" s="6" t="s">
        <v>3923</v>
      </c>
      <c r="B968" s="3" t="s">
        <v>595</v>
      </c>
      <c r="C968" s="121" t="s">
        <v>2464</v>
      </c>
      <c r="D968" s="119" t="s">
        <v>2517</v>
      </c>
    </row>
    <row r="969" spans="1:4" x14ac:dyDescent="0.4">
      <c r="A969" s="6" t="s">
        <v>3924</v>
      </c>
      <c r="B969" s="3" t="s">
        <v>596</v>
      </c>
      <c r="C969" s="121" t="s">
        <v>2469</v>
      </c>
      <c r="D969" s="119" t="s">
        <v>2517</v>
      </c>
    </row>
    <row r="970" spans="1:4" x14ac:dyDescent="0.4">
      <c r="A970" s="6" t="s">
        <v>3925</v>
      </c>
      <c r="B970" s="3" t="s">
        <v>597</v>
      </c>
      <c r="C970" s="121" t="s">
        <v>2464</v>
      </c>
      <c r="D970" s="119" t="s">
        <v>2517</v>
      </c>
    </row>
    <row r="971" spans="1:4" x14ac:dyDescent="0.4">
      <c r="A971" s="6" t="s">
        <v>3926</v>
      </c>
      <c r="B971" s="3" t="s">
        <v>598</v>
      </c>
      <c r="C971" s="121" t="s">
        <v>2469</v>
      </c>
      <c r="D971" s="119" t="s">
        <v>2517</v>
      </c>
    </row>
    <row r="972" spans="1:4" x14ac:dyDescent="0.4">
      <c r="A972" s="6" t="s">
        <v>3927</v>
      </c>
      <c r="B972" s="3" t="s">
        <v>3928</v>
      </c>
      <c r="C972" s="121" t="s">
        <v>2462</v>
      </c>
      <c r="D972" s="119" t="s">
        <v>2517</v>
      </c>
    </row>
    <row r="973" spans="1:4" x14ac:dyDescent="0.4">
      <c r="A973" s="6" t="s">
        <v>3929</v>
      </c>
      <c r="B973" s="3" t="s">
        <v>3930</v>
      </c>
      <c r="C973" s="121" t="s">
        <v>2460</v>
      </c>
      <c r="D973" s="119" t="s">
        <v>2551</v>
      </c>
    </row>
    <row r="974" spans="1:4" x14ac:dyDescent="0.4">
      <c r="A974" s="6" t="s">
        <v>3931</v>
      </c>
      <c r="B974" s="3" t="s">
        <v>3932</v>
      </c>
      <c r="C974" s="121" t="s">
        <v>2466</v>
      </c>
      <c r="D974" s="119" t="s">
        <v>2517</v>
      </c>
    </row>
    <row r="975" spans="1:4" x14ac:dyDescent="0.4">
      <c r="A975" s="6" t="s">
        <v>3933</v>
      </c>
      <c r="B975" s="3" t="s">
        <v>599</v>
      </c>
      <c r="C975" s="121" t="s">
        <v>2460</v>
      </c>
      <c r="D975" s="119" t="s">
        <v>2517</v>
      </c>
    </row>
    <row r="976" spans="1:4" x14ac:dyDescent="0.4">
      <c r="A976" s="6" t="s">
        <v>3934</v>
      </c>
      <c r="B976" s="3" t="s">
        <v>600</v>
      </c>
      <c r="C976" s="121" t="s">
        <v>2464</v>
      </c>
      <c r="D976" s="119" t="s">
        <v>2551</v>
      </c>
    </row>
    <row r="977" spans="1:4" x14ac:dyDescent="0.4">
      <c r="A977" s="6" t="s">
        <v>3935</v>
      </c>
      <c r="B977" s="3" t="s">
        <v>601</v>
      </c>
      <c r="C977" s="121" t="s">
        <v>2464</v>
      </c>
      <c r="D977" s="119" t="s">
        <v>2517</v>
      </c>
    </row>
    <row r="978" spans="1:4" x14ac:dyDescent="0.4">
      <c r="A978" s="6" t="s">
        <v>3936</v>
      </c>
      <c r="B978" s="3" t="s">
        <v>3937</v>
      </c>
      <c r="C978" s="121" t="s">
        <v>2460</v>
      </c>
      <c r="D978" s="119" t="s">
        <v>2517</v>
      </c>
    </row>
    <row r="979" spans="1:4" x14ac:dyDescent="0.4">
      <c r="A979" s="6" t="s">
        <v>3938</v>
      </c>
      <c r="B979" s="3" t="s">
        <v>602</v>
      </c>
      <c r="C979" s="121" t="s">
        <v>2464</v>
      </c>
      <c r="D979" s="119" t="s">
        <v>2517</v>
      </c>
    </row>
    <row r="980" spans="1:4" x14ac:dyDescent="0.4">
      <c r="A980" s="6" t="s">
        <v>3939</v>
      </c>
      <c r="B980" s="3" t="s">
        <v>603</v>
      </c>
      <c r="C980" s="121" t="s">
        <v>2460</v>
      </c>
      <c r="D980" s="119" t="s">
        <v>2517</v>
      </c>
    </row>
    <row r="981" spans="1:4" x14ac:dyDescent="0.4">
      <c r="A981" s="6" t="s">
        <v>3940</v>
      </c>
      <c r="B981" s="3" t="s">
        <v>604</v>
      </c>
      <c r="C981" s="121" t="s">
        <v>2469</v>
      </c>
      <c r="D981" s="119" t="s">
        <v>2517</v>
      </c>
    </row>
    <row r="982" spans="1:4" x14ac:dyDescent="0.4">
      <c r="A982" s="6" t="s">
        <v>3941</v>
      </c>
      <c r="B982" s="3" t="s">
        <v>3942</v>
      </c>
      <c r="C982" s="121" t="s">
        <v>2464</v>
      </c>
      <c r="D982" s="119" t="s">
        <v>2517</v>
      </c>
    </row>
    <row r="983" spans="1:4" x14ac:dyDescent="0.4">
      <c r="A983" s="6" t="s">
        <v>3943</v>
      </c>
      <c r="B983" s="3" t="s">
        <v>605</v>
      </c>
      <c r="C983" s="121" t="s">
        <v>2469</v>
      </c>
      <c r="D983" s="119" t="s">
        <v>2551</v>
      </c>
    </row>
    <row r="984" spans="1:4" x14ac:dyDescent="0.4">
      <c r="A984" s="6" t="s">
        <v>3944</v>
      </c>
      <c r="B984" s="3" t="s">
        <v>3945</v>
      </c>
      <c r="C984" s="121" t="s">
        <v>2469</v>
      </c>
      <c r="D984" s="119" t="s">
        <v>2517</v>
      </c>
    </row>
    <row r="985" spans="1:4" x14ac:dyDescent="0.4">
      <c r="A985" s="6" t="s">
        <v>3946</v>
      </c>
      <c r="B985" s="3" t="s">
        <v>3947</v>
      </c>
      <c r="C985" s="121" t="s">
        <v>2460</v>
      </c>
      <c r="D985" s="119" t="s">
        <v>2517</v>
      </c>
    </row>
    <row r="986" spans="1:4" x14ac:dyDescent="0.4">
      <c r="A986" s="6" t="s">
        <v>3948</v>
      </c>
      <c r="B986" s="3" t="s">
        <v>606</v>
      </c>
      <c r="C986" s="121" t="s">
        <v>2460</v>
      </c>
      <c r="D986" s="119" t="s">
        <v>2517</v>
      </c>
    </row>
    <row r="987" spans="1:4" x14ac:dyDescent="0.4">
      <c r="A987" s="6" t="s">
        <v>3949</v>
      </c>
      <c r="B987" s="3" t="s">
        <v>3950</v>
      </c>
      <c r="C987" s="121" t="s">
        <v>2464</v>
      </c>
      <c r="D987" s="119" t="s">
        <v>2517</v>
      </c>
    </row>
    <row r="988" spans="1:4" x14ac:dyDescent="0.4">
      <c r="A988" s="6" t="s">
        <v>3951</v>
      </c>
      <c r="B988" s="3" t="s">
        <v>607</v>
      </c>
      <c r="C988" s="121" t="s">
        <v>2464</v>
      </c>
      <c r="D988" s="119" t="s">
        <v>2517</v>
      </c>
    </row>
    <row r="989" spans="1:4" x14ac:dyDescent="0.4">
      <c r="A989" s="6" t="s">
        <v>3952</v>
      </c>
      <c r="B989" s="3" t="s">
        <v>3953</v>
      </c>
      <c r="C989" s="121" t="s">
        <v>2465</v>
      </c>
      <c r="D989" s="122" t="s">
        <v>2517</v>
      </c>
    </row>
    <row r="990" spans="1:4" x14ac:dyDescent="0.4">
      <c r="A990" s="6" t="s">
        <v>3954</v>
      </c>
      <c r="B990" s="3" t="s">
        <v>3955</v>
      </c>
      <c r="C990" s="121" t="s">
        <v>2469</v>
      </c>
      <c r="D990" s="119" t="s">
        <v>2517</v>
      </c>
    </row>
    <row r="991" spans="1:4" x14ac:dyDescent="0.4">
      <c r="A991" s="6" t="s">
        <v>3956</v>
      </c>
      <c r="B991" s="3" t="s">
        <v>608</v>
      </c>
      <c r="C991" s="121" t="s">
        <v>2460</v>
      </c>
      <c r="D991" s="119" t="s">
        <v>3957</v>
      </c>
    </row>
    <row r="992" spans="1:4" x14ac:dyDescent="0.4">
      <c r="A992" s="6" t="s">
        <v>3958</v>
      </c>
      <c r="B992" s="3" t="s">
        <v>609</v>
      </c>
      <c r="C992" s="121" t="s">
        <v>2469</v>
      </c>
      <c r="D992" s="119" t="s">
        <v>2517</v>
      </c>
    </row>
    <row r="993" spans="1:4" x14ac:dyDescent="0.4">
      <c r="A993" s="6" t="s">
        <v>3959</v>
      </c>
      <c r="B993" s="3" t="s">
        <v>610</v>
      </c>
      <c r="C993" s="121" t="s">
        <v>2469</v>
      </c>
      <c r="D993" s="119" t="s">
        <v>2517</v>
      </c>
    </row>
    <row r="994" spans="1:4" x14ac:dyDescent="0.4">
      <c r="A994" s="6" t="s">
        <v>3960</v>
      </c>
      <c r="B994" s="3" t="s">
        <v>3961</v>
      </c>
      <c r="C994" s="121" t="s">
        <v>2464</v>
      </c>
      <c r="D994" s="119" t="s">
        <v>2517</v>
      </c>
    </row>
    <row r="995" spans="1:4" x14ac:dyDescent="0.4">
      <c r="A995" s="6" t="s">
        <v>3962</v>
      </c>
      <c r="B995" s="3" t="s">
        <v>611</v>
      </c>
      <c r="C995" s="121" t="s">
        <v>2469</v>
      </c>
      <c r="D995" s="119" t="s">
        <v>2517</v>
      </c>
    </row>
    <row r="996" spans="1:4" x14ac:dyDescent="0.4">
      <c r="A996" s="6" t="s">
        <v>3963</v>
      </c>
      <c r="B996" s="3" t="s">
        <v>612</v>
      </c>
      <c r="C996" s="121" t="s">
        <v>2469</v>
      </c>
      <c r="D996" s="119" t="s">
        <v>2533</v>
      </c>
    </row>
    <row r="997" spans="1:4" x14ac:dyDescent="0.4">
      <c r="A997" s="6" t="s">
        <v>3964</v>
      </c>
      <c r="B997" s="3" t="s">
        <v>613</v>
      </c>
      <c r="C997" s="121" t="s">
        <v>2464</v>
      </c>
      <c r="D997" s="119" t="s">
        <v>2517</v>
      </c>
    </row>
    <row r="998" spans="1:4" x14ac:dyDescent="0.4">
      <c r="A998" s="6" t="s">
        <v>3965</v>
      </c>
      <c r="B998" s="3" t="s">
        <v>614</v>
      </c>
      <c r="C998" s="121" t="s">
        <v>2463</v>
      </c>
      <c r="D998" s="119" t="s">
        <v>2517</v>
      </c>
    </row>
    <row r="999" spans="1:4" x14ac:dyDescent="0.4">
      <c r="A999" s="6" t="s">
        <v>3966</v>
      </c>
      <c r="B999" s="3" t="s">
        <v>615</v>
      </c>
      <c r="C999" s="121" t="s">
        <v>2460</v>
      </c>
      <c r="D999" s="119" t="s">
        <v>2517</v>
      </c>
    </row>
    <row r="1000" spans="1:4" x14ac:dyDescent="0.4">
      <c r="A1000" s="6" t="s">
        <v>3967</v>
      </c>
      <c r="B1000" s="3" t="s">
        <v>616</v>
      </c>
      <c r="C1000" s="121" t="s">
        <v>2460</v>
      </c>
      <c r="D1000" s="119" t="s">
        <v>2517</v>
      </c>
    </row>
    <row r="1001" spans="1:4" x14ac:dyDescent="0.4">
      <c r="A1001" s="6" t="s">
        <v>3968</v>
      </c>
      <c r="B1001" s="3" t="s">
        <v>617</v>
      </c>
      <c r="C1001" s="121" t="s">
        <v>2464</v>
      </c>
      <c r="D1001" s="119" t="s">
        <v>2517</v>
      </c>
    </row>
    <row r="1002" spans="1:4" x14ac:dyDescent="0.4">
      <c r="A1002" s="6" t="s">
        <v>3969</v>
      </c>
      <c r="B1002" s="3" t="s">
        <v>618</v>
      </c>
      <c r="C1002" s="121" t="s">
        <v>2469</v>
      </c>
      <c r="D1002" s="119" t="s">
        <v>2517</v>
      </c>
    </row>
    <row r="1003" spans="1:4" x14ac:dyDescent="0.4">
      <c r="A1003" s="6" t="s">
        <v>3970</v>
      </c>
      <c r="B1003" s="3" t="s">
        <v>3971</v>
      </c>
      <c r="C1003" s="121" t="s">
        <v>2460</v>
      </c>
      <c r="D1003" s="119" t="s">
        <v>2517</v>
      </c>
    </row>
    <row r="1004" spans="1:4" x14ac:dyDescent="0.4">
      <c r="A1004" s="6" t="s">
        <v>3972</v>
      </c>
      <c r="B1004" s="3" t="s">
        <v>3973</v>
      </c>
      <c r="C1004" s="121" t="s">
        <v>2460</v>
      </c>
      <c r="D1004" s="119" t="s">
        <v>2517</v>
      </c>
    </row>
    <row r="1005" spans="1:4" x14ac:dyDescent="0.4">
      <c r="A1005" s="6" t="s">
        <v>3974</v>
      </c>
      <c r="B1005" s="3" t="s">
        <v>619</v>
      </c>
      <c r="C1005" s="121" t="s">
        <v>2464</v>
      </c>
      <c r="D1005" s="119" t="s">
        <v>2517</v>
      </c>
    </row>
    <row r="1006" spans="1:4" x14ac:dyDescent="0.4">
      <c r="A1006" s="6" t="s">
        <v>3975</v>
      </c>
      <c r="B1006" s="3" t="s">
        <v>620</v>
      </c>
      <c r="C1006" s="121" t="s">
        <v>2461</v>
      </c>
      <c r="D1006" s="119" t="s">
        <v>2517</v>
      </c>
    </row>
    <row r="1007" spans="1:4" x14ac:dyDescent="0.4">
      <c r="A1007" s="6" t="s">
        <v>3976</v>
      </c>
      <c r="B1007" s="3" t="s">
        <v>621</v>
      </c>
      <c r="C1007" s="121" t="s">
        <v>2460</v>
      </c>
      <c r="D1007" s="119" t="s">
        <v>2517</v>
      </c>
    </row>
    <row r="1008" spans="1:4" x14ac:dyDescent="0.4">
      <c r="A1008" s="6" t="s">
        <v>3977</v>
      </c>
      <c r="B1008" s="3" t="s">
        <v>622</v>
      </c>
      <c r="C1008" s="121" t="s">
        <v>2460</v>
      </c>
      <c r="D1008" s="119" t="s">
        <v>2517</v>
      </c>
    </row>
    <row r="1009" spans="1:4" x14ac:dyDescent="0.4">
      <c r="A1009" s="6" t="s">
        <v>3978</v>
      </c>
      <c r="B1009" s="3" t="s">
        <v>3979</v>
      </c>
      <c r="C1009" s="121" t="s">
        <v>2464</v>
      </c>
      <c r="D1009" s="119" t="s">
        <v>2517</v>
      </c>
    </row>
    <row r="1010" spans="1:4" x14ac:dyDescent="0.4">
      <c r="A1010" s="6" t="s">
        <v>3980</v>
      </c>
      <c r="B1010" s="3" t="s">
        <v>623</v>
      </c>
      <c r="C1010" s="121" t="s">
        <v>2460</v>
      </c>
      <c r="D1010" s="119" t="s">
        <v>2517</v>
      </c>
    </row>
    <row r="1011" spans="1:4" x14ac:dyDescent="0.4">
      <c r="A1011" s="6" t="s">
        <v>3981</v>
      </c>
      <c r="B1011" s="3" t="s">
        <v>624</v>
      </c>
      <c r="C1011" s="121" t="s">
        <v>2460</v>
      </c>
      <c r="D1011" s="119" t="s">
        <v>2517</v>
      </c>
    </row>
    <row r="1012" spans="1:4" x14ac:dyDescent="0.4">
      <c r="A1012" s="6" t="s">
        <v>3982</v>
      </c>
      <c r="B1012" s="3" t="s">
        <v>3983</v>
      </c>
      <c r="C1012" s="121" t="s">
        <v>2469</v>
      </c>
      <c r="D1012" s="119" t="s">
        <v>2517</v>
      </c>
    </row>
    <row r="1013" spans="1:4" x14ac:dyDescent="0.4">
      <c r="A1013" s="6" t="s">
        <v>3984</v>
      </c>
      <c r="B1013" s="3" t="s">
        <v>625</v>
      </c>
      <c r="C1013" s="121" t="s">
        <v>2468</v>
      </c>
      <c r="D1013" s="119" t="s">
        <v>2517</v>
      </c>
    </row>
    <row r="1014" spans="1:4" x14ac:dyDescent="0.4">
      <c r="A1014" s="6" t="s">
        <v>3985</v>
      </c>
      <c r="B1014" s="3" t="s">
        <v>626</v>
      </c>
      <c r="C1014" s="121" t="s">
        <v>2460</v>
      </c>
      <c r="D1014" s="119" t="s">
        <v>2517</v>
      </c>
    </row>
    <row r="1015" spans="1:4" x14ac:dyDescent="0.4">
      <c r="A1015" s="6" t="s">
        <v>3986</v>
      </c>
      <c r="B1015" s="3" t="s">
        <v>627</v>
      </c>
      <c r="C1015" s="121" t="s">
        <v>2460</v>
      </c>
      <c r="D1015" s="119" t="s">
        <v>2561</v>
      </c>
    </row>
    <row r="1016" spans="1:4" x14ac:dyDescent="0.4">
      <c r="A1016" s="6" t="s">
        <v>3987</v>
      </c>
      <c r="B1016" s="3" t="s">
        <v>628</v>
      </c>
      <c r="C1016" s="121" t="s">
        <v>2460</v>
      </c>
      <c r="D1016" s="119" t="s">
        <v>2517</v>
      </c>
    </row>
    <row r="1017" spans="1:4" x14ac:dyDescent="0.4">
      <c r="A1017" s="6" t="s">
        <v>3988</v>
      </c>
      <c r="B1017" s="3" t="s">
        <v>629</v>
      </c>
      <c r="C1017" s="121" t="s">
        <v>2460</v>
      </c>
      <c r="D1017" s="119" t="s">
        <v>2517</v>
      </c>
    </row>
    <row r="1018" spans="1:4" x14ac:dyDescent="0.4">
      <c r="A1018" s="6" t="s">
        <v>3989</v>
      </c>
      <c r="B1018" s="3" t="s">
        <v>630</v>
      </c>
      <c r="C1018" s="121" t="s">
        <v>2464</v>
      </c>
      <c r="D1018" s="119" t="s">
        <v>2517</v>
      </c>
    </row>
    <row r="1019" spans="1:4" x14ac:dyDescent="0.4">
      <c r="A1019" s="6" t="s">
        <v>3990</v>
      </c>
      <c r="B1019" s="3" t="s">
        <v>631</v>
      </c>
      <c r="C1019" s="121" t="s">
        <v>2464</v>
      </c>
      <c r="D1019" s="119" t="s">
        <v>2517</v>
      </c>
    </row>
    <row r="1020" spans="1:4" x14ac:dyDescent="0.4">
      <c r="A1020" s="6" t="s">
        <v>3991</v>
      </c>
      <c r="B1020" s="3" t="s">
        <v>3992</v>
      </c>
      <c r="C1020" s="121" t="s">
        <v>2464</v>
      </c>
      <c r="D1020" s="119" t="s">
        <v>2517</v>
      </c>
    </row>
    <row r="1021" spans="1:4" x14ac:dyDescent="0.4">
      <c r="A1021" s="6" t="s">
        <v>3993</v>
      </c>
      <c r="B1021" s="3" t="s">
        <v>632</v>
      </c>
      <c r="C1021" s="121" t="s">
        <v>2460</v>
      </c>
      <c r="D1021" s="119" t="s">
        <v>2517</v>
      </c>
    </row>
    <row r="1022" spans="1:4" x14ac:dyDescent="0.4">
      <c r="A1022" s="6" t="s">
        <v>3994</v>
      </c>
      <c r="B1022" s="3" t="s">
        <v>3995</v>
      </c>
      <c r="C1022" s="121" t="s">
        <v>2460</v>
      </c>
      <c r="D1022" s="119" t="s">
        <v>2517</v>
      </c>
    </row>
    <row r="1023" spans="1:4" x14ac:dyDescent="0.4">
      <c r="A1023" s="6" t="s">
        <v>3996</v>
      </c>
      <c r="B1023" s="3" t="s">
        <v>633</v>
      </c>
      <c r="C1023" s="121" t="s">
        <v>2460</v>
      </c>
      <c r="D1023" s="119" t="s">
        <v>2517</v>
      </c>
    </row>
    <row r="1024" spans="1:4" x14ac:dyDescent="0.4">
      <c r="A1024" s="6" t="s">
        <v>3997</v>
      </c>
      <c r="B1024" s="3" t="s">
        <v>3998</v>
      </c>
      <c r="C1024" s="121" t="s">
        <v>2464</v>
      </c>
      <c r="D1024" s="119" t="s">
        <v>2517</v>
      </c>
    </row>
    <row r="1025" spans="1:4" x14ac:dyDescent="0.4">
      <c r="A1025" s="6" t="s">
        <v>3999</v>
      </c>
      <c r="B1025" s="3" t="s">
        <v>4000</v>
      </c>
      <c r="C1025" s="121" t="s">
        <v>2461</v>
      </c>
      <c r="D1025" s="119" t="s">
        <v>2517</v>
      </c>
    </row>
    <row r="1026" spans="1:4" x14ac:dyDescent="0.4">
      <c r="A1026" s="6" t="s">
        <v>4001</v>
      </c>
      <c r="B1026" s="3" t="s">
        <v>634</v>
      </c>
      <c r="C1026" s="121" t="s">
        <v>2460</v>
      </c>
      <c r="D1026" s="119" t="s">
        <v>2517</v>
      </c>
    </row>
    <row r="1027" spans="1:4" x14ac:dyDescent="0.4">
      <c r="A1027" s="6" t="s">
        <v>4002</v>
      </c>
      <c r="B1027" s="3" t="s">
        <v>635</v>
      </c>
      <c r="C1027" s="121" t="s">
        <v>2460</v>
      </c>
      <c r="D1027" s="119" t="s">
        <v>2517</v>
      </c>
    </row>
    <row r="1028" spans="1:4" x14ac:dyDescent="0.4">
      <c r="A1028" s="6" t="s">
        <v>4003</v>
      </c>
      <c r="B1028" s="3" t="s">
        <v>4004</v>
      </c>
      <c r="C1028" s="121" t="s">
        <v>2460</v>
      </c>
      <c r="D1028" s="119" t="s">
        <v>2517</v>
      </c>
    </row>
    <row r="1029" spans="1:4" x14ac:dyDescent="0.4">
      <c r="A1029" s="6" t="s">
        <v>4005</v>
      </c>
      <c r="B1029" s="3" t="s">
        <v>4006</v>
      </c>
      <c r="C1029" s="121" t="s">
        <v>2460</v>
      </c>
      <c r="D1029" s="119" t="s">
        <v>2517</v>
      </c>
    </row>
    <row r="1030" spans="1:4" x14ac:dyDescent="0.4">
      <c r="A1030" s="6" t="s">
        <v>4007</v>
      </c>
      <c r="B1030" s="3" t="s">
        <v>636</v>
      </c>
      <c r="C1030" s="121" t="s">
        <v>2460</v>
      </c>
      <c r="D1030" s="119" t="s">
        <v>2517</v>
      </c>
    </row>
    <row r="1031" spans="1:4" x14ac:dyDescent="0.4">
      <c r="A1031" s="6" t="s">
        <v>4008</v>
      </c>
      <c r="B1031" s="3" t="s">
        <v>637</v>
      </c>
      <c r="C1031" s="121" t="s">
        <v>2460</v>
      </c>
      <c r="D1031" s="119" t="s">
        <v>2517</v>
      </c>
    </row>
    <row r="1032" spans="1:4" x14ac:dyDescent="0.4">
      <c r="A1032" s="6" t="s">
        <v>4009</v>
      </c>
      <c r="B1032" s="3" t="s">
        <v>638</v>
      </c>
      <c r="C1032" s="121" t="s">
        <v>2460</v>
      </c>
      <c r="D1032" s="119" t="s">
        <v>2517</v>
      </c>
    </row>
    <row r="1033" spans="1:4" x14ac:dyDescent="0.4">
      <c r="A1033" s="6" t="s">
        <v>4010</v>
      </c>
      <c r="B1033" s="3" t="s">
        <v>4011</v>
      </c>
      <c r="C1033" s="121" t="s">
        <v>2463</v>
      </c>
      <c r="D1033" s="119" t="s">
        <v>2517</v>
      </c>
    </row>
    <row r="1034" spans="1:4" x14ac:dyDescent="0.4">
      <c r="A1034" s="6" t="s">
        <v>4012</v>
      </c>
      <c r="B1034" s="3" t="s">
        <v>639</v>
      </c>
      <c r="C1034" s="121" t="s">
        <v>2464</v>
      </c>
      <c r="D1034" s="119" t="s">
        <v>2517</v>
      </c>
    </row>
    <row r="1035" spans="1:4" x14ac:dyDescent="0.4">
      <c r="A1035" s="6" t="s">
        <v>4013</v>
      </c>
      <c r="B1035" s="3" t="s">
        <v>640</v>
      </c>
      <c r="C1035" s="121" t="s">
        <v>2462</v>
      </c>
      <c r="D1035" s="119" t="s">
        <v>2517</v>
      </c>
    </row>
    <row r="1036" spans="1:4" x14ac:dyDescent="0.4">
      <c r="A1036" s="6" t="s">
        <v>4014</v>
      </c>
      <c r="B1036" s="3" t="s">
        <v>641</v>
      </c>
      <c r="C1036" s="121" t="s">
        <v>2461</v>
      </c>
      <c r="D1036" s="119" t="s">
        <v>2517</v>
      </c>
    </row>
    <row r="1037" spans="1:4" x14ac:dyDescent="0.4">
      <c r="A1037" s="6" t="s">
        <v>4015</v>
      </c>
      <c r="B1037" s="3" t="s">
        <v>4016</v>
      </c>
      <c r="C1037" s="121" t="s">
        <v>2469</v>
      </c>
      <c r="D1037" s="119" t="s">
        <v>2517</v>
      </c>
    </row>
    <row r="1038" spans="1:4" x14ac:dyDescent="0.4">
      <c r="A1038" s="6" t="s">
        <v>4017</v>
      </c>
      <c r="B1038" s="3" t="s">
        <v>642</v>
      </c>
      <c r="C1038" s="121" t="s">
        <v>2465</v>
      </c>
      <c r="D1038" s="119" t="s">
        <v>2517</v>
      </c>
    </row>
    <row r="1039" spans="1:4" x14ac:dyDescent="0.4">
      <c r="A1039" s="6" t="s">
        <v>4018</v>
      </c>
      <c r="B1039" s="3" t="s">
        <v>643</v>
      </c>
      <c r="C1039" s="121" t="s">
        <v>2470</v>
      </c>
      <c r="D1039" s="119" t="s">
        <v>2517</v>
      </c>
    </row>
    <row r="1040" spans="1:4" x14ac:dyDescent="0.4">
      <c r="A1040" s="6" t="s">
        <v>4019</v>
      </c>
      <c r="B1040" s="3" t="s">
        <v>4020</v>
      </c>
      <c r="C1040" s="121" t="s">
        <v>2460</v>
      </c>
      <c r="D1040" s="119" t="s">
        <v>2517</v>
      </c>
    </row>
    <row r="1041" spans="1:4" x14ac:dyDescent="0.4">
      <c r="A1041" s="6" t="s">
        <v>4021</v>
      </c>
      <c r="B1041" s="3" t="s">
        <v>4022</v>
      </c>
      <c r="C1041" s="121" t="s">
        <v>2465</v>
      </c>
      <c r="D1041" s="119" t="s">
        <v>2517</v>
      </c>
    </row>
    <row r="1042" spans="1:4" x14ac:dyDescent="0.4">
      <c r="A1042" s="6" t="s">
        <v>4023</v>
      </c>
      <c r="B1042" s="3" t="s">
        <v>644</v>
      </c>
      <c r="C1042" s="121" t="s">
        <v>2461</v>
      </c>
      <c r="D1042" s="119" t="s">
        <v>2517</v>
      </c>
    </row>
    <row r="1043" spans="1:4" x14ac:dyDescent="0.4">
      <c r="A1043" s="6" t="s">
        <v>4024</v>
      </c>
      <c r="B1043" s="3" t="s">
        <v>645</v>
      </c>
      <c r="C1043" s="121" t="s">
        <v>2460</v>
      </c>
      <c r="D1043" s="119" t="s">
        <v>2517</v>
      </c>
    </row>
    <row r="1044" spans="1:4" x14ac:dyDescent="0.4">
      <c r="A1044" s="6" t="s">
        <v>4025</v>
      </c>
      <c r="B1044" s="3" t="s">
        <v>646</v>
      </c>
      <c r="C1044" s="121" t="s">
        <v>2466</v>
      </c>
      <c r="D1044" s="119" t="s">
        <v>2517</v>
      </c>
    </row>
    <row r="1045" spans="1:4" x14ac:dyDescent="0.4">
      <c r="A1045" s="6" t="s">
        <v>4026</v>
      </c>
      <c r="B1045" s="3" t="s">
        <v>647</v>
      </c>
      <c r="C1045" s="121" t="s">
        <v>2460</v>
      </c>
      <c r="D1045" s="119" t="s">
        <v>2517</v>
      </c>
    </row>
    <row r="1046" spans="1:4" x14ac:dyDescent="0.4">
      <c r="A1046" s="6" t="s">
        <v>4027</v>
      </c>
      <c r="B1046" s="3" t="s">
        <v>648</v>
      </c>
      <c r="C1046" s="121" t="s">
        <v>2460</v>
      </c>
      <c r="D1046" s="119" t="s">
        <v>2517</v>
      </c>
    </row>
    <row r="1047" spans="1:4" x14ac:dyDescent="0.4">
      <c r="A1047" s="6" t="s">
        <v>4028</v>
      </c>
      <c r="B1047" s="3" t="s">
        <v>4029</v>
      </c>
      <c r="C1047" s="121" t="s">
        <v>2460</v>
      </c>
      <c r="D1047" s="119" t="s">
        <v>2517</v>
      </c>
    </row>
    <row r="1048" spans="1:4" x14ac:dyDescent="0.4">
      <c r="A1048" s="6" t="s">
        <v>4030</v>
      </c>
      <c r="B1048" s="3" t="s">
        <v>4031</v>
      </c>
      <c r="C1048" s="121" t="s">
        <v>2462</v>
      </c>
      <c r="D1048" s="119" t="s">
        <v>2517</v>
      </c>
    </row>
    <row r="1049" spans="1:4" x14ac:dyDescent="0.4">
      <c r="A1049" s="6" t="s">
        <v>4032</v>
      </c>
      <c r="B1049" s="3" t="s">
        <v>649</v>
      </c>
      <c r="C1049" s="121" t="s">
        <v>2460</v>
      </c>
      <c r="D1049" s="119" t="s">
        <v>2517</v>
      </c>
    </row>
    <row r="1050" spans="1:4" x14ac:dyDescent="0.4">
      <c r="A1050" s="6" t="s">
        <v>4033</v>
      </c>
      <c r="B1050" s="3" t="s">
        <v>4034</v>
      </c>
      <c r="C1050" s="121" t="s">
        <v>2460</v>
      </c>
      <c r="D1050" s="119" t="s">
        <v>2517</v>
      </c>
    </row>
    <row r="1051" spans="1:4" x14ac:dyDescent="0.4">
      <c r="A1051" s="6" t="s">
        <v>4035</v>
      </c>
      <c r="B1051" s="3" t="s">
        <v>650</v>
      </c>
      <c r="C1051" s="121" t="s">
        <v>2460</v>
      </c>
      <c r="D1051" s="119" t="s">
        <v>2517</v>
      </c>
    </row>
    <row r="1052" spans="1:4" x14ac:dyDescent="0.4">
      <c r="A1052" s="6" t="s">
        <v>4036</v>
      </c>
      <c r="B1052" s="3" t="s">
        <v>651</v>
      </c>
      <c r="C1052" s="121" t="s">
        <v>2460</v>
      </c>
      <c r="D1052" s="119" t="s">
        <v>2517</v>
      </c>
    </row>
    <row r="1053" spans="1:4" x14ac:dyDescent="0.4">
      <c r="A1053" s="6" t="s">
        <v>4037</v>
      </c>
      <c r="B1053" s="3" t="s">
        <v>652</v>
      </c>
      <c r="C1053" s="121" t="s">
        <v>2460</v>
      </c>
      <c r="D1053" s="119" t="s">
        <v>2517</v>
      </c>
    </row>
    <row r="1054" spans="1:4" x14ac:dyDescent="0.4">
      <c r="A1054" s="6" t="s">
        <v>4038</v>
      </c>
      <c r="B1054" s="3" t="s">
        <v>653</v>
      </c>
      <c r="C1054" s="121" t="s">
        <v>2468</v>
      </c>
      <c r="D1054" s="119" t="s">
        <v>2517</v>
      </c>
    </row>
    <row r="1055" spans="1:4" x14ac:dyDescent="0.4">
      <c r="A1055" s="6" t="s">
        <v>4039</v>
      </c>
      <c r="B1055" s="3" t="s">
        <v>654</v>
      </c>
      <c r="C1055" s="121" t="s">
        <v>2460</v>
      </c>
      <c r="D1055" s="119" t="s">
        <v>2517</v>
      </c>
    </row>
    <row r="1056" spans="1:4" x14ac:dyDescent="0.4">
      <c r="A1056" s="6" t="s">
        <v>4040</v>
      </c>
      <c r="B1056" s="3" t="s">
        <v>655</v>
      </c>
      <c r="C1056" s="121" t="s">
        <v>2460</v>
      </c>
      <c r="D1056" s="119" t="s">
        <v>2517</v>
      </c>
    </row>
    <row r="1057" spans="1:4" x14ac:dyDescent="0.4">
      <c r="A1057" s="6" t="s">
        <v>4041</v>
      </c>
      <c r="B1057" s="3" t="s">
        <v>656</v>
      </c>
      <c r="C1057" s="121" t="s">
        <v>2460</v>
      </c>
      <c r="D1057" s="119" t="s">
        <v>2517</v>
      </c>
    </row>
    <row r="1058" spans="1:4" x14ac:dyDescent="0.4">
      <c r="A1058" s="6" t="s">
        <v>4042</v>
      </c>
      <c r="B1058" s="3" t="s">
        <v>657</v>
      </c>
      <c r="C1058" s="121" t="s">
        <v>2460</v>
      </c>
      <c r="D1058" s="119" t="s">
        <v>2517</v>
      </c>
    </row>
    <row r="1059" spans="1:4" x14ac:dyDescent="0.4">
      <c r="A1059" s="6" t="s">
        <v>4043</v>
      </c>
      <c r="B1059" s="3" t="s">
        <v>658</v>
      </c>
      <c r="C1059" s="121" t="s">
        <v>2460</v>
      </c>
      <c r="D1059" s="119" t="s">
        <v>2517</v>
      </c>
    </row>
    <row r="1060" spans="1:4" x14ac:dyDescent="0.4">
      <c r="A1060" s="6" t="s">
        <v>4044</v>
      </c>
      <c r="B1060" s="3" t="s">
        <v>4045</v>
      </c>
      <c r="C1060" s="121" t="s">
        <v>2460</v>
      </c>
      <c r="D1060" s="119" t="s">
        <v>2517</v>
      </c>
    </row>
    <row r="1061" spans="1:4" x14ac:dyDescent="0.4">
      <c r="A1061" s="6" t="s">
        <v>4046</v>
      </c>
      <c r="B1061" s="3" t="s">
        <v>659</v>
      </c>
      <c r="C1061" s="121" t="s">
        <v>2460</v>
      </c>
      <c r="D1061" s="119" t="s">
        <v>2517</v>
      </c>
    </row>
    <row r="1062" spans="1:4" x14ac:dyDescent="0.4">
      <c r="A1062" s="6" t="s">
        <v>4047</v>
      </c>
      <c r="B1062" s="3" t="s">
        <v>660</v>
      </c>
      <c r="C1062" s="121" t="s">
        <v>2460</v>
      </c>
      <c r="D1062" s="119" t="s">
        <v>2517</v>
      </c>
    </row>
    <row r="1063" spans="1:4" x14ac:dyDescent="0.4">
      <c r="A1063" s="6" t="s">
        <v>4048</v>
      </c>
      <c r="B1063" s="3" t="s">
        <v>661</v>
      </c>
      <c r="C1063" s="121" t="s">
        <v>2470</v>
      </c>
      <c r="D1063" s="119" t="s">
        <v>2517</v>
      </c>
    </row>
    <row r="1064" spans="1:4" x14ac:dyDescent="0.4">
      <c r="A1064" s="6" t="s">
        <v>4049</v>
      </c>
      <c r="B1064" s="3" t="s">
        <v>4050</v>
      </c>
      <c r="C1064" s="121" t="s">
        <v>2460</v>
      </c>
      <c r="D1064" s="119" t="s">
        <v>2517</v>
      </c>
    </row>
    <row r="1065" spans="1:4" x14ac:dyDescent="0.4">
      <c r="A1065" s="6" t="s">
        <v>4051</v>
      </c>
      <c r="B1065" s="3" t="s">
        <v>4052</v>
      </c>
      <c r="C1065" s="121" t="s">
        <v>2460</v>
      </c>
      <c r="D1065" s="119" t="s">
        <v>2517</v>
      </c>
    </row>
    <row r="1066" spans="1:4" x14ac:dyDescent="0.4">
      <c r="A1066" s="6" t="s">
        <v>4053</v>
      </c>
      <c r="B1066" s="3" t="s">
        <v>4054</v>
      </c>
      <c r="C1066" s="121" t="s">
        <v>2460</v>
      </c>
      <c r="D1066" s="119" t="s">
        <v>3957</v>
      </c>
    </row>
    <row r="1067" spans="1:4" x14ac:dyDescent="0.4">
      <c r="A1067" s="6" t="s">
        <v>4055</v>
      </c>
      <c r="B1067" s="3" t="s">
        <v>662</v>
      </c>
      <c r="C1067" s="121" t="s">
        <v>2460</v>
      </c>
      <c r="D1067" s="119" t="s">
        <v>3957</v>
      </c>
    </row>
    <row r="1068" spans="1:4" x14ac:dyDescent="0.4">
      <c r="A1068" s="6" t="s">
        <v>4056</v>
      </c>
      <c r="B1068" s="3" t="s">
        <v>663</v>
      </c>
      <c r="C1068" s="121" t="s">
        <v>2460</v>
      </c>
      <c r="D1068" s="119" t="s">
        <v>3957</v>
      </c>
    </row>
    <row r="1069" spans="1:4" x14ac:dyDescent="0.4">
      <c r="A1069" s="6" t="s">
        <v>4057</v>
      </c>
      <c r="B1069" s="3" t="s">
        <v>4058</v>
      </c>
      <c r="C1069" s="121" t="s">
        <v>2460</v>
      </c>
      <c r="D1069" s="119" t="s">
        <v>3957</v>
      </c>
    </row>
    <row r="1070" spans="1:4" x14ac:dyDescent="0.4">
      <c r="A1070" s="6" t="s">
        <v>4059</v>
      </c>
      <c r="B1070" s="3" t="s">
        <v>664</v>
      </c>
      <c r="C1070" s="121" t="s">
        <v>2460</v>
      </c>
      <c r="D1070" s="119" t="s">
        <v>3957</v>
      </c>
    </row>
    <row r="1071" spans="1:4" x14ac:dyDescent="0.4">
      <c r="A1071" s="6" t="s">
        <v>4060</v>
      </c>
      <c r="B1071" s="3" t="s">
        <v>4061</v>
      </c>
      <c r="C1071" s="121" t="s">
        <v>2460</v>
      </c>
      <c r="D1071" s="119" t="s">
        <v>3957</v>
      </c>
    </row>
    <row r="1072" spans="1:4" x14ac:dyDescent="0.4">
      <c r="A1072" s="6" t="s">
        <v>4062</v>
      </c>
      <c r="B1072" s="3" t="s">
        <v>665</v>
      </c>
      <c r="C1072" s="121" t="s">
        <v>2460</v>
      </c>
      <c r="D1072" s="119" t="s">
        <v>3957</v>
      </c>
    </row>
    <row r="1073" spans="1:4" x14ac:dyDescent="0.4">
      <c r="A1073" s="6" t="s">
        <v>4063</v>
      </c>
      <c r="B1073" s="3" t="s">
        <v>666</v>
      </c>
      <c r="C1073" s="121" t="s">
        <v>2460</v>
      </c>
      <c r="D1073" s="119" t="s">
        <v>3957</v>
      </c>
    </row>
    <row r="1074" spans="1:4" x14ac:dyDescent="0.4">
      <c r="A1074" s="6" t="s">
        <v>4064</v>
      </c>
      <c r="B1074" s="3" t="s">
        <v>667</v>
      </c>
      <c r="C1074" s="121" t="s">
        <v>2461</v>
      </c>
      <c r="D1074" s="119" t="s">
        <v>3957</v>
      </c>
    </row>
    <row r="1075" spans="1:4" x14ac:dyDescent="0.4">
      <c r="A1075" s="6" t="s">
        <v>4065</v>
      </c>
      <c r="B1075" s="3" t="s">
        <v>668</v>
      </c>
      <c r="C1075" s="121" t="s">
        <v>2460</v>
      </c>
      <c r="D1075" s="119" t="s">
        <v>3957</v>
      </c>
    </row>
    <row r="1076" spans="1:4" x14ac:dyDescent="0.4">
      <c r="A1076" s="6" t="s">
        <v>4066</v>
      </c>
      <c r="B1076" s="3" t="s">
        <v>669</v>
      </c>
      <c r="C1076" s="121" t="s">
        <v>2460</v>
      </c>
      <c r="D1076" s="119" t="s">
        <v>3957</v>
      </c>
    </row>
    <row r="1077" spans="1:4" x14ac:dyDescent="0.4">
      <c r="A1077" s="6" t="s">
        <v>4067</v>
      </c>
      <c r="B1077" s="3" t="s">
        <v>670</v>
      </c>
      <c r="C1077" s="121" t="s">
        <v>2469</v>
      </c>
      <c r="D1077" s="119" t="s">
        <v>2517</v>
      </c>
    </row>
    <row r="1078" spans="1:4" x14ac:dyDescent="0.4">
      <c r="A1078" s="6" t="s">
        <v>4068</v>
      </c>
      <c r="B1078" s="3" t="s">
        <v>671</v>
      </c>
      <c r="C1078" s="121" t="s">
        <v>2464</v>
      </c>
      <c r="D1078" s="119" t="s">
        <v>2517</v>
      </c>
    </row>
    <row r="1079" spans="1:4" x14ac:dyDescent="0.4">
      <c r="A1079" s="6" t="s">
        <v>4069</v>
      </c>
      <c r="B1079" s="3" t="s">
        <v>4070</v>
      </c>
      <c r="C1079" s="121" t="s">
        <v>2464</v>
      </c>
      <c r="D1079" s="122" t="s">
        <v>2517</v>
      </c>
    </row>
    <row r="1080" spans="1:4" x14ac:dyDescent="0.4">
      <c r="A1080" s="6" t="s">
        <v>4071</v>
      </c>
      <c r="B1080" s="3" t="s">
        <v>4072</v>
      </c>
      <c r="C1080" s="121" t="s">
        <v>2468</v>
      </c>
      <c r="D1080" s="119" t="s">
        <v>2517</v>
      </c>
    </row>
    <row r="1081" spans="1:4" x14ac:dyDescent="0.4">
      <c r="A1081" s="6" t="s">
        <v>4073</v>
      </c>
      <c r="B1081" s="3" t="s">
        <v>672</v>
      </c>
      <c r="C1081" s="121" t="s">
        <v>2464</v>
      </c>
      <c r="D1081" s="119" t="s">
        <v>2517</v>
      </c>
    </row>
    <row r="1082" spans="1:4" x14ac:dyDescent="0.4">
      <c r="A1082" s="6" t="s">
        <v>4074</v>
      </c>
      <c r="B1082" s="3" t="s">
        <v>673</v>
      </c>
      <c r="C1082" s="121" t="s">
        <v>2460</v>
      </c>
      <c r="D1082" s="119" t="s">
        <v>2517</v>
      </c>
    </row>
    <row r="1083" spans="1:4" x14ac:dyDescent="0.4">
      <c r="A1083" s="6" t="s">
        <v>4075</v>
      </c>
      <c r="B1083" s="3" t="s">
        <v>674</v>
      </c>
      <c r="C1083" s="121" t="s">
        <v>2471</v>
      </c>
      <c r="D1083" s="119" t="s">
        <v>2517</v>
      </c>
    </row>
    <row r="1084" spans="1:4" x14ac:dyDescent="0.4">
      <c r="A1084" s="6" t="s">
        <v>4076</v>
      </c>
      <c r="B1084" s="3" t="s">
        <v>675</v>
      </c>
      <c r="C1084" s="121" t="s">
        <v>2460</v>
      </c>
      <c r="D1084" s="119" t="s">
        <v>2517</v>
      </c>
    </row>
    <row r="1085" spans="1:4" x14ac:dyDescent="0.4">
      <c r="A1085" s="6" t="s">
        <v>4077</v>
      </c>
      <c r="B1085" s="3" t="s">
        <v>676</v>
      </c>
      <c r="C1085" s="121" t="s">
        <v>2464</v>
      </c>
      <c r="D1085" s="119" t="s">
        <v>2551</v>
      </c>
    </row>
    <row r="1086" spans="1:4" x14ac:dyDescent="0.4">
      <c r="A1086" s="6" t="s">
        <v>4078</v>
      </c>
      <c r="B1086" s="3" t="s">
        <v>677</v>
      </c>
      <c r="C1086" s="121" t="s">
        <v>2460</v>
      </c>
      <c r="D1086" s="119" t="s">
        <v>2517</v>
      </c>
    </row>
    <row r="1087" spans="1:4" x14ac:dyDescent="0.4">
      <c r="A1087" s="6" t="s">
        <v>4079</v>
      </c>
      <c r="B1087" s="3" t="s">
        <v>4080</v>
      </c>
      <c r="C1087" s="121" t="s">
        <v>2464</v>
      </c>
      <c r="D1087" s="119" t="s">
        <v>2517</v>
      </c>
    </row>
    <row r="1088" spans="1:4" x14ac:dyDescent="0.4">
      <c r="A1088" s="6" t="s">
        <v>4081</v>
      </c>
      <c r="B1088" s="3" t="s">
        <v>678</v>
      </c>
      <c r="C1088" s="121" t="s">
        <v>2464</v>
      </c>
      <c r="D1088" s="119" t="s">
        <v>2517</v>
      </c>
    </row>
    <row r="1089" spans="1:4" x14ac:dyDescent="0.4">
      <c r="A1089" s="6" t="s">
        <v>4082</v>
      </c>
      <c r="B1089" s="3" t="s">
        <v>4083</v>
      </c>
      <c r="C1089" s="121" t="s">
        <v>2464</v>
      </c>
      <c r="D1089" s="119" t="s">
        <v>2517</v>
      </c>
    </row>
    <row r="1090" spans="1:4" x14ac:dyDescent="0.4">
      <c r="A1090" s="6" t="s">
        <v>4084</v>
      </c>
      <c r="B1090" s="3" t="s">
        <v>4085</v>
      </c>
      <c r="C1090" s="121" t="s">
        <v>2464</v>
      </c>
      <c r="D1090" s="119" t="s">
        <v>2517</v>
      </c>
    </row>
    <row r="1091" spans="1:4" x14ac:dyDescent="0.4">
      <c r="A1091" s="6" t="s">
        <v>4086</v>
      </c>
      <c r="B1091" s="3" t="s">
        <v>679</v>
      </c>
      <c r="C1091" s="121" t="s">
        <v>2466</v>
      </c>
      <c r="D1091" s="119" t="s">
        <v>2517</v>
      </c>
    </row>
    <row r="1092" spans="1:4" x14ac:dyDescent="0.4">
      <c r="A1092" s="6" t="s">
        <v>4087</v>
      </c>
      <c r="B1092" s="3" t="s">
        <v>4088</v>
      </c>
      <c r="C1092" s="121" t="s">
        <v>2462</v>
      </c>
      <c r="D1092" s="119" t="s">
        <v>2517</v>
      </c>
    </row>
    <row r="1093" spans="1:4" x14ac:dyDescent="0.4">
      <c r="A1093" s="6" t="s">
        <v>4089</v>
      </c>
      <c r="B1093" s="3" t="s">
        <v>680</v>
      </c>
      <c r="C1093" s="121" t="s">
        <v>2460</v>
      </c>
      <c r="D1093" s="119" t="s">
        <v>2517</v>
      </c>
    </row>
    <row r="1094" spans="1:4" x14ac:dyDescent="0.4">
      <c r="A1094" s="6" t="s">
        <v>4090</v>
      </c>
      <c r="B1094" s="3" t="s">
        <v>4091</v>
      </c>
      <c r="C1094" s="121" t="s">
        <v>2460</v>
      </c>
      <c r="D1094" s="119" t="s">
        <v>2517</v>
      </c>
    </row>
    <row r="1095" spans="1:4" x14ac:dyDescent="0.4">
      <c r="A1095" s="6" t="s">
        <v>4092</v>
      </c>
      <c r="B1095" s="3" t="s">
        <v>681</v>
      </c>
      <c r="C1095" s="121" t="s">
        <v>2469</v>
      </c>
      <c r="D1095" s="119" t="s">
        <v>2517</v>
      </c>
    </row>
    <row r="1096" spans="1:4" x14ac:dyDescent="0.4">
      <c r="A1096" s="6" t="s">
        <v>4093</v>
      </c>
      <c r="B1096" s="3" t="s">
        <v>682</v>
      </c>
      <c r="C1096" s="121" t="s">
        <v>2467</v>
      </c>
      <c r="D1096" s="119" t="s">
        <v>2517</v>
      </c>
    </row>
    <row r="1097" spans="1:4" x14ac:dyDescent="0.4">
      <c r="A1097" s="6" t="s">
        <v>4094</v>
      </c>
      <c r="B1097" s="3" t="s">
        <v>4095</v>
      </c>
      <c r="C1097" s="121" t="s">
        <v>2466</v>
      </c>
      <c r="D1097" s="119" t="s">
        <v>2517</v>
      </c>
    </row>
    <row r="1098" spans="1:4" x14ac:dyDescent="0.4">
      <c r="A1098" s="6" t="s">
        <v>4096</v>
      </c>
      <c r="B1098" s="3" t="s">
        <v>683</v>
      </c>
      <c r="C1098" s="121" t="s">
        <v>2460</v>
      </c>
      <c r="D1098" s="119" t="s">
        <v>2517</v>
      </c>
    </row>
    <row r="1099" spans="1:4" x14ac:dyDescent="0.4">
      <c r="A1099" s="6" t="s">
        <v>4097</v>
      </c>
      <c r="B1099" s="3" t="s">
        <v>4098</v>
      </c>
      <c r="C1099" s="121" t="s">
        <v>2460</v>
      </c>
      <c r="D1099" s="119" t="s">
        <v>2517</v>
      </c>
    </row>
    <row r="1100" spans="1:4" x14ac:dyDescent="0.4">
      <c r="A1100" s="6" t="s">
        <v>4099</v>
      </c>
      <c r="B1100" s="3" t="s">
        <v>684</v>
      </c>
      <c r="C1100" s="121" t="s">
        <v>2460</v>
      </c>
      <c r="D1100" s="119" t="s">
        <v>2517</v>
      </c>
    </row>
    <row r="1101" spans="1:4" x14ac:dyDescent="0.4">
      <c r="A1101" s="6" t="s">
        <v>4100</v>
      </c>
      <c r="B1101" s="3" t="s">
        <v>685</v>
      </c>
      <c r="C1101" s="121" t="s">
        <v>2460</v>
      </c>
      <c r="D1101" s="119" t="s">
        <v>2517</v>
      </c>
    </row>
    <row r="1102" spans="1:4" x14ac:dyDescent="0.4">
      <c r="A1102" s="6" t="s">
        <v>4101</v>
      </c>
      <c r="B1102" s="3" t="s">
        <v>686</v>
      </c>
      <c r="C1102" s="121" t="s">
        <v>2460</v>
      </c>
      <c r="D1102" s="119" t="s">
        <v>2517</v>
      </c>
    </row>
    <row r="1103" spans="1:4" x14ac:dyDescent="0.4">
      <c r="A1103" s="6" t="s">
        <v>4102</v>
      </c>
      <c r="B1103" s="3" t="s">
        <v>687</v>
      </c>
      <c r="C1103" s="121" t="s">
        <v>2464</v>
      </c>
      <c r="D1103" s="119" t="s">
        <v>2517</v>
      </c>
    </row>
    <row r="1104" spans="1:4" x14ac:dyDescent="0.4">
      <c r="A1104" s="6" t="s">
        <v>4103</v>
      </c>
      <c r="B1104" s="3" t="s">
        <v>688</v>
      </c>
      <c r="C1104" s="121" t="s">
        <v>2460</v>
      </c>
      <c r="D1104" s="119" t="s">
        <v>2517</v>
      </c>
    </row>
    <row r="1105" spans="1:4" x14ac:dyDescent="0.4">
      <c r="A1105" s="6" t="s">
        <v>4104</v>
      </c>
      <c r="B1105" s="3" t="s">
        <v>689</v>
      </c>
      <c r="C1105" s="121" t="s">
        <v>2470</v>
      </c>
      <c r="D1105" s="119" t="s">
        <v>2517</v>
      </c>
    </row>
    <row r="1106" spans="1:4" x14ac:dyDescent="0.4">
      <c r="A1106" s="6" t="s">
        <v>4105</v>
      </c>
      <c r="B1106" s="3" t="s">
        <v>690</v>
      </c>
      <c r="C1106" s="121" t="s">
        <v>2467</v>
      </c>
      <c r="D1106" s="119" t="s">
        <v>2517</v>
      </c>
    </row>
    <row r="1107" spans="1:4" x14ac:dyDescent="0.4">
      <c r="A1107" s="6" t="s">
        <v>4106</v>
      </c>
      <c r="B1107" s="3" t="s">
        <v>691</v>
      </c>
      <c r="C1107" s="121" t="s">
        <v>2460</v>
      </c>
      <c r="D1107" s="119" t="s">
        <v>2517</v>
      </c>
    </row>
    <row r="1108" spans="1:4" x14ac:dyDescent="0.4">
      <c r="A1108" s="6" t="s">
        <v>4107</v>
      </c>
      <c r="B1108" s="3" t="s">
        <v>692</v>
      </c>
      <c r="C1108" s="121" t="s">
        <v>2460</v>
      </c>
      <c r="D1108" s="122" t="s">
        <v>2517</v>
      </c>
    </row>
    <row r="1109" spans="1:4" x14ac:dyDescent="0.4">
      <c r="A1109" s="6" t="s">
        <v>4108</v>
      </c>
      <c r="B1109" s="3" t="s">
        <v>4109</v>
      </c>
      <c r="C1109" s="121" t="s">
        <v>2460</v>
      </c>
      <c r="D1109" s="119" t="s">
        <v>2517</v>
      </c>
    </row>
    <row r="1110" spans="1:4" x14ac:dyDescent="0.4">
      <c r="A1110" s="6" t="s">
        <v>4110</v>
      </c>
      <c r="B1110" s="3" t="s">
        <v>693</v>
      </c>
      <c r="C1110" s="121" t="s">
        <v>2466</v>
      </c>
      <c r="D1110" s="119" t="s">
        <v>2517</v>
      </c>
    </row>
    <row r="1111" spans="1:4" x14ac:dyDescent="0.4">
      <c r="A1111" s="6" t="s">
        <v>4111</v>
      </c>
      <c r="B1111" s="3" t="s">
        <v>694</v>
      </c>
      <c r="C1111" s="121" t="s">
        <v>2460</v>
      </c>
      <c r="D1111" s="119" t="s">
        <v>2517</v>
      </c>
    </row>
    <row r="1112" spans="1:4" x14ac:dyDescent="0.4">
      <c r="A1112" s="6" t="s">
        <v>4112</v>
      </c>
      <c r="B1112" s="3" t="s">
        <v>4113</v>
      </c>
      <c r="C1112" s="121" t="s">
        <v>2460</v>
      </c>
      <c r="D1112" s="122" t="s">
        <v>2517</v>
      </c>
    </row>
    <row r="1113" spans="1:4" x14ac:dyDescent="0.4">
      <c r="A1113" s="6" t="s">
        <v>4114</v>
      </c>
      <c r="B1113" s="3" t="s">
        <v>695</v>
      </c>
      <c r="C1113" s="121" t="s">
        <v>2469</v>
      </c>
      <c r="D1113" s="119" t="s">
        <v>2517</v>
      </c>
    </row>
    <row r="1114" spans="1:4" x14ac:dyDescent="0.4">
      <c r="A1114" s="6" t="s">
        <v>4115</v>
      </c>
      <c r="B1114" s="3" t="s">
        <v>696</v>
      </c>
      <c r="C1114" s="121" t="s">
        <v>2464</v>
      </c>
      <c r="D1114" s="119" t="s">
        <v>2517</v>
      </c>
    </row>
    <row r="1115" spans="1:4" x14ac:dyDescent="0.4">
      <c r="A1115" s="6" t="s">
        <v>4116</v>
      </c>
      <c r="B1115" s="3" t="s">
        <v>697</v>
      </c>
      <c r="C1115" s="121" t="s">
        <v>2460</v>
      </c>
      <c r="D1115" s="119" t="s">
        <v>3957</v>
      </c>
    </row>
    <row r="1116" spans="1:4" x14ac:dyDescent="0.4">
      <c r="A1116" s="6" t="s">
        <v>4117</v>
      </c>
      <c r="B1116" s="3" t="s">
        <v>698</v>
      </c>
      <c r="C1116" s="121" t="s">
        <v>2460</v>
      </c>
      <c r="D1116" s="119" t="s">
        <v>3957</v>
      </c>
    </row>
    <row r="1117" spans="1:4" x14ac:dyDescent="0.4">
      <c r="A1117" s="6" t="s">
        <v>4118</v>
      </c>
      <c r="B1117" s="3" t="s">
        <v>699</v>
      </c>
      <c r="C1117" s="121" t="s">
        <v>2464</v>
      </c>
      <c r="D1117" s="119" t="s">
        <v>3957</v>
      </c>
    </row>
    <row r="1118" spans="1:4" x14ac:dyDescent="0.4">
      <c r="A1118" s="6" t="s">
        <v>4119</v>
      </c>
      <c r="B1118" s="3" t="s">
        <v>700</v>
      </c>
      <c r="C1118" s="121" t="s">
        <v>2460</v>
      </c>
      <c r="D1118" s="119" t="s">
        <v>3957</v>
      </c>
    </row>
    <row r="1119" spans="1:4" x14ac:dyDescent="0.4">
      <c r="A1119" s="6" t="s">
        <v>4120</v>
      </c>
      <c r="B1119" s="3" t="s">
        <v>701</v>
      </c>
      <c r="C1119" s="121" t="s">
        <v>2460</v>
      </c>
      <c r="D1119" s="119" t="s">
        <v>3957</v>
      </c>
    </row>
    <row r="1120" spans="1:4" x14ac:dyDescent="0.4">
      <c r="A1120" s="6" t="s">
        <v>4121</v>
      </c>
      <c r="B1120" s="3" t="s">
        <v>702</v>
      </c>
      <c r="C1120" s="121" t="s">
        <v>2464</v>
      </c>
      <c r="D1120" s="119" t="s">
        <v>3957</v>
      </c>
    </row>
    <row r="1121" spans="1:4" x14ac:dyDescent="0.4">
      <c r="A1121" s="6" t="s">
        <v>4122</v>
      </c>
      <c r="B1121" s="3" t="s">
        <v>703</v>
      </c>
      <c r="C1121" s="121" t="s">
        <v>2464</v>
      </c>
      <c r="D1121" s="119" t="s">
        <v>3957</v>
      </c>
    </row>
    <row r="1122" spans="1:4" x14ac:dyDescent="0.4">
      <c r="A1122" s="6" t="s">
        <v>4123</v>
      </c>
      <c r="B1122" s="3" t="s">
        <v>704</v>
      </c>
      <c r="C1122" s="121" t="s">
        <v>2464</v>
      </c>
      <c r="D1122" s="119" t="s">
        <v>3957</v>
      </c>
    </row>
    <row r="1123" spans="1:4" x14ac:dyDescent="0.4">
      <c r="A1123" s="6" t="s">
        <v>4124</v>
      </c>
      <c r="B1123" s="3" t="s">
        <v>705</v>
      </c>
      <c r="C1123" s="121" t="s">
        <v>2460</v>
      </c>
      <c r="D1123" s="119" t="s">
        <v>3957</v>
      </c>
    </row>
    <row r="1124" spans="1:4" x14ac:dyDescent="0.4">
      <c r="A1124" s="6" t="s">
        <v>4125</v>
      </c>
      <c r="B1124" s="3" t="s">
        <v>706</v>
      </c>
      <c r="C1124" s="121" t="s">
        <v>2460</v>
      </c>
      <c r="D1124" s="119" t="s">
        <v>3957</v>
      </c>
    </row>
    <row r="1125" spans="1:4" x14ac:dyDescent="0.4">
      <c r="A1125" s="6" t="s">
        <v>4126</v>
      </c>
      <c r="B1125" s="3" t="s">
        <v>707</v>
      </c>
      <c r="C1125" s="121" t="s">
        <v>2460</v>
      </c>
      <c r="D1125" s="119" t="s">
        <v>3957</v>
      </c>
    </row>
    <row r="1126" spans="1:4" x14ac:dyDescent="0.4">
      <c r="A1126" s="6" t="s">
        <v>4127</v>
      </c>
      <c r="B1126" s="3" t="s">
        <v>708</v>
      </c>
      <c r="C1126" s="121" t="s">
        <v>2460</v>
      </c>
      <c r="D1126" s="119" t="s">
        <v>3957</v>
      </c>
    </row>
    <row r="1127" spans="1:4" x14ac:dyDescent="0.4">
      <c r="A1127" s="6" t="s">
        <v>4128</v>
      </c>
      <c r="B1127" s="3" t="s">
        <v>4129</v>
      </c>
      <c r="C1127" s="121" t="s">
        <v>2467</v>
      </c>
      <c r="D1127" s="119" t="s">
        <v>3957</v>
      </c>
    </row>
    <row r="1128" spans="1:4" x14ac:dyDescent="0.4">
      <c r="A1128" s="6" t="s">
        <v>4130</v>
      </c>
      <c r="B1128" s="3" t="s">
        <v>4131</v>
      </c>
      <c r="C1128" s="121" t="s">
        <v>2462</v>
      </c>
      <c r="D1128" s="119" t="s">
        <v>2596</v>
      </c>
    </row>
    <row r="1129" spans="1:4" x14ac:dyDescent="0.4">
      <c r="A1129" s="6" t="s">
        <v>4132</v>
      </c>
      <c r="B1129" s="3" t="s">
        <v>4133</v>
      </c>
      <c r="C1129" s="121" t="s">
        <v>2464</v>
      </c>
      <c r="D1129" s="119" t="s">
        <v>2517</v>
      </c>
    </row>
    <row r="1130" spans="1:4" x14ac:dyDescent="0.4">
      <c r="A1130" s="6" t="s">
        <v>4134</v>
      </c>
      <c r="B1130" s="3" t="s">
        <v>4135</v>
      </c>
      <c r="C1130" s="121" t="s">
        <v>2460</v>
      </c>
      <c r="D1130" s="119" t="s">
        <v>2517</v>
      </c>
    </row>
    <row r="1131" spans="1:4" x14ac:dyDescent="0.4">
      <c r="A1131" s="6" t="s">
        <v>4136</v>
      </c>
      <c r="B1131" s="3" t="s">
        <v>709</v>
      </c>
      <c r="C1131" s="121" t="s">
        <v>2460</v>
      </c>
      <c r="D1131" s="119" t="s">
        <v>2517</v>
      </c>
    </row>
    <row r="1132" spans="1:4" x14ac:dyDescent="0.4">
      <c r="A1132" s="6" t="s">
        <v>4137</v>
      </c>
      <c r="B1132" s="3" t="s">
        <v>710</v>
      </c>
      <c r="C1132" s="121" t="s">
        <v>2464</v>
      </c>
      <c r="D1132" s="119" t="s">
        <v>2517</v>
      </c>
    </row>
    <row r="1133" spans="1:4" x14ac:dyDescent="0.4">
      <c r="A1133" s="6" t="s">
        <v>4138</v>
      </c>
      <c r="B1133" s="3" t="s">
        <v>4139</v>
      </c>
      <c r="C1133" s="121" t="s">
        <v>2469</v>
      </c>
      <c r="D1133" s="119" t="s">
        <v>2517</v>
      </c>
    </row>
    <row r="1134" spans="1:4" x14ac:dyDescent="0.4">
      <c r="A1134" s="6" t="s">
        <v>4140</v>
      </c>
      <c r="B1134" s="3" t="s">
        <v>711</v>
      </c>
      <c r="C1134" s="121" t="s">
        <v>2466</v>
      </c>
      <c r="D1134" s="119" t="s">
        <v>2517</v>
      </c>
    </row>
    <row r="1135" spans="1:4" x14ac:dyDescent="0.4">
      <c r="A1135" s="6" t="s">
        <v>4141</v>
      </c>
      <c r="B1135" s="3" t="s">
        <v>712</v>
      </c>
      <c r="C1135" s="121" t="s">
        <v>2464</v>
      </c>
      <c r="D1135" s="119" t="s">
        <v>2517</v>
      </c>
    </row>
    <row r="1136" spans="1:4" x14ac:dyDescent="0.4">
      <c r="A1136" s="6" t="s">
        <v>4142</v>
      </c>
      <c r="B1136" s="3" t="s">
        <v>713</v>
      </c>
      <c r="C1136" s="121" t="s">
        <v>2460</v>
      </c>
      <c r="D1136" s="119" t="s">
        <v>2517</v>
      </c>
    </row>
    <row r="1137" spans="1:4" x14ac:dyDescent="0.4">
      <c r="A1137" s="6" t="s">
        <v>4143</v>
      </c>
      <c r="B1137" s="3" t="s">
        <v>714</v>
      </c>
      <c r="C1137" s="121" t="s">
        <v>2460</v>
      </c>
      <c r="D1137" s="119" t="s">
        <v>2517</v>
      </c>
    </row>
    <row r="1138" spans="1:4" x14ac:dyDescent="0.4">
      <c r="A1138" s="6" t="s">
        <v>4144</v>
      </c>
      <c r="B1138" s="3" t="s">
        <v>4145</v>
      </c>
      <c r="C1138" s="121" t="s">
        <v>2463</v>
      </c>
      <c r="D1138" s="119" t="s">
        <v>2517</v>
      </c>
    </row>
    <row r="1139" spans="1:4" x14ac:dyDescent="0.4">
      <c r="A1139" s="6" t="s">
        <v>4146</v>
      </c>
      <c r="B1139" s="3" t="s">
        <v>715</v>
      </c>
      <c r="C1139" s="121" t="s">
        <v>2463</v>
      </c>
      <c r="D1139" s="119" t="s">
        <v>2517</v>
      </c>
    </row>
    <row r="1140" spans="1:4" x14ac:dyDescent="0.4">
      <c r="A1140" s="6" t="s">
        <v>4147</v>
      </c>
      <c r="B1140" s="3" t="s">
        <v>716</v>
      </c>
      <c r="C1140" s="121" t="s">
        <v>2466</v>
      </c>
      <c r="D1140" s="119" t="s">
        <v>2551</v>
      </c>
    </row>
    <row r="1141" spans="1:4" x14ac:dyDescent="0.4">
      <c r="A1141" s="6" t="s">
        <v>4148</v>
      </c>
      <c r="B1141" s="3" t="s">
        <v>717</v>
      </c>
      <c r="C1141" s="121" t="s">
        <v>2462</v>
      </c>
      <c r="D1141" s="119" t="s">
        <v>2517</v>
      </c>
    </row>
    <row r="1142" spans="1:4" x14ac:dyDescent="0.4">
      <c r="A1142" s="6" t="s">
        <v>4149</v>
      </c>
      <c r="B1142" s="3" t="s">
        <v>718</v>
      </c>
      <c r="C1142" s="121" t="s">
        <v>2460</v>
      </c>
      <c r="D1142" s="119" t="s">
        <v>2517</v>
      </c>
    </row>
    <row r="1143" spans="1:4" x14ac:dyDescent="0.4">
      <c r="A1143" s="6" t="s">
        <v>4150</v>
      </c>
      <c r="B1143" s="3" t="s">
        <v>719</v>
      </c>
      <c r="C1143" s="121" t="s">
        <v>2464</v>
      </c>
      <c r="D1143" s="119" t="s">
        <v>2517</v>
      </c>
    </row>
    <row r="1144" spans="1:4" x14ac:dyDescent="0.4">
      <c r="A1144" s="6" t="s">
        <v>4151</v>
      </c>
      <c r="B1144" s="3" t="s">
        <v>720</v>
      </c>
      <c r="C1144" s="121" t="s">
        <v>2464</v>
      </c>
      <c r="D1144" s="119" t="s">
        <v>2517</v>
      </c>
    </row>
    <row r="1145" spans="1:4" x14ac:dyDescent="0.4">
      <c r="A1145" s="6" t="s">
        <v>4152</v>
      </c>
      <c r="B1145" s="3" t="s">
        <v>4153</v>
      </c>
      <c r="C1145" s="121" t="s">
        <v>2462</v>
      </c>
      <c r="D1145" s="119" t="s">
        <v>2517</v>
      </c>
    </row>
    <row r="1146" spans="1:4" x14ac:dyDescent="0.4">
      <c r="A1146" s="6" t="s">
        <v>4154</v>
      </c>
      <c r="B1146" s="3" t="s">
        <v>721</v>
      </c>
      <c r="C1146" s="121" t="s">
        <v>2469</v>
      </c>
      <c r="D1146" s="119" t="s">
        <v>2517</v>
      </c>
    </row>
    <row r="1147" spans="1:4" x14ac:dyDescent="0.4">
      <c r="A1147" s="6" t="s">
        <v>4155</v>
      </c>
      <c r="B1147" s="3" t="s">
        <v>4156</v>
      </c>
      <c r="C1147" s="121" t="s">
        <v>2462</v>
      </c>
      <c r="D1147" s="119" t="s">
        <v>2517</v>
      </c>
    </row>
    <row r="1148" spans="1:4" x14ac:dyDescent="0.4">
      <c r="A1148" s="6" t="s">
        <v>4157</v>
      </c>
      <c r="B1148" s="3" t="s">
        <v>722</v>
      </c>
      <c r="C1148" s="121" t="s">
        <v>2465</v>
      </c>
      <c r="D1148" s="119" t="s">
        <v>2551</v>
      </c>
    </row>
    <row r="1149" spans="1:4" x14ac:dyDescent="0.4">
      <c r="A1149" s="6" t="s">
        <v>4158</v>
      </c>
      <c r="B1149" s="3" t="s">
        <v>4159</v>
      </c>
      <c r="C1149" s="121" t="s">
        <v>2470</v>
      </c>
      <c r="D1149" s="119" t="s">
        <v>2517</v>
      </c>
    </row>
    <row r="1150" spans="1:4" x14ac:dyDescent="0.4">
      <c r="A1150" s="6" t="s">
        <v>4160</v>
      </c>
      <c r="B1150" s="3" t="s">
        <v>4161</v>
      </c>
      <c r="C1150" s="121" t="s">
        <v>2469</v>
      </c>
      <c r="D1150" s="119" t="s">
        <v>2517</v>
      </c>
    </row>
    <row r="1151" spans="1:4" x14ac:dyDescent="0.4">
      <c r="A1151" s="6" t="s">
        <v>4162</v>
      </c>
      <c r="B1151" s="3" t="s">
        <v>723</v>
      </c>
      <c r="C1151" s="121" t="s">
        <v>2465</v>
      </c>
      <c r="D1151" s="119" t="s">
        <v>2517</v>
      </c>
    </row>
    <row r="1152" spans="1:4" x14ac:dyDescent="0.4">
      <c r="A1152" s="6" t="s">
        <v>4163</v>
      </c>
      <c r="B1152" s="3" t="s">
        <v>724</v>
      </c>
      <c r="C1152" s="121" t="s">
        <v>2469</v>
      </c>
      <c r="D1152" s="119" t="s">
        <v>2517</v>
      </c>
    </row>
    <row r="1153" spans="1:4" x14ac:dyDescent="0.4">
      <c r="A1153" s="6" t="s">
        <v>4164</v>
      </c>
      <c r="B1153" s="3" t="s">
        <v>4165</v>
      </c>
      <c r="C1153" s="121" t="s">
        <v>2469</v>
      </c>
      <c r="D1153" s="119" t="s">
        <v>2517</v>
      </c>
    </row>
    <row r="1154" spans="1:4" x14ac:dyDescent="0.4">
      <c r="A1154" s="6" t="s">
        <v>4166</v>
      </c>
      <c r="B1154" s="3" t="s">
        <v>725</v>
      </c>
      <c r="C1154" s="121" t="s">
        <v>2471</v>
      </c>
      <c r="D1154" s="122" t="s">
        <v>2517</v>
      </c>
    </row>
    <row r="1155" spans="1:4" x14ac:dyDescent="0.4">
      <c r="A1155" s="6" t="s">
        <v>4167</v>
      </c>
      <c r="B1155" s="3" t="s">
        <v>726</v>
      </c>
      <c r="C1155" s="121" t="s">
        <v>2466</v>
      </c>
      <c r="D1155" s="119" t="s">
        <v>2517</v>
      </c>
    </row>
    <row r="1156" spans="1:4" x14ac:dyDescent="0.4">
      <c r="A1156" s="6" t="s">
        <v>4168</v>
      </c>
      <c r="B1156" s="3" t="s">
        <v>727</v>
      </c>
      <c r="C1156" s="121" t="s">
        <v>2464</v>
      </c>
      <c r="D1156" s="119" t="s">
        <v>2517</v>
      </c>
    </row>
    <row r="1157" spans="1:4" x14ac:dyDescent="0.4">
      <c r="A1157" s="6" t="s">
        <v>4169</v>
      </c>
      <c r="B1157" s="3" t="s">
        <v>728</v>
      </c>
      <c r="C1157" s="121" t="s">
        <v>2464</v>
      </c>
      <c r="D1157" s="119" t="s">
        <v>2517</v>
      </c>
    </row>
    <row r="1158" spans="1:4" x14ac:dyDescent="0.4">
      <c r="A1158" s="6" t="s">
        <v>4170</v>
      </c>
      <c r="B1158" s="3" t="s">
        <v>4171</v>
      </c>
      <c r="C1158" s="121" t="s">
        <v>2464</v>
      </c>
      <c r="D1158" s="119" t="s">
        <v>3069</v>
      </c>
    </row>
    <row r="1159" spans="1:4" x14ac:dyDescent="0.4">
      <c r="A1159" s="6" t="s">
        <v>4172</v>
      </c>
      <c r="B1159" s="3" t="s">
        <v>729</v>
      </c>
      <c r="C1159" s="121" t="s">
        <v>2460</v>
      </c>
      <c r="D1159" s="119" t="s">
        <v>3069</v>
      </c>
    </row>
    <row r="1160" spans="1:4" x14ac:dyDescent="0.4">
      <c r="A1160" s="6" t="s">
        <v>4173</v>
      </c>
      <c r="B1160" s="3" t="s">
        <v>730</v>
      </c>
      <c r="C1160" s="121" t="s">
        <v>2460</v>
      </c>
      <c r="D1160" s="119" t="s">
        <v>3069</v>
      </c>
    </row>
    <row r="1161" spans="1:4" x14ac:dyDescent="0.4">
      <c r="A1161" s="6" t="s">
        <v>4174</v>
      </c>
      <c r="B1161" s="3" t="s">
        <v>4175</v>
      </c>
      <c r="C1161" s="121" t="s">
        <v>2464</v>
      </c>
      <c r="D1161" s="119" t="s">
        <v>2517</v>
      </c>
    </row>
    <row r="1162" spans="1:4" x14ac:dyDescent="0.4">
      <c r="A1162" s="6" t="s">
        <v>4176</v>
      </c>
      <c r="B1162" s="3" t="s">
        <v>4177</v>
      </c>
      <c r="C1162" s="121" t="s">
        <v>2464</v>
      </c>
      <c r="D1162" s="119" t="s">
        <v>2517</v>
      </c>
    </row>
    <row r="1163" spans="1:4" x14ac:dyDescent="0.4">
      <c r="A1163" s="6" t="s">
        <v>4178</v>
      </c>
      <c r="B1163" s="3" t="s">
        <v>4179</v>
      </c>
      <c r="C1163" s="121" t="s">
        <v>2464</v>
      </c>
      <c r="D1163" s="119" t="s">
        <v>2517</v>
      </c>
    </row>
    <row r="1164" spans="1:4" x14ac:dyDescent="0.4">
      <c r="A1164" s="6" t="s">
        <v>4180</v>
      </c>
      <c r="B1164" s="3" t="s">
        <v>4181</v>
      </c>
      <c r="C1164" s="121" t="s">
        <v>2470</v>
      </c>
      <c r="D1164" s="119" t="s">
        <v>2551</v>
      </c>
    </row>
    <row r="1165" spans="1:4" x14ac:dyDescent="0.4">
      <c r="A1165" s="6" t="s">
        <v>4182</v>
      </c>
      <c r="B1165" s="3" t="s">
        <v>4183</v>
      </c>
      <c r="C1165" s="121" t="s">
        <v>2465</v>
      </c>
      <c r="D1165" s="119" t="s">
        <v>2517</v>
      </c>
    </row>
    <row r="1166" spans="1:4" x14ac:dyDescent="0.4">
      <c r="A1166" s="6" t="s">
        <v>4184</v>
      </c>
      <c r="B1166" s="3" t="s">
        <v>4185</v>
      </c>
      <c r="C1166" s="121" t="s">
        <v>2471</v>
      </c>
      <c r="D1166" s="119" t="s">
        <v>2517</v>
      </c>
    </row>
    <row r="1167" spans="1:4" x14ac:dyDescent="0.4">
      <c r="A1167" s="6" t="s">
        <v>4186</v>
      </c>
      <c r="B1167" s="3" t="s">
        <v>4187</v>
      </c>
      <c r="C1167" s="121" t="s">
        <v>2466</v>
      </c>
      <c r="D1167" s="119" t="s">
        <v>2517</v>
      </c>
    </row>
    <row r="1168" spans="1:4" x14ac:dyDescent="0.4">
      <c r="A1168" s="6" t="s">
        <v>4188</v>
      </c>
      <c r="B1168" s="3" t="s">
        <v>4189</v>
      </c>
      <c r="C1168" s="121" t="s">
        <v>2462</v>
      </c>
      <c r="D1168" s="119" t="s">
        <v>2517</v>
      </c>
    </row>
    <row r="1169" spans="1:4" x14ac:dyDescent="0.4">
      <c r="A1169" s="6" t="s">
        <v>4190</v>
      </c>
      <c r="B1169" s="3" t="s">
        <v>4191</v>
      </c>
      <c r="C1169" s="121" t="s">
        <v>2464</v>
      </c>
      <c r="D1169" s="119" t="s">
        <v>2517</v>
      </c>
    </row>
    <row r="1170" spans="1:4" x14ac:dyDescent="0.4">
      <c r="A1170" s="6" t="s">
        <v>4192</v>
      </c>
      <c r="B1170" s="3" t="s">
        <v>4193</v>
      </c>
      <c r="C1170" s="121" t="s">
        <v>2464</v>
      </c>
      <c r="D1170" s="119" t="s">
        <v>2551</v>
      </c>
    </row>
    <row r="1171" spans="1:4" x14ac:dyDescent="0.4">
      <c r="A1171" s="6" t="s">
        <v>4194</v>
      </c>
      <c r="B1171" s="3" t="s">
        <v>731</v>
      </c>
      <c r="C1171" s="121" t="s">
        <v>2460</v>
      </c>
      <c r="D1171" s="119" t="s">
        <v>3069</v>
      </c>
    </row>
    <row r="1172" spans="1:4" x14ac:dyDescent="0.4">
      <c r="A1172" s="6" t="s">
        <v>4195</v>
      </c>
      <c r="B1172" s="3" t="s">
        <v>732</v>
      </c>
      <c r="C1172" s="121" t="s">
        <v>2460</v>
      </c>
      <c r="D1172" s="119" t="s">
        <v>3069</v>
      </c>
    </row>
    <row r="1173" spans="1:4" x14ac:dyDescent="0.4">
      <c r="A1173" s="6" t="s">
        <v>4196</v>
      </c>
      <c r="B1173" s="3" t="s">
        <v>733</v>
      </c>
      <c r="C1173" s="121" t="s">
        <v>2460</v>
      </c>
      <c r="D1173" s="119" t="s">
        <v>3069</v>
      </c>
    </row>
    <row r="1174" spans="1:4" x14ac:dyDescent="0.4">
      <c r="A1174" s="6" t="s">
        <v>4197</v>
      </c>
      <c r="B1174" s="3" t="s">
        <v>734</v>
      </c>
      <c r="C1174" s="121" t="s">
        <v>2464</v>
      </c>
      <c r="D1174" s="119" t="s">
        <v>3069</v>
      </c>
    </row>
    <row r="1175" spans="1:4" x14ac:dyDescent="0.4">
      <c r="A1175" s="6" t="s">
        <v>4198</v>
      </c>
      <c r="B1175" s="3" t="s">
        <v>735</v>
      </c>
      <c r="C1175" s="121" t="s">
        <v>2468</v>
      </c>
      <c r="D1175" s="122" t="s">
        <v>3493</v>
      </c>
    </row>
    <row r="1176" spans="1:4" x14ac:dyDescent="0.4">
      <c r="A1176" s="6" t="s">
        <v>4199</v>
      </c>
      <c r="B1176" s="3" t="s">
        <v>736</v>
      </c>
      <c r="C1176" s="121" t="s">
        <v>2460</v>
      </c>
      <c r="D1176" s="119" t="s">
        <v>3069</v>
      </c>
    </row>
    <row r="1177" spans="1:4" x14ac:dyDescent="0.4">
      <c r="A1177" s="6" t="s">
        <v>4200</v>
      </c>
      <c r="B1177" s="3" t="s">
        <v>737</v>
      </c>
      <c r="C1177" s="121" t="s">
        <v>2460</v>
      </c>
      <c r="D1177" s="122" t="s">
        <v>3069</v>
      </c>
    </row>
    <row r="1178" spans="1:4" x14ac:dyDescent="0.4">
      <c r="A1178" s="6" t="s">
        <v>4201</v>
      </c>
      <c r="B1178" s="3" t="s">
        <v>738</v>
      </c>
      <c r="C1178" s="121" t="s">
        <v>2460</v>
      </c>
      <c r="D1178" s="119" t="s">
        <v>3069</v>
      </c>
    </row>
    <row r="1179" spans="1:4" x14ac:dyDescent="0.4">
      <c r="A1179" s="6" t="s">
        <v>4202</v>
      </c>
      <c r="B1179" s="3" t="s">
        <v>4203</v>
      </c>
      <c r="C1179" s="121" t="s">
        <v>2460</v>
      </c>
      <c r="D1179" s="122" t="s">
        <v>3069</v>
      </c>
    </row>
    <row r="1180" spans="1:4" x14ac:dyDescent="0.4">
      <c r="A1180" s="6" t="s">
        <v>4204</v>
      </c>
      <c r="B1180" s="3" t="s">
        <v>739</v>
      </c>
      <c r="C1180" s="121" t="s">
        <v>2460</v>
      </c>
      <c r="D1180" s="119" t="s">
        <v>3069</v>
      </c>
    </row>
    <row r="1181" spans="1:4" x14ac:dyDescent="0.4">
      <c r="A1181" s="6" t="s">
        <v>4205</v>
      </c>
      <c r="B1181" s="3" t="s">
        <v>740</v>
      </c>
      <c r="C1181" s="121" t="s">
        <v>2460</v>
      </c>
      <c r="D1181" s="119" t="s">
        <v>3069</v>
      </c>
    </row>
    <row r="1182" spans="1:4" x14ac:dyDescent="0.4">
      <c r="A1182" s="6" t="s">
        <v>4206</v>
      </c>
      <c r="B1182" s="3" t="s">
        <v>741</v>
      </c>
      <c r="C1182" s="121" t="s">
        <v>2460</v>
      </c>
      <c r="D1182" s="119" t="s">
        <v>3069</v>
      </c>
    </row>
    <row r="1183" spans="1:4" x14ac:dyDescent="0.4">
      <c r="A1183" s="6" t="s">
        <v>4207</v>
      </c>
      <c r="B1183" s="3" t="s">
        <v>742</v>
      </c>
      <c r="C1183" s="121" t="s">
        <v>2460</v>
      </c>
      <c r="D1183" s="119" t="s">
        <v>3069</v>
      </c>
    </row>
    <row r="1184" spans="1:4" x14ac:dyDescent="0.4">
      <c r="A1184" s="6" t="s">
        <v>4208</v>
      </c>
      <c r="B1184" s="3" t="s">
        <v>743</v>
      </c>
      <c r="C1184" s="121" t="s">
        <v>2464</v>
      </c>
      <c r="D1184" s="119" t="s">
        <v>3069</v>
      </c>
    </row>
    <row r="1185" spans="1:4" x14ac:dyDescent="0.4">
      <c r="A1185" s="6" t="s">
        <v>4209</v>
      </c>
      <c r="B1185" s="3" t="s">
        <v>744</v>
      </c>
      <c r="C1185" s="121" t="s">
        <v>2460</v>
      </c>
      <c r="D1185" s="119" t="s">
        <v>3069</v>
      </c>
    </row>
    <row r="1186" spans="1:4" x14ac:dyDescent="0.4">
      <c r="A1186" s="6" t="s">
        <v>4210</v>
      </c>
      <c r="B1186" s="3" t="s">
        <v>745</v>
      </c>
      <c r="C1186" s="121" t="s">
        <v>2460</v>
      </c>
      <c r="D1186" s="119" t="s">
        <v>3069</v>
      </c>
    </row>
    <row r="1187" spans="1:4" x14ac:dyDescent="0.4">
      <c r="A1187" s="6" t="s">
        <v>4211</v>
      </c>
      <c r="B1187" s="3" t="s">
        <v>4212</v>
      </c>
      <c r="C1187" s="121" t="s">
        <v>2469</v>
      </c>
      <c r="D1187" s="119" t="s">
        <v>2517</v>
      </c>
    </row>
    <row r="1188" spans="1:4" x14ac:dyDescent="0.4">
      <c r="A1188" s="6" t="s">
        <v>4213</v>
      </c>
      <c r="B1188" s="3" t="s">
        <v>4214</v>
      </c>
      <c r="C1188" s="121" t="s">
        <v>2462</v>
      </c>
      <c r="D1188" s="119" t="s">
        <v>2517</v>
      </c>
    </row>
    <row r="1189" spans="1:4" x14ac:dyDescent="0.4">
      <c r="A1189" s="6" t="s">
        <v>4215</v>
      </c>
      <c r="B1189" s="3" t="s">
        <v>4216</v>
      </c>
      <c r="C1189" s="121" t="s">
        <v>2464</v>
      </c>
      <c r="D1189" s="119" t="s">
        <v>2517</v>
      </c>
    </row>
    <row r="1190" spans="1:4" x14ac:dyDescent="0.4">
      <c r="A1190" s="6" t="s">
        <v>4217</v>
      </c>
      <c r="B1190" s="3" t="s">
        <v>4218</v>
      </c>
      <c r="C1190" s="121" t="s">
        <v>2462</v>
      </c>
      <c r="D1190" s="119" t="s">
        <v>2517</v>
      </c>
    </row>
    <row r="1191" spans="1:4" x14ac:dyDescent="0.4">
      <c r="A1191" s="6" t="s">
        <v>4219</v>
      </c>
      <c r="B1191" s="3" t="s">
        <v>4220</v>
      </c>
      <c r="C1191" s="121" t="s">
        <v>2471</v>
      </c>
      <c r="D1191" s="119" t="s">
        <v>2517</v>
      </c>
    </row>
    <row r="1192" spans="1:4" x14ac:dyDescent="0.4">
      <c r="A1192" s="6" t="s">
        <v>4221</v>
      </c>
      <c r="B1192" s="3" t="s">
        <v>4222</v>
      </c>
      <c r="C1192" s="121" t="s">
        <v>2464</v>
      </c>
      <c r="D1192" s="119" t="s">
        <v>2517</v>
      </c>
    </row>
    <row r="1193" spans="1:4" x14ac:dyDescent="0.4">
      <c r="A1193" s="6" t="s">
        <v>4223</v>
      </c>
      <c r="B1193" s="3" t="s">
        <v>4224</v>
      </c>
      <c r="C1193" s="121" t="s">
        <v>2461</v>
      </c>
      <c r="D1193" s="119" t="s">
        <v>2517</v>
      </c>
    </row>
    <row r="1194" spans="1:4" x14ac:dyDescent="0.4">
      <c r="A1194" s="6" t="s">
        <v>4225</v>
      </c>
      <c r="B1194" s="3" t="s">
        <v>4226</v>
      </c>
      <c r="C1194" s="121" t="s">
        <v>2464</v>
      </c>
      <c r="D1194" s="119" t="s">
        <v>2517</v>
      </c>
    </row>
    <row r="1195" spans="1:4" x14ac:dyDescent="0.4">
      <c r="A1195" s="6" t="s">
        <v>4227</v>
      </c>
      <c r="B1195" s="3" t="s">
        <v>4228</v>
      </c>
      <c r="C1195" s="121" t="s">
        <v>2469</v>
      </c>
      <c r="D1195" s="119" t="s">
        <v>2517</v>
      </c>
    </row>
    <row r="1196" spans="1:4" x14ac:dyDescent="0.4">
      <c r="A1196" s="6" t="s">
        <v>4229</v>
      </c>
      <c r="B1196" s="3" t="s">
        <v>4230</v>
      </c>
      <c r="C1196" s="121" t="s">
        <v>2464</v>
      </c>
      <c r="D1196" s="119" t="s">
        <v>2517</v>
      </c>
    </row>
    <row r="1197" spans="1:4" x14ac:dyDescent="0.4">
      <c r="A1197" s="6" t="s">
        <v>4231</v>
      </c>
      <c r="B1197" s="3" t="s">
        <v>746</v>
      </c>
      <c r="C1197" s="121" t="s">
        <v>2460</v>
      </c>
      <c r="D1197" s="119" t="s">
        <v>3069</v>
      </c>
    </row>
    <row r="1198" spans="1:4" x14ac:dyDescent="0.4">
      <c r="A1198" s="6" t="s">
        <v>4232</v>
      </c>
      <c r="B1198" s="3" t="s">
        <v>747</v>
      </c>
      <c r="C1198" s="121" t="s">
        <v>2460</v>
      </c>
      <c r="D1198" s="119" t="s">
        <v>3278</v>
      </c>
    </row>
    <row r="1199" spans="1:4" x14ac:dyDescent="0.4">
      <c r="A1199" s="6" t="s">
        <v>4233</v>
      </c>
      <c r="B1199" s="3" t="s">
        <v>748</v>
      </c>
      <c r="C1199" s="121" t="s">
        <v>2460</v>
      </c>
      <c r="D1199" s="119" t="s">
        <v>3069</v>
      </c>
    </row>
    <row r="1200" spans="1:4" x14ac:dyDescent="0.4">
      <c r="A1200" s="6" t="s">
        <v>4234</v>
      </c>
      <c r="B1200" s="3" t="s">
        <v>749</v>
      </c>
      <c r="C1200" s="121" t="s">
        <v>2460</v>
      </c>
      <c r="D1200" s="119" t="s">
        <v>3069</v>
      </c>
    </row>
    <row r="1201" spans="1:4" x14ac:dyDescent="0.4">
      <c r="A1201" s="6" t="s">
        <v>4235</v>
      </c>
      <c r="B1201" s="3" t="s">
        <v>4236</v>
      </c>
      <c r="C1201" s="121" t="s">
        <v>2462</v>
      </c>
      <c r="D1201" s="119" t="s">
        <v>2517</v>
      </c>
    </row>
    <row r="1202" spans="1:4" x14ac:dyDescent="0.4">
      <c r="A1202" s="6" t="s">
        <v>4237</v>
      </c>
      <c r="B1202" s="3" t="s">
        <v>4238</v>
      </c>
      <c r="C1202" s="121" t="s">
        <v>2460</v>
      </c>
      <c r="D1202" s="119" t="s">
        <v>2517</v>
      </c>
    </row>
    <row r="1203" spans="1:4" x14ac:dyDescent="0.4">
      <c r="A1203" s="6" t="s">
        <v>4239</v>
      </c>
      <c r="B1203" s="3" t="s">
        <v>4240</v>
      </c>
      <c r="C1203" s="121" t="s">
        <v>2469</v>
      </c>
      <c r="D1203" s="119" t="s">
        <v>2551</v>
      </c>
    </row>
    <row r="1204" spans="1:4" x14ac:dyDescent="0.4">
      <c r="A1204" s="6" t="s">
        <v>4241</v>
      </c>
      <c r="B1204" s="3" t="s">
        <v>4242</v>
      </c>
      <c r="C1204" s="121" t="s">
        <v>2464</v>
      </c>
      <c r="D1204" s="119" t="s">
        <v>2517</v>
      </c>
    </row>
    <row r="1205" spans="1:4" x14ac:dyDescent="0.4">
      <c r="A1205" s="6" t="s">
        <v>4243</v>
      </c>
      <c r="B1205" s="3" t="s">
        <v>4244</v>
      </c>
      <c r="C1205" s="121" t="s">
        <v>2462</v>
      </c>
      <c r="D1205" s="119" t="s">
        <v>2517</v>
      </c>
    </row>
    <row r="1206" spans="1:4" x14ac:dyDescent="0.4">
      <c r="A1206" s="6" t="s">
        <v>4245</v>
      </c>
      <c r="B1206" s="3" t="s">
        <v>4246</v>
      </c>
      <c r="C1206" s="121" t="s">
        <v>2464</v>
      </c>
      <c r="D1206" s="119" t="s">
        <v>2517</v>
      </c>
    </row>
    <row r="1207" spans="1:4" x14ac:dyDescent="0.4">
      <c r="A1207" s="6" t="s">
        <v>4247</v>
      </c>
      <c r="B1207" s="3" t="s">
        <v>4248</v>
      </c>
      <c r="C1207" s="121" t="s">
        <v>2470</v>
      </c>
      <c r="D1207" s="119" t="s">
        <v>2517</v>
      </c>
    </row>
    <row r="1208" spans="1:4" x14ac:dyDescent="0.4">
      <c r="A1208" s="6" t="s">
        <v>4249</v>
      </c>
      <c r="B1208" s="3" t="s">
        <v>4250</v>
      </c>
      <c r="C1208" s="121" t="s">
        <v>2461</v>
      </c>
      <c r="D1208" s="119" t="s">
        <v>2517</v>
      </c>
    </row>
    <row r="1209" spans="1:4" x14ac:dyDescent="0.4">
      <c r="A1209" s="6" t="s">
        <v>4251</v>
      </c>
      <c r="B1209" s="3" t="s">
        <v>750</v>
      </c>
      <c r="C1209" s="121" t="s">
        <v>2460</v>
      </c>
      <c r="D1209" s="119" t="s">
        <v>3069</v>
      </c>
    </row>
    <row r="1210" spans="1:4" x14ac:dyDescent="0.4">
      <c r="A1210" s="6" t="s">
        <v>4252</v>
      </c>
      <c r="B1210" s="3" t="s">
        <v>751</v>
      </c>
      <c r="C1210" s="121" t="s">
        <v>2460</v>
      </c>
      <c r="D1210" s="119" t="s">
        <v>3069</v>
      </c>
    </row>
    <row r="1211" spans="1:4" x14ac:dyDescent="0.4">
      <c r="A1211" s="6" t="s">
        <v>4253</v>
      </c>
      <c r="B1211" s="3" t="s">
        <v>752</v>
      </c>
      <c r="C1211" s="121" t="s">
        <v>2460</v>
      </c>
      <c r="D1211" s="119" t="s">
        <v>3069</v>
      </c>
    </row>
    <row r="1212" spans="1:4" x14ac:dyDescent="0.4">
      <c r="A1212" s="6" t="s">
        <v>4254</v>
      </c>
      <c r="B1212" s="3" t="s">
        <v>753</v>
      </c>
      <c r="C1212" s="121" t="s">
        <v>2460</v>
      </c>
      <c r="D1212" s="119" t="s">
        <v>3069</v>
      </c>
    </row>
    <row r="1213" spans="1:4" x14ac:dyDescent="0.4">
      <c r="A1213" s="6" t="s">
        <v>4255</v>
      </c>
      <c r="B1213" s="3" t="s">
        <v>4256</v>
      </c>
      <c r="C1213" s="121" t="s">
        <v>2460</v>
      </c>
      <c r="D1213" s="119" t="s">
        <v>3069</v>
      </c>
    </row>
    <row r="1214" spans="1:4" x14ac:dyDescent="0.4">
      <c r="A1214" s="6" t="s">
        <v>4257</v>
      </c>
      <c r="B1214" s="3" t="s">
        <v>754</v>
      </c>
      <c r="C1214" s="121" t="s">
        <v>2460</v>
      </c>
      <c r="D1214" s="119" t="s">
        <v>3069</v>
      </c>
    </row>
    <row r="1215" spans="1:4" x14ac:dyDescent="0.4">
      <c r="A1215" s="6" t="s">
        <v>4258</v>
      </c>
      <c r="B1215" s="3" t="s">
        <v>755</v>
      </c>
      <c r="C1215" s="121" t="s">
        <v>2460</v>
      </c>
      <c r="D1215" s="119" t="s">
        <v>3069</v>
      </c>
    </row>
    <row r="1216" spans="1:4" x14ac:dyDescent="0.4">
      <c r="A1216" s="6" t="s">
        <v>4259</v>
      </c>
      <c r="B1216" s="3" t="s">
        <v>756</v>
      </c>
      <c r="C1216" s="121" t="s">
        <v>2460</v>
      </c>
      <c r="D1216" s="119" t="s">
        <v>3069</v>
      </c>
    </row>
    <row r="1217" spans="1:4" x14ac:dyDescent="0.4">
      <c r="A1217" s="6" t="s">
        <v>4260</v>
      </c>
      <c r="B1217" s="3" t="s">
        <v>757</v>
      </c>
      <c r="C1217" s="121" t="s">
        <v>2460</v>
      </c>
      <c r="D1217" s="119" t="s">
        <v>3069</v>
      </c>
    </row>
    <row r="1218" spans="1:4" x14ac:dyDescent="0.4">
      <c r="A1218" s="6" t="s">
        <v>4261</v>
      </c>
      <c r="B1218" s="3" t="s">
        <v>758</v>
      </c>
      <c r="C1218" s="121" t="s">
        <v>2460</v>
      </c>
      <c r="D1218" s="119" t="s">
        <v>3069</v>
      </c>
    </row>
    <row r="1219" spans="1:4" x14ac:dyDescent="0.4">
      <c r="A1219" s="6" t="s">
        <v>4262</v>
      </c>
      <c r="B1219" s="3" t="s">
        <v>759</v>
      </c>
      <c r="C1219" s="121" t="s">
        <v>2460</v>
      </c>
      <c r="D1219" s="119" t="s">
        <v>3069</v>
      </c>
    </row>
    <row r="1220" spans="1:4" x14ac:dyDescent="0.4">
      <c r="A1220" s="6" t="s">
        <v>4263</v>
      </c>
      <c r="B1220" s="3" t="s">
        <v>4264</v>
      </c>
      <c r="C1220" s="121" t="s">
        <v>2464</v>
      </c>
      <c r="D1220" s="119" t="s">
        <v>3069</v>
      </c>
    </row>
    <row r="1221" spans="1:4" x14ac:dyDescent="0.4">
      <c r="A1221" s="6" t="s">
        <v>4265</v>
      </c>
      <c r="B1221" s="3" t="s">
        <v>760</v>
      </c>
      <c r="C1221" s="121" t="s">
        <v>2460</v>
      </c>
      <c r="D1221" s="119" t="s">
        <v>3069</v>
      </c>
    </row>
    <row r="1222" spans="1:4" x14ac:dyDescent="0.4">
      <c r="A1222" s="6" t="s">
        <v>4266</v>
      </c>
      <c r="B1222" s="3" t="s">
        <v>761</v>
      </c>
      <c r="C1222" s="121" t="s">
        <v>2460</v>
      </c>
      <c r="D1222" s="119" t="s">
        <v>3069</v>
      </c>
    </row>
    <row r="1223" spans="1:4" x14ac:dyDescent="0.4">
      <c r="A1223" s="6" t="s">
        <v>4267</v>
      </c>
      <c r="B1223" s="3" t="s">
        <v>762</v>
      </c>
      <c r="C1223" s="121" t="s">
        <v>2464</v>
      </c>
      <c r="D1223" s="119" t="s">
        <v>3069</v>
      </c>
    </row>
    <row r="1224" spans="1:4" x14ac:dyDescent="0.4">
      <c r="A1224" s="6" t="s">
        <v>4268</v>
      </c>
      <c r="B1224" s="3" t="s">
        <v>4269</v>
      </c>
      <c r="C1224" s="121" t="s">
        <v>2460</v>
      </c>
      <c r="D1224" s="119" t="s">
        <v>3069</v>
      </c>
    </row>
    <row r="1225" spans="1:4" x14ac:dyDescent="0.4">
      <c r="A1225" s="6" t="s">
        <v>4270</v>
      </c>
      <c r="B1225" s="3" t="s">
        <v>763</v>
      </c>
      <c r="C1225" s="121" t="s">
        <v>2460</v>
      </c>
      <c r="D1225" s="119" t="s">
        <v>3069</v>
      </c>
    </row>
    <row r="1226" spans="1:4" x14ac:dyDescent="0.4">
      <c r="A1226" s="6" t="s">
        <v>4271</v>
      </c>
      <c r="B1226" s="3" t="s">
        <v>764</v>
      </c>
      <c r="C1226" s="121" t="s">
        <v>2460</v>
      </c>
      <c r="D1226" s="119" t="s">
        <v>3069</v>
      </c>
    </row>
    <row r="1227" spans="1:4" x14ac:dyDescent="0.4">
      <c r="A1227" s="6" t="s">
        <v>4272</v>
      </c>
      <c r="B1227" s="3" t="s">
        <v>765</v>
      </c>
      <c r="C1227" s="121" t="s">
        <v>2460</v>
      </c>
      <c r="D1227" s="119" t="s">
        <v>3069</v>
      </c>
    </row>
    <row r="1228" spans="1:4" x14ac:dyDescent="0.4">
      <c r="A1228" s="6" t="s">
        <v>4273</v>
      </c>
      <c r="B1228" s="3" t="s">
        <v>766</v>
      </c>
      <c r="C1228" s="121" t="s">
        <v>2460</v>
      </c>
      <c r="D1228" s="119" t="s">
        <v>3069</v>
      </c>
    </row>
    <row r="1229" spans="1:4" x14ac:dyDescent="0.4">
      <c r="A1229" s="6" t="s">
        <v>4274</v>
      </c>
      <c r="B1229" s="3" t="s">
        <v>767</v>
      </c>
      <c r="C1229" s="121" t="s">
        <v>2460</v>
      </c>
      <c r="D1229" s="119" t="s">
        <v>3069</v>
      </c>
    </row>
    <row r="1230" spans="1:4" x14ac:dyDescent="0.4">
      <c r="A1230" s="6" t="s">
        <v>4275</v>
      </c>
      <c r="B1230" s="3" t="s">
        <v>768</v>
      </c>
      <c r="C1230" s="121" t="s">
        <v>2460</v>
      </c>
      <c r="D1230" s="119" t="s">
        <v>3069</v>
      </c>
    </row>
    <row r="1231" spans="1:4" x14ac:dyDescent="0.4">
      <c r="A1231" s="6" t="s">
        <v>4276</v>
      </c>
      <c r="B1231" s="3" t="s">
        <v>769</v>
      </c>
      <c r="C1231" s="121" t="s">
        <v>2460</v>
      </c>
      <c r="D1231" s="119" t="s">
        <v>3069</v>
      </c>
    </row>
    <row r="1232" spans="1:4" x14ac:dyDescent="0.4">
      <c r="A1232" s="6" t="s">
        <v>4277</v>
      </c>
      <c r="B1232" s="3" t="s">
        <v>770</v>
      </c>
      <c r="C1232" s="121" t="s">
        <v>2469</v>
      </c>
      <c r="D1232" s="119" t="s">
        <v>3069</v>
      </c>
    </row>
    <row r="1233" spans="1:4" x14ac:dyDescent="0.4">
      <c r="A1233" s="6" t="s">
        <v>4278</v>
      </c>
      <c r="B1233" s="3" t="s">
        <v>4279</v>
      </c>
      <c r="C1233" s="121" t="s">
        <v>2460</v>
      </c>
      <c r="D1233" s="119" t="s">
        <v>3069</v>
      </c>
    </row>
    <row r="1234" spans="1:4" x14ac:dyDescent="0.4">
      <c r="A1234" s="6" t="s">
        <v>4280</v>
      </c>
      <c r="B1234" s="3" t="s">
        <v>771</v>
      </c>
      <c r="C1234" s="121" t="s">
        <v>2464</v>
      </c>
      <c r="D1234" s="119" t="s">
        <v>2511</v>
      </c>
    </row>
    <row r="1235" spans="1:4" x14ac:dyDescent="0.4">
      <c r="A1235" s="6" t="s">
        <v>4281</v>
      </c>
      <c r="B1235" s="3" t="s">
        <v>4282</v>
      </c>
      <c r="C1235" s="121" t="s">
        <v>2469</v>
      </c>
      <c r="D1235" s="119" t="s">
        <v>2517</v>
      </c>
    </row>
    <row r="1236" spans="1:4" x14ac:dyDescent="0.4">
      <c r="A1236" s="6" t="s">
        <v>4283</v>
      </c>
      <c r="B1236" s="3" t="s">
        <v>4284</v>
      </c>
      <c r="C1236" s="121" t="s">
        <v>2464</v>
      </c>
      <c r="D1236" s="119" t="s">
        <v>2517</v>
      </c>
    </row>
    <row r="1237" spans="1:4" x14ac:dyDescent="0.4">
      <c r="A1237" s="6" t="s">
        <v>4285</v>
      </c>
      <c r="B1237" s="3" t="s">
        <v>4286</v>
      </c>
      <c r="C1237" s="121" t="s">
        <v>2460</v>
      </c>
      <c r="D1237" s="119" t="s">
        <v>2517</v>
      </c>
    </row>
    <row r="1238" spans="1:4" x14ac:dyDescent="0.4">
      <c r="A1238" s="6" t="s">
        <v>4287</v>
      </c>
      <c r="B1238" s="3" t="s">
        <v>4288</v>
      </c>
      <c r="C1238" s="121" t="s">
        <v>2464</v>
      </c>
      <c r="D1238" s="119" t="s">
        <v>2517</v>
      </c>
    </row>
    <row r="1239" spans="1:4" x14ac:dyDescent="0.4">
      <c r="A1239" s="6" t="s">
        <v>4289</v>
      </c>
      <c r="B1239" s="3" t="s">
        <v>4290</v>
      </c>
      <c r="C1239" s="121" t="s">
        <v>2464</v>
      </c>
      <c r="D1239" s="119" t="s">
        <v>2551</v>
      </c>
    </row>
    <row r="1240" spans="1:4" x14ac:dyDescent="0.4">
      <c r="A1240" s="6" t="s">
        <v>4291</v>
      </c>
      <c r="B1240" s="3" t="s">
        <v>4292</v>
      </c>
      <c r="C1240" s="121" t="s">
        <v>2464</v>
      </c>
      <c r="D1240" s="119" t="s">
        <v>2517</v>
      </c>
    </row>
    <row r="1241" spans="1:4" x14ac:dyDescent="0.4">
      <c r="A1241" s="6" t="s">
        <v>4293</v>
      </c>
      <c r="B1241" s="3" t="s">
        <v>4294</v>
      </c>
      <c r="C1241" s="121" t="s">
        <v>2464</v>
      </c>
      <c r="D1241" s="119" t="s">
        <v>2517</v>
      </c>
    </row>
    <row r="1242" spans="1:4" x14ac:dyDescent="0.4">
      <c r="A1242" s="6" t="s">
        <v>4295</v>
      </c>
      <c r="B1242" s="3" t="s">
        <v>4296</v>
      </c>
      <c r="C1242" s="121" t="s">
        <v>2469</v>
      </c>
      <c r="D1242" s="122" t="s">
        <v>2517</v>
      </c>
    </row>
    <row r="1243" spans="1:4" x14ac:dyDescent="0.4">
      <c r="A1243" s="6" t="s">
        <v>4297</v>
      </c>
      <c r="B1243" s="3" t="s">
        <v>4298</v>
      </c>
      <c r="C1243" s="121" t="s">
        <v>2466</v>
      </c>
      <c r="D1243" s="119" t="s">
        <v>2517</v>
      </c>
    </row>
    <row r="1244" spans="1:4" x14ac:dyDescent="0.4">
      <c r="A1244" s="6" t="s">
        <v>4299</v>
      </c>
      <c r="B1244" s="3" t="s">
        <v>4300</v>
      </c>
      <c r="C1244" s="121" t="s">
        <v>2467</v>
      </c>
      <c r="D1244" s="119" t="s">
        <v>2517</v>
      </c>
    </row>
    <row r="1245" spans="1:4" x14ac:dyDescent="0.4">
      <c r="A1245" s="6" t="s">
        <v>4301</v>
      </c>
      <c r="B1245" s="3" t="s">
        <v>4302</v>
      </c>
      <c r="C1245" s="121" t="s">
        <v>2467</v>
      </c>
      <c r="D1245" s="119" t="s">
        <v>2517</v>
      </c>
    </row>
    <row r="1246" spans="1:4" x14ac:dyDescent="0.4">
      <c r="A1246" s="6" t="s">
        <v>4303</v>
      </c>
      <c r="B1246" s="3" t="s">
        <v>4304</v>
      </c>
      <c r="C1246" s="121" t="s">
        <v>2465</v>
      </c>
      <c r="D1246" s="119" t="s">
        <v>2551</v>
      </c>
    </row>
    <row r="1247" spans="1:4" x14ac:dyDescent="0.4">
      <c r="A1247" s="6" t="s">
        <v>4305</v>
      </c>
      <c r="B1247" s="3" t="s">
        <v>4306</v>
      </c>
      <c r="C1247" s="121" t="s">
        <v>2460</v>
      </c>
      <c r="D1247" s="119" t="s">
        <v>2517</v>
      </c>
    </row>
    <row r="1248" spans="1:4" x14ac:dyDescent="0.4">
      <c r="A1248" s="6" t="s">
        <v>4307</v>
      </c>
      <c r="B1248" s="3" t="s">
        <v>4308</v>
      </c>
      <c r="C1248" s="121" t="s">
        <v>2464</v>
      </c>
      <c r="D1248" s="119" t="s">
        <v>2517</v>
      </c>
    </row>
    <row r="1249" spans="1:4" x14ac:dyDescent="0.4">
      <c r="A1249" s="6" t="s">
        <v>4309</v>
      </c>
      <c r="B1249" s="3" t="s">
        <v>4310</v>
      </c>
      <c r="C1249" s="121" t="s">
        <v>2460</v>
      </c>
      <c r="D1249" s="119" t="s">
        <v>2517</v>
      </c>
    </row>
    <row r="1250" spans="1:4" x14ac:dyDescent="0.4">
      <c r="A1250" s="6" t="s">
        <v>4311</v>
      </c>
      <c r="B1250" s="3" t="s">
        <v>4312</v>
      </c>
      <c r="C1250" s="121" t="s">
        <v>2464</v>
      </c>
      <c r="D1250" s="119" t="s">
        <v>2517</v>
      </c>
    </row>
    <row r="1251" spans="1:4" x14ac:dyDescent="0.4">
      <c r="A1251" s="6" t="s">
        <v>4313</v>
      </c>
      <c r="B1251" s="3" t="s">
        <v>4314</v>
      </c>
      <c r="C1251" s="121" t="s">
        <v>2460</v>
      </c>
      <c r="D1251" s="119" t="s">
        <v>3069</v>
      </c>
    </row>
    <row r="1252" spans="1:4" x14ac:dyDescent="0.4">
      <c r="A1252" s="6" t="s">
        <v>4315</v>
      </c>
      <c r="B1252" s="3" t="s">
        <v>772</v>
      </c>
      <c r="C1252" s="121" t="s">
        <v>2460</v>
      </c>
      <c r="D1252" s="119" t="s">
        <v>3069</v>
      </c>
    </row>
    <row r="1253" spans="1:4" x14ac:dyDescent="0.4">
      <c r="A1253" s="6" t="s">
        <v>4316</v>
      </c>
      <c r="B1253" s="3" t="s">
        <v>773</v>
      </c>
      <c r="C1253" s="121" t="s">
        <v>2464</v>
      </c>
      <c r="D1253" s="119" t="s">
        <v>3069</v>
      </c>
    </row>
    <row r="1254" spans="1:4" x14ac:dyDescent="0.4">
      <c r="A1254" s="6" t="s">
        <v>4317</v>
      </c>
      <c r="B1254" s="3" t="s">
        <v>774</v>
      </c>
      <c r="C1254" s="121" t="s">
        <v>2471</v>
      </c>
      <c r="D1254" s="119" t="s">
        <v>3069</v>
      </c>
    </row>
    <row r="1255" spans="1:4" x14ac:dyDescent="0.4">
      <c r="A1255" s="6" t="s">
        <v>4318</v>
      </c>
      <c r="B1255" s="3" t="s">
        <v>4319</v>
      </c>
      <c r="C1255" s="121" t="s">
        <v>2460</v>
      </c>
      <c r="D1255" s="119" t="s">
        <v>3069</v>
      </c>
    </row>
    <row r="1256" spans="1:4" x14ac:dyDescent="0.4">
      <c r="A1256" s="6" t="s">
        <v>4320</v>
      </c>
      <c r="B1256" s="3" t="s">
        <v>4321</v>
      </c>
      <c r="C1256" s="121" t="s">
        <v>2464</v>
      </c>
      <c r="D1256" s="119" t="s">
        <v>3069</v>
      </c>
    </row>
    <row r="1257" spans="1:4" x14ac:dyDescent="0.4">
      <c r="A1257" s="6" t="s">
        <v>4322</v>
      </c>
      <c r="B1257" s="3" t="s">
        <v>4323</v>
      </c>
      <c r="C1257" s="121" t="s">
        <v>2464</v>
      </c>
      <c r="D1257" s="119" t="s">
        <v>2517</v>
      </c>
    </row>
    <row r="1258" spans="1:4" x14ac:dyDescent="0.4">
      <c r="A1258" s="6" t="s">
        <v>4324</v>
      </c>
      <c r="B1258" s="3" t="s">
        <v>4325</v>
      </c>
      <c r="C1258" s="121" t="s">
        <v>2460</v>
      </c>
      <c r="D1258" s="119" t="s">
        <v>2517</v>
      </c>
    </row>
    <row r="1259" spans="1:4" x14ac:dyDescent="0.4">
      <c r="A1259" s="6" t="s">
        <v>4326</v>
      </c>
      <c r="B1259" s="3" t="s">
        <v>4327</v>
      </c>
      <c r="C1259" s="121" t="s">
        <v>2470</v>
      </c>
      <c r="D1259" s="119" t="s">
        <v>2517</v>
      </c>
    </row>
    <row r="1260" spans="1:4" x14ac:dyDescent="0.4">
      <c r="A1260" s="6" t="s">
        <v>4328</v>
      </c>
      <c r="B1260" s="3" t="s">
        <v>4329</v>
      </c>
      <c r="C1260" s="121" t="s">
        <v>2469</v>
      </c>
      <c r="D1260" s="119" t="s">
        <v>2517</v>
      </c>
    </row>
    <row r="1261" spans="1:4" x14ac:dyDescent="0.4">
      <c r="A1261" s="6" t="s">
        <v>4330</v>
      </c>
      <c r="B1261" s="3" t="s">
        <v>4331</v>
      </c>
      <c r="C1261" s="121" t="s">
        <v>2471</v>
      </c>
      <c r="D1261" s="119" t="s">
        <v>2517</v>
      </c>
    </row>
    <row r="1262" spans="1:4" x14ac:dyDescent="0.4">
      <c r="A1262" s="6" t="s">
        <v>4332</v>
      </c>
      <c r="B1262" s="3" t="s">
        <v>4333</v>
      </c>
      <c r="C1262" s="121" t="s">
        <v>2461</v>
      </c>
      <c r="D1262" s="119" t="s">
        <v>2517</v>
      </c>
    </row>
    <row r="1263" spans="1:4" x14ac:dyDescent="0.4">
      <c r="A1263" s="6" t="s">
        <v>4334</v>
      </c>
      <c r="B1263" s="3" t="s">
        <v>4335</v>
      </c>
      <c r="C1263" s="121" t="s">
        <v>2465</v>
      </c>
      <c r="D1263" s="119" t="s">
        <v>2517</v>
      </c>
    </row>
    <row r="1264" spans="1:4" x14ac:dyDescent="0.4">
      <c r="A1264" s="6" t="s">
        <v>4336</v>
      </c>
      <c r="B1264" s="3" t="s">
        <v>775</v>
      </c>
      <c r="C1264" s="121" t="s">
        <v>2460</v>
      </c>
      <c r="D1264" s="119" t="s">
        <v>3069</v>
      </c>
    </row>
    <row r="1265" spans="1:4" x14ac:dyDescent="0.4">
      <c r="A1265" s="6" t="s">
        <v>4337</v>
      </c>
      <c r="B1265" s="3" t="s">
        <v>776</v>
      </c>
      <c r="C1265" s="121" t="s">
        <v>2460</v>
      </c>
      <c r="D1265" s="119" t="s">
        <v>3069</v>
      </c>
    </row>
    <row r="1266" spans="1:4" x14ac:dyDescent="0.4">
      <c r="A1266" s="6" t="s">
        <v>4338</v>
      </c>
      <c r="B1266" s="3" t="s">
        <v>777</v>
      </c>
      <c r="C1266" s="121" t="s">
        <v>2460</v>
      </c>
      <c r="D1266" s="119" t="s">
        <v>3069</v>
      </c>
    </row>
    <row r="1267" spans="1:4" x14ac:dyDescent="0.4">
      <c r="A1267" s="6" t="s">
        <v>4339</v>
      </c>
      <c r="B1267" s="3" t="s">
        <v>778</v>
      </c>
      <c r="C1267" s="121" t="s">
        <v>2460</v>
      </c>
      <c r="D1267" s="119" t="s">
        <v>3069</v>
      </c>
    </row>
    <row r="1268" spans="1:4" x14ac:dyDescent="0.4">
      <c r="A1268" s="6" t="s">
        <v>4340</v>
      </c>
      <c r="B1268" s="3" t="s">
        <v>779</v>
      </c>
      <c r="C1268" s="121" t="s">
        <v>2460</v>
      </c>
      <c r="D1268" s="119" t="s">
        <v>3069</v>
      </c>
    </row>
    <row r="1269" spans="1:4" x14ac:dyDescent="0.4">
      <c r="A1269" s="6" t="s">
        <v>4341</v>
      </c>
      <c r="B1269" s="3" t="s">
        <v>4342</v>
      </c>
      <c r="C1269" s="121" t="s">
        <v>2460</v>
      </c>
      <c r="D1269" s="119" t="s">
        <v>3069</v>
      </c>
    </row>
    <row r="1270" spans="1:4" x14ac:dyDescent="0.4">
      <c r="A1270" s="6" t="s">
        <v>4343</v>
      </c>
      <c r="B1270" s="3" t="s">
        <v>780</v>
      </c>
      <c r="C1270" s="121" t="s">
        <v>2460</v>
      </c>
      <c r="D1270" s="119" t="s">
        <v>3069</v>
      </c>
    </row>
    <row r="1271" spans="1:4" x14ac:dyDescent="0.4">
      <c r="A1271" s="6" t="s">
        <v>4344</v>
      </c>
      <c r="B1271" s="3" t="s">
        <v>781</v>
      </c>
      <c r="C1271" s="121" t="s">
        <v>2460</v>
      </c>
      <c r="D1271" s="119" t="s">
        <v>3069</v>
      </c>
    </row>
    <row r="1272" spans="1:4" x14ac:dyDescent="0.4">
      <c r="A1272" s="6" t="s">
        <v>4345</v>
      </c>
      <c r="B1272" s="3" t="s">
        <v>782</v>
      </c>
      <c r="C1272" s="121" t="s">
        <v>2460</v>
      </c>
      <c r="D1272" s="119" t="s">
        <v>3069</v>
      </c>
    </row>
    <row r="1273" spans="1:4" x14ac:dyDescent="0.4">
      <c r="A1273" s="6" t="s">
        <v>4346</v>
      </c>
      <c r="B1273" s="3" t="s">
        <v>783</v>
      </c>
      <c r="C1273" s="121" t="s">
        <v>2460</v>
      </c>
      <c r="D1273" s="119" t="s">
        <v>3069</v>
      </c>
    </row>
    <row r="1274" spans="1:4" x14ac:dyDescent="0.4">
      <c r="A1274" s="6" t="s">
        <v>4347</v>
      </c>
      <c r="B1274" s="3" t="s">
        <v>784</v>
      </c>
      <c r="C1274" s="121" t="s">
        <v>2464</v>
      </c>
      <c r="D1274" s="119" t="s">
        <v>3069</v>
      </c>
    </row>
    <row r="1275" spans="1:4" x14ac:dyDescent="0.4">
      <c r="A1275" s="6" t="s">
        <v>4348</v>
      </c>
      <c r="B1275" s="3" t="s">
        <v>785</v>
      </c>
      <c r="C1275" s="121" t="s">
        <v>2460</v>
      </c>
      <c r="D1275" s="119" t="s">
        <v>3069</v>
      </c>
    </row>
    <row r="1276" spans="1:4" x14ac:dyDescent="0.4">
      <c r="A1276" s="6" t="s">
        <v>4349</v>
      </c>
      <c r="B1276" s="3" t="s">
        <v>786</v>
      </c>
      <c r="C1276" s="121" t="s">
        <v>2460</v>
      </c>
      <c r="D1276" s="119" t="s">
        <v>3069</v>
      </c>
    </row>
    <row r="1277" spans="1:4" x14ac:dyDescent="0.4">
      <c r="A1277" s="6" t="s">
        <v>4350</v>
      </c>
      <c r="B1277" s="3" t="s">
        <v>787</v>
      </c>
      <c r="C1277" s="121" t="s">
        <v>2460</v>
      </c>
      <c r="D1277" s="119" t="s">
        <v>3069</v>
      </c>
    </row>
    <row r="1278" spans="1:4" x14ac:dyDescent="0.4">
      <c r="A1278" s="6" t="s">
        <v>4351</v>
      </c>
      <c r="B1278" s="3" t="s">
        <v>788</v>
      </c>
      <c r="C1278" s="121" t="s">
        <v>2460</v>
      </c>
      <c r="D1278" s="119" t="s">
        <v>3069</v>
      </c>
    </row>
    <row r="1279" spans="1:4" x14ac:dyDescent="0.4">
      <c r="A1279" s="6" t="s">
        <v>4352</v>
      </c>
      <c r="B1279" s="3" t="s">
        <v>789</v>
      </c>
      <c r="C1279" s="121" t="s">
        <v>2460</v>
      </c>
      <c r="D1279" s="119" t="s">
        <v>3069</v>
      </c>
    </row>
    <row r="1280" spans="1:4" x14ac:dyDescent="0.4">
      <c r="A1280" s="6" t="s">
        <v>4353</v>
      </c>
      <c r="B1280" s="3" t="s">
        <v>790</v>
      </c>
      <c r="C1280" s="121" t="s">
        <v>2460</v>
      </c>
      <c r="D1280" s="119" t="s">
        <v>3069</v>
      </c>
    </row>
    <row r="1281" spans="1:4" x14ac:dyDescent="0.4">
      <c r="A1281" s="6" t="s">
        <v>4354</v>
      </c>
      <c r="B1281" s="3" t="s">
        <v>4355</v>
      </c>
      <c r="C1281" s="121" t="s">
        <v>2464</v>
      </c>
      <c r="D1281" s="119" t="s">
        <v>3069</v>
      </c>
    </row>
    <row r="1282" spans="1:4" x14ac:dyDescent="0.4">
      <c r="A1282" s="6" t="s">
        <v>4356</v>
      </c>
      <c r="B1282" s="3" t="s">
        <v>791</v>
      </c>
      <c r="C1282" s="121" t="s">
        <v>2460</v>
      </c>
      <c r="D1282" s="119" t="s">
        <v>3069</v>
      </c>
    </row>
    <row r="1283" spans="1:4" x14ac:dyDescent="0.4">
      <c r="A1283" s="6" t="s">
        <v>4357</v>
      </c>
      <c r="B1283" s="3" t="s">
        <v>792</v>
      </c>
      <c r="C1283" s="121" t="s">
        <v>2467</v>
      </c>
      <c r="D1283" s="119" t="s">
        <v>3069</v>
      </c>
    </row>
    <row r="1284" spans="1:4" x14ac:dyDescent="0.4">
      <c r="A1284" s="6" t="s">
        <v>4358</v>
      </c>
      <c r="B1284" s="3" t="s">
        <v>4359</v>
      </c>
      <c r="C1284" s="121" t="s">
        <v>2460</v>
      </c>
      <c r="D1284" s="119" t="s">
        <v>3069</v>
      </c>
    </row>
    <row r="1285" spans="1:4" x14ac:dyDescent="0.4">
      <c r="A1285" s="6" t="s">
        <v>4360</v>
      </c>
      <c r="B1285" s="3" t="s">
        <v>793</v>
      </c>
      <c r="C1285" s="121" t="s">
        <v>2460</v>
      </c>
      <c r="D1285" s="119" t="s">
        <v>3069</v>
      </c>
    </row>
    <row r="1286" spans="1:4" x14ac:dyDescent="0.4">
      <c r="A1286" s="6" t="s">
        <v>4361</v>
      </c>
      <c r="B1286" s="3" t="s">
        <v>794</v>
      </c>
      <c r="C1286" s="121" t="s">
        <v>2460</v>
      </c>
      <c r="D1286" s="119" t="s">
        <v>3069</v>
      </c>
    </row>
    <row r="1287" spans="1:4" x14ac:dyDescent="0.4">
      <c r="A1287" s="6" t="s">
        <v>4362</v>
      </c>
      <c r="B1287" s="3" t="s">
        <v>795</v>
      </c>
      <c r="C1287" s="121" t="s">
        <v>2469</v>
      </c>
      <c r="D1287" s="119" t="s">
        <v>3069</v>
      </c>
    </row>
    <row r="1288" spans="1:4" x14ac:dyDescent="0.4">
      <c r="A1288" s="6" t="s">
        <v>4363</v>
      </c>
      <c r="B1288" s="3" t="s">
        <v>796</v>
      </c>
      <c r="C1288" s="121" t="s">
        <v>2464</v>
      </c>
      <c r="D1288" s="119" t="s">
        <v>2596</v>
      </c>
    </row>
    <row r="1289" spans="1:4" x14ac:dyDescent="0.4">
      <c r="A1289" s="6" t="s">
        <v>4364</v>
      </c>
      <c r="B1289" s="3" t="s">
        <v>797</v>
      </c>
      <c r="C1289" s="121" t="s">
        <v>2460</v>
      </c>
      <c r="D1289" s="119" t="s">
        <v>3069</v>
      </c>
    </row>
    <row r="1290" spans="1:4" x14ac:dyDescent="0.4">
      <c r="A1290" s="6" t="s">
        <v>4365</v>
      </c>
      <c r="B1290" s="3" t="s">
        <v>798</v>
      </c>
      <c r="C1290" s="121" t="s">
        <v>2460</v>
      </c>
      <c r="D1290" s="119" t="s">
        <v>3069</v>
      </c>
    </row>
    <row r="1291" spans="1:4" x14ac:dyDescent="0.4">
      <c r="A1291" s="6" t="s">
        <v>4366</v>
      </c>
      <c r="B1291" s="3" t="s">
        <v>799</v>
      </c>
      <c r="C1291" s="121" t="s">
        <v>2464</v>
      </c>
      <c r="D1291" s="119" t="s">
        <v>3069</v>
      </c>
    </row>
    <row r="1292" spans="1:4" x14ac:dyDescent="0.4">
      <c r="A1292" s="6" t="s">
        <v>4367</v>
      </c>
      <c r="B1292" s="3" t="s">
        <v>4368</v>
      </c>
      <c r="C1292" s="121" t="s">
        <v>2460</v>
      </c>
      <c r="D1292" s="119" t="s">
        <v>3069</v>
      </c>
    </row>
    <row r="1293" spans="1:4" x14ac:dyDescent="0.4">
      <c r="A1293" s="6" t="s">
        <v>4369</v>
      </c>
      <c r="B1293" s="3" t="s">
        <v>4370</v>
      </c>
      <c r="C1293" s="121" t="s">
        <v>2471</v>
      </c>
      <c r="D1293" s="119" t="s">
        <v>2551</v>
      </c>
    </row>
    <row r="1294" spans="1:4" x14ac:dyDescent="0.4">
      <c r="A1294" s="6" t="s">
        <v>4371</v>
      </c>
      <c r="B1294" s="3" t="s">
        <v>800</v>
      </c>
      <c r="C1294" s="121" t="s">
        <v>2464</v>
      </c>
      <c r="D1294" s="119" t="s">
        <v>3069</v>
      </c>
    </row>
    <row r="1295" spans="1:4" x14ac:dyDescent="0.4">
      <c r="A1295" s="6" t="s">
        <v>4372</v>
      </c>
      <c r="B1295" s="3" t="s">
        <v>4373</v>
      </c>
      <c r="C1295" s="121" t="s">
        <v>2464</v>
      </c>
      <c r="D1295" s="119" t="s">
        <v>2517</v>
      </c>
    </row>
    <row r="1296" spans="1:4" x14ac:dyDescent="0.4">
      <c r="A1296" s="6" t="s">
        <v>4374</v>
      </c>
      <c r="B1296" s="3" t="s">
        <v>4375</v>
      </c>
      <c r="C1296" s="121" t="s">
        <v>2460</v>
      </c>
      <c r="D1296" s="119" t="s">
        <v>2551</v>
      </c>
    </row>
    <row r="1297" spans="1:4" x14ac:dyDescent="0.4">
      <c r="A1297" s="6" t="s">
        <v>4376</v>
      </c>
      <c r="B1297" s="3" t="s">
        <v>4377</v>
      </c>
      <c r="C1297" s="121" t="s">
        <v>2464</v>
      </c>
      <c r="D1297" s="119" t="s">
        <v>2517</v>
      </c>
    </row>
    <row r="1298" spans="1:4" x14ac:dyDescent="0.4">
      <c r="A1298" s="6" t="s">
        <v>4378</v>
      </c>
      <c r="B1298" s="3" t="s">
        <v>4379</v>
      </c>
      <c r="C1298" s="121" t="s">
        <v>2460</v>
      </c>
      <c r="D1298" s="119" t="s">
        <v>2517</v>
      </c>
    </row>
    <row r="1299" spans="1:4" x14ac:dyDescent="0.4">
      <c r="A1299" s="6" t="s">
        <v>4380</v>
      </c>
      <c r="B1299" s="3" t="s">
        <v>4381</v>
      </c>
      <c r="C1299" s="121" t="s">
        <v>2469</v>
      </c>
      <c r="D1299" s="119" t="s">
        <v>2517</v>
      </c>
    </row>
    <row r="1300" spans="1:4" x14ac:dyDescent="0.4">
      <c r="A1300" s="6" t="s">
        <v>4382</v>
      </c>
      <c r="B1300" s="3" t="s">
        <v>4383</v>
      </c>
      <c r="C1300" s="121" t="s">
        <v>2464</v>
      </c>
      <c r="D1300" s="119" t="s">
        <v>2517</v>
      </c>
    </row>
    <row r="1301" spans="1:4" x14ac:dyDescent="0.4">
      <c r="A1301" s="6" t="s">
        <v>4384</v>
      </c>
      <c r="B1301" s="3" t="s">
        <v>4385</v>
      </c>
      <c r="C1301" s="121" t="s">
        <v>2460</v>
      </c>
      <c r="D1301" s="119" t="s">
        <v>2517</v>
      </c>
    </row>
    <row r="1302" spans="1:4" x14ac:dyDescent="0.4">
      <c r="A1302" s="6" t="s">
        <v>4386</v>
      </c>
      <c r="B1302" s="3" t="s">
        <v>4387</v>
      </c>
      <c r="C1302" s="121" t="s">
        <v>2462</v>
      </c>
      <c r="D1302" s="119" t="s">
        <v>2517</v>
      </c>
    </row>
    <row r="1303" spans="1:4" x14ac:dyDescent="0.4">
      <c r="A1303" s="6" t="s">
        <v>4388</v>
      </c>
      <c r="B1303" s="3" t="s">
        <v>4389</v>
      </c>
      <c r="C1303" s="121" t="s">
        <v>2464</v>
      </c>
      <c r="D1303" s="119" t="s">
        <v>2517</v>
      </c>
    </row>
    <row r="1304" spans="1:4" x14ac:dyDescent="0.4">
      <c r="A1304" s="6" t="s">
        <v>4390</v>
      </c>
      <c r="B1304" s="3" t="s">
        <v>4391</v>
      </c>
      <c r="C1304" s="121" t="s">
        <v>2460</v>
      </c>
      <c r="D1304" s="119" t="s">
        <v>2517</v>
      </c>
    </row>
    <row r="1305" spans="1:4" x14ac:dyDescent="0.4">
      <c r="A1305" s="6" t="s">
        <v>4392</v>
      </c>
      <c r="B1305" s="3" t="s">
        <v>4393</v>
      </c>
      <c r="C1305" s="121" t="s">
        <v>2467</v>
      </c>
      <c r="D1305" s="119" t="s">
        <v>2517</v>
      </c>
    </row>
    <row r="1306" spans="1:4" x14ac:dyDescent="0.4">
      <c r="A1306" s="6" t="s">
        <v>4394</v>
      </c>
      <c r="B1306" s="3" t="s">
        <v>4395</v>
      </c>
      <c r="C1306" s="121" t="s">
        <v>2466</v>
      </c>
      <c r="D1306" s="119" t="s">
        <v>2517</v>
      </c>
    </row>
    <row r="1307" spans="1:4" x14ac:dyDescent="0.4">
      <c r="A1307" s="6" t="s">
        <v>4396</v>
      </c>
      <c r="B1307" s="3" t="s">
        <v>801</v>
      </c>
      <c r="C1307" s="121" t="s">
        <v>2460</v>
      </c>
      <c r="D1307" s="119" t="s">
        <v>3069</v>
      </c>
    </row>
    <row r="1308" spans="1:4" x14ac:dyDescent="0.4">
      <c r="A1308" s="6" t="s">
        <v>4397</v>
      </c>
      <c r="B1308" s="3" t="s">
        <v>802</v>
      </c>
      <c r="C1308" s="121" t="s">
        <v>2460</v>
      </c>
      <c r="D1308" s="119" t="s">
        <v>3069</v>
      </c>
    </row>
    <row r="1309" spans="1:4" x14ac:dyDescent="0.4">
      <c r="A1309" s="6" t="s">
        <v>4398</v>
      </c>
      <c r="B1309" s="3" t="s">
        <v>4399</v>
      </c>
      <c r="C1309" s="121" t="s">
        <v>2460</v>
      </c>
      <c r="D1309" s="119" t="s">
        <v>3069</v>
      </c>
    </row>
    <row r="1310" spans="1:4" x14ac:dyDescent="0.4">
      <c r="A1310" s="6" t="s">
        <v>4400</v>
      </c>
      <c r="B1310" s="3" t="s">
        <v>803</v>
      </c>
      <c r="C1310" s="121" t="s">
        <v>2464</v>
      </c>
      <c r="D1310" s="119" t="s">
        <v>2517</v>
      </c>
    </row>
    <row r="1311" spans="1:4" x14ac:dyDescent="0.4">
      <c r="A1311" s="6" t="s">
        <v>4401</v>
      </c>
      <c r="B1311" s="3" t="s">
        <v>4402</v>
      </c>
      <c r="C1311" s="121" t="s">
        <v>2464</v>
      </c>
      <c r="D1311" s="119" t="s">
        <v>2551</v>
      </c>
    </row>
    <row r="1312" spans="1:4" x14ac:dyDescent="0.4">
      <c r="A1312" s="6" t="s">
        <v>4403</v>
      </c>
      <c r="B1312" s="3" t="s">
        <v>804</v>
      </c>
      <c r="C1312" s="121" t="s">
        <v>2467</v>
      </c>
      <c r="D1312" s="119" t="s">
        <v>2517</v>
      </c>
    </row>
    <row r="1313" spans="1:4" x14ac:dyDescent="0.4">
      <c r="A1313" s="6" t="s">
        <v>4404</v>
      </c>
      <c r="B1313" s="3" t="s">
        <v>805</v>
      </c>
      <c r="C1313" s="121" t="s">
        <v>2460</v>
      </c>
      <c r="D1313" s="119" t="s">
        <v>2517</v>
      </c>
    </row>
    <row r="1314" spans="1:4" x14ac:dyDescent="0.4">
      <c r="A1314" s="6" t="s">
        <v>4405</v>
      </c>
      <c r="B1314" s="3" t="s">
        <v>4406</v>
      </c>
      <c r="C1314" s="121" t="s">
        <v>2460</v>
      </c>
      <c r="D1314" s="119" t="s">
        <v>2551</v>
      </c>
    </row>
    <row r="1315" spans="1:4" x14ac:dyDescent="0.4">
      <c r="A1315" s="6" t="s">
        <v>4407</v>
      </c>
      <c r="B1315" s="3" t="s">
        <v>806</v>
      </c>
      <c r="C1315" s="121" t="s">
        <v>2464</v>
      </c>
      <c r="D1315" s="119" t="s">
        <v>2551</v>
      </c>
    </row>
    <row r="1316" spans="1:4" x14ac:dyDescent="0.4">
      <c r="A1316" s="6" t="s">
        <v>4408</v>
      </c>
      <c r="B1316" s="3" t="s">
        <v>807</v>
      </c>
      <c r="C1316" s="121" t="s">
        <v>2460</v>
      </c>
      <c r="D1316" s="119" t="s">
        <v>2517</v>
      </c>
    </row>
    <row r="1317" spans="1:4" x14ac:dyDescent="0.4">
      <c r="A1317" s="6" t="s">
        <v>4409</v>
      </c>
      <c r="B1317" s="3" t="s">
        <v>808</v>
      </c>
      <c r="C1317" s="121" t="s">
        <v>2460</v>
      </c>
      <c r="D1317" s="119" t="s">
        <v>2517</v>
      </c>
    </row>
    <row r="1318" spans="1:4" x14ac:dyDescent="0.4">
      <c r="A1318" s="6" t="s">
        <v>4410</v>
      </c>
      <c r="B1318" s="3" t="s">
        <v>809</v>
      </c>
      <c r="C1318" s="121" t="s">
        <v>2460</v>
      </c>
      <c r="D1318" s="119" t="s">
        <v>2551</v>
      </c>
    </row>
    <row r="1319" spans="1:4" x14ac:dyDescent="0.4">
      <c r="A1319" s="6" t="s">
        <v>4411</v>
      </c>
      <c r="B1319" s="3" t="s">
        <v>4412</v>
      </c>
      <c r="C1319" s="121" t="s">
        <v>2460</v>
      </c>
      <c r="D1319" s="119" t="s">
        <v>2517</v>
      </c>
    </row>
    <row r="1320" spans="1:4" x14ac:dyDescent="0.4">
      <c r="A1320" s="6" t="s">
        <v>4413</v>
      </c>
      <c r="B1320" s="3" t="s">
        <v>810</v>
      </c>
      <c r="C1320" s="121" t="s">
        <v>2460</v>
      </c>
      <c r="D1320" s="119" t="s">
        <v>2517</v>
      </c>
    </row>
    <row r="1321" spans="1:4" x14ac:dyDescent="0.4">
      <c r="A1321" s="6" t="s">
        <v>4414</v>
      </c>
      <c r="B1321" s="3" t="s">
        <v>4415</v>
      </c>
      <c r="C1321" s="121" t="s">
        <v>2460</v>
      </c>
      <c r="D1321" s="119" t="s">
        <v>2517</v>
      </c>
    </row>
    <row r="1322" spans="1:4" x14ac:dyDescent="0.4">
      <c r="A1322" s="6" t="s">
        <v>4416</v>
      </c>
      <c r="B1322" s="3" t="s">
        <v>811</v>
      </c>
      <c r="C1322" s="121" t="s">
        <v>2460</v>
      </c>
      <c r="D1322" s="119" t="s">
        <v>2551</v>
      </c>
    </row>
    <row r="1323" spans="1:4" x14ac:dyDescent="0.4">
      <c r="A1323" s="6" t="s">
        <v>4417</v>
      </c>
      <c r="B1323" s="3" t="s">
        <v>812</v>
      </c>
      <c r="C1323" s="121" t="s">
        <v>2460</v>
      </c>
      <c r="D1323" s="119" t="s">
        <v>2517</v>
      </c>
    </row>
    <row r="1324" spans="1:4" x14ac:dyDescent="0.4">
      <c r="A1324" s="6" t="s">
        <v>4418</v>
      </c>
      <c r="B1324" s="3" t="s">
        <v>813</v>
      </c>
      <c r="C1324" s="121" t="s">
        <v>2466</v>
      </c>
      <c r="D1324" s="119" t="s">
        <v>2551</v>
      </c>
    </row>
    <row r="1325" spans="1:4" x14ac:dyDescent="0.4">
      <c r="A1325" s="6" t="s">
        <v>4419</v>
      </c>
      <c r="B1325" s="3" t="s">
        <v>814</v>
      </c>
      <c r="C1325" s="121" t="s">
        <v>2460</v>
      </c>
      <c r="D1325" s="119" t="s">
        <v>2551</v>
      </c>
    </row>
    <row r="1326" spans="1:4" x14ac:dyDescent="0.4">
      <c r="A1326" s="6" t="s">
        <v>4420</v>
      </c>
      <c r="B1326" s="3" t="s">
        <v>4421</v>
      </c>
      <c r="C1326" s="121" t="s">
        <v>2460</v>
      </c>
      <c r="D1326" s="119" t="s">
        <v>2551</v>
      </c>
    </row>
    <row r="1327" spans="1:4" x14ac:dyDescent="0.4">
      <c r="A1327" s="6" t="s">
        <v>4422</v>
      </c>
      <c r="B1327" s="3" t="s">
        <v>4423</v>
      </c>
      <c r="C1327" s="121" t="s">
        <v>2469</v>
      </c>
      <c r="D1327" s="119" t="s">
        <v>2517</v>
      </c>
    </row>
    <row r="1328" spans="1:4" x14ac:dyDescent="0.4">
      <c r="A1328" s="6" t="s">
        <v>4424</v>
      </c>
      <c r="B1328" s="3" t="s">
        <v>815</v>
      </c>
      <c r="C1328" s="121" t="s">
        <v>2460</v>
      </c>
      <c r="D1328" s="119" t="s">
        <v>2517</v>
      </c>
    </row>
    <row r="1329" spans="1:4" x14ac:dyDescent="0.4">
      <c r="A1329" s="6" t="s">
        <v>4425</v>
      </c>
      <c r="B1329" s="3" t="s">
        <v>816</v>
      </c>
      <c r="C1329" s="121" t="s">
        <v>2464</v>
      </c>
      <c r="D1329" s="122" t="s">
        <v>2551</v>
      </c>
    </row>
    <row r="1330" spans="1:4" x14ac:dyDescent="0.4">
      <c r="A1330" s="6" t="s">
        <v>4426</v>
      </c>
      <c r="B1330" s="3" t="s">
        <v>4427</v>
      </c>
      <c r="C1330" s="121" t="s">
        <v>2462</v>
      </c>
      <c r="D1330" s="119" t="s">
        <v>2517</v>
      </c>
    </row>
    <row r="1331" spans="1:4" x14ac:dyDescent="0.4">
      <c r="A1331" s="6" t="s">
        <v>4428</v>
      </c>
      <c r="B1331" s="3" t="s">
        <v>817</v>
      </c>
      <c r="C1331" s="121" t="s">
        <v>2460</v>
      </c>
      <c r="D1331" s="119" t="s">
        <v>2551</v>
      </c>
    </row>
    <row r="1332" spans="1:4" x14ac:dyDescent="0.4">
      <c r="A1332" s="6" t="s">
        <v>4429</v>
      </c>
      <c r="B1332" s="3" t="s">
        <v>818</v>
      </c>
      <c r="C1332" s="121" t="s">
        <v>2460</v>
      </c>
      <c r="D1332" s="119" t="s">
        <v>2517</v>
      </c>
    </row>
    <row r="1333" spans="1:4" x14ac:dyDescent="0.4">
      <c r="A1333" s="6" t="s">
        <v>4430</v>
      </c>
      <c r="B1333" s="3" t="s">
        <v>819</v>
      </c>
      <c r="C1333" s="121" t="s">
        <v>2467</v>
      </c>
      <c r="D1333" s="119" t="s">
        <v>2517</v>
      </c>
    </row>
    <row r="1334" spans="1:4" x14ac:dyDescent="0.4">
      <c r="A1334" s="6" t="s">
        <v>4431</v>
      </c>
      <c r="B1334" s="3" t="s">
        <v>820</v>
      </c>
      <c r="C1334" s="121" t="s">
        <v>2462</v>
      </c>
      <c r="D1334" s="119" t="s">
        <v>2517</v>
      </c>
    </row>
    <row r="1335" spans="1:4" x14ac:dyDescent="0.4">
      <c r="A1335" s="6" t="s">
        <v>4432</v>
      </c>
      <c r="B1335" s="3" t="s">
        <v>821</v>
      </c>
      <c r="C1335" s="121" t="s">
        <v>2460</v>
      </c>
      <c r="D1335" s="119" t="s">
        <v>2551</v>
      </c>
    </row>
    <row r="1336" spans="1:4" x14ac:dyDescent="0.4">
      <c r="A1336" s="6" t="s">
        <v>4433</v>
      </c>
      <c r="B1336" s="3" t="s">
        <v>822</v>
      </c>
      <c r="C1336" s="121" t="s">
        <v>2460</v>
      </c>
      <c r="D1336" s="119" t="s">
        <v>2551</v>
      </c>
    </row>
    <row r="1337" spans="1:4" x14ac:dyDescent="0.4">
      <c r="A1337" s="6" t="s">
        <v>4434</v>
      </c>
      <c r="B1337" s="3" t="s">
        <v>823</v>
      </c>
      <c r="C1337" s="121" t="s">
        <v>2466</v>
      </c>
      <c r="D1337" s="119" t="s">
        <v>2551</v>
      </c>
    </row>
    <row r="1338" spans="1:4" x14ac:dyDescent="0.4">
      <c r="A1338" s="6" t="s">
        <v>4435</v>
      </c>
      <c r="B1338" s="3" t="s">
        <v>824</v>
      </c>
      <c r="C1338" s="121" t="s">
        <v>2460</v>
      </c>
      <c r="D1338" s="119" t="s">
        <v>2517</v>
      </c>
    </row>
    <row r="1339" spans="1:4" x14ac:dyDescent="0.4">
      <c r="A1339" s="6" t="s">
        <v>4436</v>
      </c>
      <c r="B1339" s="3" t="s">
        <v>825</v>
      </c>
      <c r="C1339" s="121" t="s">
        <v>2460</v>
      </c>
      <c r="D1339" s="119" t="s">
        <v>2551</v>
      </c>
    </row>
    <row r="1340" spans="1:4" x14ac:dyDescent="0.4">
      <c r="A1340" s="6" t="s">
        <v>4437</v>
      </c>
      <c r="B1340" s="3" t="s">
        <v>4438</v>
      </c>
      <c r="C1340" s="121" t="s">
        <v>2469</v>
      </c>
      <c r="D1340" s="122" t="s">
        <v>2551</v>
      </c>
    </row>
    <row r="1341" spans="1:4" x14ac:dyDescent="0.4">
      <c r="A1341" s="6" t="s">
        <v>4439</v>
      </c>
      <c r="B1341" s="3" t="s">
        <v>826</v>
      </c>
      <c r="C1341" s="121" t="s">
        <v>2460</v>
      </c>
      <c r="D1341" s="119" t="s">
        <v>2551</v>
      </c>
    </row>
    <row r="1342" spans="1:4" x14ac:dyDescent="0.4">
      <c r="A1342" s="6" t="s">
        <v>4440</v>
      </c>
      <c r="B1342" s="3" t="s">
        <v>4441</v>
      </c>
      <c r="C1342" s="121" t="s">
        <v>2460</v>
      </c>
      <c r="D1342" s="119" t="s">
        <v>2533</v>
      </c>
    </row>
    <row r="1343" spans="1:4" x14ac:dyDescent="0.4">
      <c r="A1343" s="6" t="s">
        <v>4442</v>
      </c>
      <c r="B1343" s="3" t="s">
        <v>4443</v>
      </c>
      <c r="C1343" s="121" t="s">
        <v>2464</v>
      </c>
      <c r="D1343" s="119" t="s">
        <v>2551</v>
      </c>
    </row>
    <row r="1344" spans="1:4" x14ac:dyDescent="0.4">
      <c r="A1344" s="6" t="s">
        <v>4444</v>
      </c>
      <c r="B1344" s="3" t="s">
        <v>827</v>
      </c>
      <c r="C1344" s="121" t="s">
        <v>2464</v>
      </c>
      <c r="D1344" s="119" t="s">
        <v>2517</v>
      </c>
    </row>
    <row r="1345" spans="1:4" x14ac:dyDescent="0.4">
      <c r="A1345" s="6" t="s">
        <v>4445</v>
      </c>
      <c r="B1345" s="3" t="s">
        <v>4446</v>
      </c>
      <c r="C1345" s="121" t="s">
        <v>2460</v>
      </c>
      <c r="D1345" s="122" t="s">
        <v>3069</v>
      </c>
    </row>
    <row r="1346" spans="1:4" x14ac:dyDescent="0.4">
      <c r="A1346" s="6" t="s">
        <v>4447</v>
      </c>
      <c r="B1346" s="3" t="s">
        <v>828</v>
      </c>
      <c r="C1346" s="121" t="s">
        <v>2471</v>
      </c>
      <c r="D1346" s="119" t="s">
        <v>3069</v>
      </c>
    </row>
    <row r="1347" spans="1:4" x14ac:dyDescent="0.4">
      <c r="A1347" s="6" t="s">
        <v>4448</v>
      </c>
      <c r="B1347" s="3" t="s">
        <v>829</v>
      </c>
      <c r="C1347" s="121" t="s">
        <v>2460</v>
      </c>
      <c r="D1347" s="119" t="s">
        <v>3069</v>
      </c>
    </row>
    <row r="1348" spans="1:4" x14ac:dyDescent="0.4">
      <c r="A1348" s="6" t="s">
        <v>4449</v>
      </c>
      <c r="B1348" s="3" t="s">
        <v>830</v>
      </c>
      <c r="C1348" s="121" t="s">
        <v>2460</v>
      </c>
      <c r="D1348" s="119" t="s">
        <v>3069</v>
      </c>
    </row>
    <row r="1349" spans="1:4" x14ac:dyDescent="0.4">
      <c r="A1349" s="6" t="s">
        <v>4450</v>
      </c>
      <c r="B1349" s="3" t="s">
        <v>831</v>
      </c>
      <c r="C1349" s="121" t="s">
        <v>2460</v>
      </c>
      <c r="D1349" s="119" t="s">
        <v>3069</v>
      </c>
    </row>
    <row r="1350" spans="1:4" x14ac:dyDescent="0.4">
      <c r="A1350" s="6" t="s">
        <v>4451</v>
      </c>
      <c r="B1350" s="3" t="s">
        <v>4452</v>
      </c>
      <c r="C1350" s="121" t="s">
        <v>2460</v>
      </c>
      <c r="D1350" s="119" t="s">
        <v>3069</v>
      </c>
    </row>
    <row r="1351" spans="1:4" x14ac:dyDescent="0.4">
      <c r="A1351" s="6" t="s">
        <v>4453</v>
      </c>
      <c r="B1351" s="3" t="s">
        <v>832</v>
      </c>
      <c r="C1351" s="121" t="s">
        <v>2460</v>
      </c>
      <c r="D1351" s="119" t="s">
        <v>3069</v>
      </c>
    </row>
    <row r="1352" spans="1:4" x14ac:dyDescent="0.4">
      <c r="A1352" s="6" t="s">
        <v>4454</v>
      </c>
      <c r="B1352" s="3" t="s">
        <v>833</v>
      </c>
      <c r="C1352" s="121" t="s">
        <v>2467</v>
      </c>
      <c r="D1352" s="119" t="s">
        <v>3069</v>
      </c>
    </row>
    <row r="1353" spans="1:4" x14ac:dyDescent="0.4">
      <c r="A1353" s="6" t="s">
        <v>4455</v>
      </c>
      <c r="B1353" s="3" t="s">
        <v>4456</v>
      </c>
      <c r="C1353" s="121" t="s">
        <v>2465</v>
      </c>
      <c r="D1353" s="119" t="s">
        <v>2517</v>
      </c>
    </row>
    <row r="1354" spans="1:4" x14ac:dyDescent="0.4">
      <c r="A1354" s="6" t="s">
        <v>4457</v>
      </c>
      <c r="B1354" s="3" t="s">
        <v>4458</v>
      </c>
      <c r="C1354" s="121" t="s">
        <v>2464</v>
      </c>
      <c r="D1354" s="119" t="s">
        <v>2517</v>
      </c>
    </row>
    <row r="1355" spans="1:4" x14ac:dyDescent="0.4">
      <c r="A1355" s="6" t="s">
        <v>4459</v>
      </c>
      <c r="B1355" s="3" t="s">
        <v>4460</v>
      </c>
      <c r="C1355" s="121" t="s">
        <v>2464</v>
      </c>
      <c r="D1355" s="119" t="s">
        <v>2517</v>
      </c>
    </row>
    <row r="1356" spans="1:4" x14ac:dyDescent="0.4">
      <c r="A1356" s="6" t="s">
        <v>4461</v>
      </c>
      <c r="B1356" s="3" t="s">
        <v>4462</v>
      </c>
      <c r="C1356" s="121" t="s">
        <v>2460</v>
      </c>
      <c r="D1356" s="119" t="s">
        <v>2517</v>
      </c>
    </row>
    <row r="1357" spans="1:4" x14ac:dyDescent="0.4">
      <c r="A1357" s="6" t="s">
        <v>4463</v>
      </c>
      <c r="B1357" s="3" t="s">
        <v>4464</v>
      </c>
      <c r="C1357" s="121" t="s">
        <v>2464</v>
      </c>
      <c r="D1357" s="119" t="s">
        <v>2517</v>
      </c>
    </row>
    <row r="1358" spans="1:4" x14ac:dyDescent="0.4">
      <c r="A1358" s="6" t="s">
        <v>4465</v>
      </c>
      <c r="B1358" s="3" t="s">
        <v>4466</v>
      </c>
      <c r="C1358" s="121" t="s">
        <v>2464</v>
      </c>
      <c r="D1358" s="122" t="s">
        <v>2517</v>
      </c>
    </row>
    <row r="1359" spans="1:4" x14ac:dyDescent="0.4">
      <c r="A1359" s="6" t="s">
        <v>4467</v>
      </c>
      <c r="B1359" s="3" t="s">
        <v>4468</v>
      </c>
      <c r="C1359" s="121" t="s">
        <v>2469</v>
      </c>
      <c r="D1359" s="119" t="s">
        <v>2517</v>
      </c>
    </row>
    <row r="1360" spans="1:4" x14ac:dyDescent="0.4">
      <c r="A1360" s="6" t="s">
        <v>4469</v>
      </c>
      <c r="B1360" s="3" t="s">
        <v>4470</v>
      </c>
      <c r="C1360" s="121" t="s">
        <v>2464</v>
      </c>
      <c r="D1360" s="119" t="s">
        <v>2517</v>
      </c>
    </row>
    <row r="1361" spans="1:4" x14ac:dyDescent="0.4">
      <c r="A1361" s="6" t="s">
        <v>4471</v>
      </c>
      <c r="B1361" s="3" t="s">
        <v>4472</v>
      </c>
      <c r="C1361" s="121" t="s">
        <v>2463</v>
      </c>
      <c r="D1361" s="119" t="s">
        <v>2517</v>
      </c>
    </row>
    <row r="1362" spans="1:4" x14ac:dyDescent="0.4">
      <c r="A1362" s="6" t="s">
        <v>4473</v>
      </c>
      <c r="B1362" s="3" t="s">
        <v>4474</v>
      </c>
      <c r="C1362" s="121" t="s">
        <v>2464</v>
      </c>
      <c r="D1362" s="119" t="s">
        <v>2517</v>
      </c>
    </row>
    <row r="1363" spans="1:4" x14ac:dyDescent="0.4">
      <c r="A1363" s="6" t="s">
        <v>4475</v>
      </c>
      <c r="B1363" s="3" t="s">
        <v>4476</v>
      </c>
      <c r="C1363" s="121" t="s">
        <v>2467</v>
      </c>
      <c r="D1363" s="119" t="s">
        <v>2517</v>
      </c>
    </row>
    <row r="1364" spans="1:4" x14ac:dyDescent="0.4">
      <c r="A1364" s="6" t="s">
        <v>4477</v>
      </c>
      <c r="B1364" s="3" t="s">
        <v>834</v>
      </c>
      <c r="C1364" s="121" t="s">
        <v>2460</v>
      </c>
      <c r="D1364" s="122" t="s">
        <v>2517</v>
      </c>
    </row>
    <row r="1365" spans="1:4" x14ac:dyDescent="0.4">
      <c r="A1365" s="6" t="s">
        <v>4478</v>
      </c>
      <c r="B1365" s="3" t="s">
        <v>4479</v>
      </c>
      <c r="C1365" s="121" t="s">
        <v>2468</v>
      </c>
      <c r="D1365" s="119" t="s">
        <v>2517</v>
      </c>
    </row>
    <row r="1366" spans="1:4" x14ac:dyDescent="0.4">
      <c r="A1366" s="6" t="s">
        <v>4480</v>
      </c>
      <c r="B1366" s="3" t="s">
        <v>835</v>
      </c>
      <c r="C1366" s="121" t="s">
        <v>2470</v>
      </c>
      <c r="D1366" s="119" t="s">
        <v>2517</v>
      </c>
    </row>
    <row r="1367" spans="1:4" x14ac:dyDescent="0.4">
      <c r="A1367" s="6" t="s">
        <v>4481</v>
      </c>
      <c r="B1367" s="3" t="s">
        <v>836</v>
      </c>
      <c r="C1367" s="121" t="s">
        <v>2462</v>
      </c>
      <c r="D1367" s="119" t="s">
        <v>2517</v>
      </c>
    </row>
    <row r="1368" spans="1:4" x14ac:dyDescent="0.4">
      <c r="A1368" s="6" t="s">
        <v>4482</v>
      </c>
      <c r="B1368" s="3" t="s">
        <v>4483</v>
      </c>
      <c r="C1368" s="121" t="s">
        <v>2460</v>
      </c>
      <c r="D1368" s="119" t="s">
        <v>2517</v>
      </c>
    </row>
    <row r="1369" spans="1:4" x14ac:dyDescent="0.4">
      <c r="A1369" s="6" t="s">
        <v>4484</v>
      </c>
      <c r="B1369" s="3" t="s">
        <v>4485</v>
      </c>
      <c r="C1369" s="121" t="s">
        <v>2460</v>
      </c>
      <c r="D1369" s="119" t="s">
        <v>2551</v>
      </c>
    </row>
    <row r="1370" spans="1:4" x14ac:dyDescent="0.4">
      <c r="A1370" s="6" t="s">
        <v>4486</v>
      </c>
      <c r="B1370" s="3" t="s">
        <v>837</v>
      </c>
      <c r="C1370" s="121" t="s">
        <v>2460</v>
      </c>
      <c r="D1370" s="119" t="s">
        <v>2517</v>
      </c>
    </row>
    <row r="1371" spans="1:4" x14ac:dyDescent="0.4">
      <c r="A1371" s="6" t="s">
        <v>4487</v>
      </c>
      <c r="B1371" s="3" t="s">
        <v>4488</v>
      </c>
      <c r="C1371" s="121" t="s">
        <v>2460</v>
      </c>
      <c r="D1371" s="119" t="s">
        <v>2517</v>
      </c>
    </row>
    <row r="1372" spans="1:4" x14ac:dyDescent="0.4">
      <c r="A1372" s="6" t="s">
        <v>4489</v>
      </c>
      <c r="B1372" s="3" t="s">
        <v>820</v>
      </c>
      <c r="C1372" s="121" t="s">
        <v>2460</v>
      </c>
      <c r="D1372" s="119" t="s">
        <v>2517</v>
      </c>
    </row>
    <row r="1373" spans="1:4" x14ac:dyDescent="0.4">
      <c r="A1373" s="6" t="s">
        <v>4490</v>
      </c>
      <c r="B1373" s="3" t="s">
        <v>838</v>
      </c>
      <c r="C1373" s="121" t="s">
        <v>2462</v>
      </c>
      <c r="D1373" s="119" t="s">
        <v>2517</v>
      </c>
    </row>
    <row r="1374" spans="1:4" x14ac:dyDescent="0.4">
      <c r="A1374" s="6" t="s">
        <v>4491</v>
      </c>
      <c r="B1374" s="3" t="s">
        <v>4492</v>
      </c>
      <c r="C1374" s="121" t="s">
        <v>2464</v>
      </c>
      <c r="D1374" s="119" t="s">
        <v>2517</v>
      </c>
    </row>
    <row r="1375" spans="1:4" x14ac:dyDescent="0.4">
      <c r="A1375" s="6" t="s">
        <v>4493</v>
      </c>
      <c r="B1375" s="3" t="s">
        <v>4494</v>
      </c>
      <c r="C1375" s="121" t="s">
        <v>2469</v>
      </c>
      <c r="D1375" s="119" t="s">
        <v>2517</v>
      </c>
    </row>
    <row r="1376" spans="1:4" x14ac:dyDescent="0.4">
      <c r="A1376" s="6" t="s">
        <v>4495</v>
      </c>
      <c r="B1376" s="3" t="s">
        <v>839</v>
      </c>
      <c r="C1376" s="121" t="s">
        <v>2471</v>
      </c>
      <c r="D1376" s="119" t="s">
        <v>2517</v>
      </c>
    </row>
    <row r="1377" spans="1:4" x14ac:dyDescent="0.4">
      <c r="A1377" s="6" t="s">
        <v>4496</v>
      </c>
      <c r="B1377" s="3" t="s">
        <v>840</v>
      </c>
      <c r="C1377" s="121" t="s">
        <v>2464</v>
      </c>
      <c r="D1377" s="119" t="s">
        <v>2517</v>
      </c>
    </row>
    <row r="1378" spans="1:4" x14ac:dyDescent="0.4">
      <c r="A1378" s="6" t="s">
        <v>4497</v>
      </c>
      <c r="B1378" s="3" t="s">
        <v>841</v>
      </c>
      <c r="C1378" s="121" t="s">
        <v>2462</v>
      </c>
      <c r="D1378" s="119" t="s">
        <v>2517</v>
      </c>
    </row>
    <row r="1379" spans="1:4" x14ac:dyDescent="0.4">
      <c r="A1379" s="6" t="s">
        <v>4498</v>
      </c>
      <c r="B1379" s="3" t="s">
        <v>842</v>
      </c>
      <c r="C1379" s="121" t="s">
        <v>2465</v>
      </c>
      <c r="D1379" s="119" t="s">
        <v>2517</v>
      </c>
    </row>
    <row r="1380" spans="1:4" x14ac:dyDescent="0.4">
      <c r="A1380" s="6" t="s">
        <v>4499</v>
      </c>
      <c r="B1380" s="3" t="s">
        <v>843</v>
      </c>
      <c r="C1380" s="121" t="s">
        <v>2462</v>
      </c>
      <c r="D1380" s="119" t="s">
        <v>2517</v>
      </c>
    </row>
    <row r="1381" spans="1:4" x14ac:dyDescent="0.4">
      <c r="A1381" s="6" t="s">
        <v>4500</v>
      </c>
      <c r="B1381" s="3" t="s">
        <v>4501</v>
      </c>
      <c r="C1381" s="121" t="s">
        <v>2460</v>
      </c>
      <c r="D1381" s="119" t="s">
        <v>3069</v>
      </c>
    </row>
    <row r="1382" spans="1:4" x14ac:dyDescent="0.4">
      <c r="A1382" s="6" t="s">
        <v>4502</v>
      </c>
      <c r="B1382" s="3" t="s">
        <v>844</v>
      </c>
      <c r="C1382" s="121" t="s">
        <v>2460</v>
      </c>
      <c r="D1382" s="119" t="s">
        <v>3069</v>
      </c>
    </row>
    <row r="1383" spans="1:4" x14ac:dyDescent="0.4">
      <c r="A1383" s="6" t="s">
        <v>4503</v>
      </c>
      <c r="B1383" s="3" t="s">
        <v>845</v>
      </c>
      <c r="C1383" s="121" t="s">
        <v>2464</v>
      </c>
      <c r="D1383" s="119" t="s">
        <v>2530</v>
      </c>
    </row>
    <row r="1384" spans="1:4" x14ac:dyDescent="0.4">
      <c r="A1384" s="6" t="s">
        <v>4504</v>
      </c>
      <c r="B1384" s="3" t="s">
        <v>846</v>
      </c>
      <c r="C1384" s="121" t="s">
        <v>2460</v>
      </c>
      <c r="D1384" s="119" t="s">
        <v>3069</v>
      </c>
    </row>
    <row r="1385" spans="1:4" x14ac:dyDescent="0.4">
      <c r="A1385" s="6" t="s">
        <v>4505</v>
      </c>
      <c r="B1385" s="3" t="s">
        <v>847</v>
      </c>
      <c r="C1385" s="121" t="s">
        <v>2460</v>
      </c>
      <c r="D1385" s="119" t="s">
        <v>3069</v>
      </c>
    </row>
    <row r="1386" spans="1:4" x14ac:dyDescent="0.4">
      <c r="A1386" s="6" t="s">
        <v>4506</v>
      </c>
      <c r="B1386" s="3" t="s">
        <v>848</v>
      </c>
      <c r="C1386" s="121" t="s">
        <v>2460</v>
      </c>
      <c r="D1386" s="119" t="s">
        <v>3069</v>
      </c>
    </row>
    <row r="1387" spans="1:4" x14ac:dyDescent="0.4">
      <c r="A1387" s="6" t="s">
        <v>4507</v>
      </c>
      <c r="B1387" s="3" t="s">
        <v>4508</v>
      </c>
      <c r="C1387" s="121" t="s">
        <v>2465</v>
      </c>
      <c r="D1387" s="119" t="s">
        <v>2517</v>
      </c>
    </row>
    <row r="1388" spans="1:4" x14ac:dyDescent="0.4">
      <c r="A1388" s="6" t="s">
        <v>4509</v>
      </c>
      <c r="B1388" s="3" t="s">
        <v>4510</v>
      </c>
      <c r="C1388" s="121" t="s">
        <v>2466</v>
      </c>
      <c r="D1388" s="119" t="s">
        <v>2517</v>
      </c>
    </row>
    <row r="1389" spans="1:4" x14ac:dyDescent="0.4">
      <c r="A1389" s="6" t="s">
        <v>4511</v>
      </c>
      <c r="B1389" s="3" t="s">
        <v>4512</v>
      </c>
      <c r="C1389" s="121" t="s">
        <v>2460</v>
      </c>
      <c r="D1389" s="119" t="s">
        <v>2517</v>
      </c>
    </row>
    <row r="1390" spans="1:4" x14ac:dyDescent="0.4">
      <c r="A1390" s="6" t="s">
        <v>4513</v>
      </c>
      <c r="B1390" s="3" t="s">
        <v>4514</v>
      </c>
      <c r="C1390" s="121" t="s">
        <v>2464</v>
      </c>
      <c r="D1390" s="119" t="s">
        <v>2517</v>
      </c>
    </row>
    <row r="1391" spans="1:4" x14ac:dyDescent="0.4">
      <c r="A1391" s="6" t="s">
        <v>4515</v>
      </c>
      <c r="B1391" s="3" t="s">
        <v>4516</v>
      </c>
      <c r="C1391" s="121" t="s">
        <v>2460</v>
      </c>
      <c r="D1391" s="119" t="s">
        <v>2517</v>
      </c>
    </row>
    <row r="1392" spans="1:4" x14ac:dyDescent="0.4">
      <c r="A1392" s="6" t="s">
        <v>4517</v>
      </c>
      <c r="B1392" s="3" t="s">
        <v>4518</v>
      </c>
      <c r="C1392" s="121" t="s">
        <v>2460</v>
      </c>
      <c r="D1392" s="119" t="s">
        <v>2517</v>
      </c>
    </row>
    <row r="1393" spans="1:4" x14ac:dyDescent="0.4">
      <c r="A1393" s="6" t="s">
        <v>4519</v>
      </c>
      <c r="B1393" s="3" t="s">
        <v>4520</v>
      </c>
      <c r="C1393" s="121" t="s">
        <v>2462</v>
      </c>
      <c r="D1393" s="119" t="s">
        <v>2517</v>
      </c>
    </row>
    <row r="1394" spans="1:4" x14ac:dyDescent="0.4">
      <c r="A1394" s="6" t="s">
        <v>4521</v>
      </c>
      <c r="B1394" s="3" t="s">
        <v>4522</v>
      </c>
      <c r="C1394" s="121" t="s">
        <v>2460</v>
      </c>
      <c r="D1394" s="119" t="s">
        <v>2551</v>
      </c>
    </row>
    <row r="1395" spans="1:4" x14ac:dyDescent="0.4">
      <c r="A1395" s="6" t="s">
        <v>4523</v>
      </c>
      <c r="B1395" s="3" t="s">
        <v>849</v>
      </c>
      <c r="C1395" s="121" t="s">
        <v>2464</v>
      </c>
      <c r="D1395" s="119" t="s">
        <v>2517</v>
      </c>
    </row>
    <row r="1396" spans="1:4" x14ac:dyDescent="0.4">
      <c r="A1396" s="6" t="s">
        <v>4524</v>
      </c>
      <c r="B1396" s="3" t="s">
        <v>4525</v>
      </c>
      <c r="C1396" s="121" t="s">
        <v>2469</v>
      </c>
      <c r="D1396" s="119" t="s">
        <v>2517</v>
      </c>
    </row>
    <row r="1397" spans="1:4" x14ac:dyDescent="0.4">
      <c r="A1397" s="6" t="s">
        <v>4526</v>
      </c>
      <c r="B1397" s="3" t="s">
        <v>4527</v>
      </c>
      <c r="C1397" s="121" t="s">
        <v>2470</v>
      </c>
      <c r="D1397" s="119" t="s">
        <v>2517</v>
      </c>
    </row>
    <row r="1398" spans="1:4" x14ac:dyDescent="0.4">
      <c r="A1398" s="6" t="s">
        <v>4528</v>
      </c>
      <c r="B1398" s="3" t="s">
        <v>4529</v>
      </c>
      <c r="C1398" s="121" t="s">
        <v>2469</v>
      </c>
      <c r="D1398" s="119" t="s">
        <v>2517</v>
      </c>
    </row>
    <row r="1399" spans="1:4" x14ac:dyDescent="0.4">
      <c r="A1399" s="6" t="s">
        <v>4530</v>
      </c>
      <c r="B1399" s="3" t="s">
        <v>4531</v>
      </c>
      <c r="C1399" s="121" t="s">
        <v>2460</v>
      </c>
      <c r="D1399" s="119" t="s">
        <v>2517</v>
      </c>
    </row>
    <row r="1400" spans="1:4" x14ac:dyDescent="0.4">
      <c r="A1400" s="6" t="s">
        <v>4532</v>
      </c>
      <c r="B1400" s="3" t="s">
        <v>4533</v>
      </c>
      <c r="C1400" s="121" t="s">
        <v>2469</v>
      </c>
      <c r="D1400" s="119" t="s">
        <v>2517</v>
      </c>
    </row>
    <row r="1401" spans="1:4" x14ac:dyDescent="0.4">
      <c r="A1401" s="6" t="s">
        <v>4534</v>
      </c>
      <c r="B1401" s="3" t="s">
        <v>850</v>
      </c>
      <c r="C1401" s="121" t="s">
        <v>2464</v>
      </c>
      <c r="D1401" s="119" t="s">
        <v>2517</v>
      </c>
    </row>
    <row r="1402" spans="1:4" x14ac:dyDescent="0.4">
      <c r="A1402" s="6" t="s">
        <v>4535</v>
      </c>
      <c r="B1402" s="3" t="s">
        <v>851</v>
      </c>
      <c r="C1402" s="121" t="s">
        <v>2466</v>
      </c>
      <c r="D1402" s="119" t="s">
        <v>2517</v>
      </c>
    </row>
    <row r="1403" spans="1:4" x14ac:dyDescent="0.4">
      <c r="A1403" s="6" t="s">
        <v>4536</v>
      </c>
      <c r="B1403" s="3" t="s">
        <v>852</v>
      </c>
      <c r="C1403" s="121" t="s">
        <v>2461</v>
      </c>
      <c r="D1403" s="119" t="s">
        <v>2517</v>
      </c>
    </row>
    <row r="1404" spans="1:4" x14ac:dyDescent="0.4">
      <c r="A1404" s="6" t="s">
        <v>4537</v>
      </c>
      <c r="B1404" s="3" t="s">
        <v>853</v>
      </c>
      <c r="C1404" s="121" t="s">
        <v>2468</v>
      </c>
      <c r="D1404" s="119" t="s">
        <v>2517</v>
      </c>
    </row>
    <row r="1405" spans="1:4" x14ac:dyDescent="0.4">
      <c r="A1405" s="6" t="s">
        <v>4538</v>
      </c>
      <c r="B1405" s="3" t="s">
        <v>4539</v>
      </c>
      <c r="C1405" s="121" t="s">
        <v>2466</v>
      </c>
      <c r="D1405" s="119" t="s">
        <v>2517</v>
      </c>
    </row>
    <row r="1406" spans="1:4" x14ac:dyDescent="0.4">
      <c r="A1406" s="6" t="s">
        <v>4540</v>
      </c>
      <c r="B1406" s="3" t="s">
        <v>854</v>
      </c>
      <c r="C1406" s="121" t="s">
        <v>2465</v>
      </c>
      <c r="D1406" s="119" t="s">
        <v>2517</v>
      </c>
    </row>
    <row r="1407" spans="1:4" x14ac:dyDescent="0.4">
      <c r="A1407" s="6" t="s">
        <v>4541</v>
      </c>
      <c r="B1407" s="3" t="s">
        <v>855</v>
      </c>
      <c r="C1407" s="121" t="s">
        <v>2466</v>
      </c>
      <c r="D1407" s="119" t="s">
        <v>2517</v>
      </c>
    </row>
    <row r="1408" spans="1:4" x14ac:dyDescent="0.4">
      <c r="A1408" s="6" t="s">
        <v>4542</v>
      </c>
      <c r="B1408" s="3" t="s">
        <v>856</v>
      </c>
      <c r="C1408" s="121" t="s">
        <v>2460</v>
      </c>
      <c r="D1408" s="119" t="s">
        <v>2517</v>
      </c>
    </row>
    <row r="1409" spans="1:4" x14ac:dyDescent="0.4">
      <c r="A1409" s="6" t="s">
        <v>4543</v>
      </c>
      <c r="B1409" s="3" t="s">
        <v>4544</v>
      </c>
      <c r="C1409" s="121" t="s">
        <v>2460</v>
      </c>
      <c r="D1409" s="119" t="s">
        <v>2517</v>
      </c>
    </row>
    <row r="1410" spans="1:4" x14ac:dyDescent="0.4">
      <c r="A1410" s="6" t="s">
        <v>4545</v>
      </c>
      <c r="B1410" s="3" t="s">
        <v>4546</v>
      </c>
      <c r="C1410" s="121" t="s">
        <v>2460</v>
      </c>
      <c r="D1410" s="119" t="s">
        <v>2517</v>
      </c>
    </row>
    <row r="1411" spans="1:4" x14ac:dyDescent="0.4">
      <c r="A1411" s="6" t="s">
        <v>4547</v>
      </c>
      <c r="B1411" s="3" t="s">
        <v>4548</v>
      </c>
      <c r="C1411" s="121" t="s">
        <v>2464</v>
      </c>
      <c r="D1411" s="119" t="s">
        <v>2517</v>
      </c>
    </row>
    <row r="1412" spans="1:4" x14ac:dyDescent="0.4">
      <c r="A1412" s="6" t="s">
        <v>4549</v>
      </c>
      <c r="B1412" s="3" t="s">
        <v>857</v>
      </c>
      <c r="C1412" s="121" t="s">
        <v>2465</v>
      </c>
      <c r="D1412" s="119" t="s">
        <v>2517</v>
      </c>
    </row>
    <row r="1413" spans="1:4" x14ac:dyDescent="0.4">
      <c r="A1413" s="6" t="s">
        <v>4550</v>
      </c>
      <c r="B1413" s="3" t="s">
        <v>858</v>
      </c>
      <c r="C1413" s="121" t="s">
        <v>2465</v>
      </c>
      <c r="D1413" s="119" t="s">
        <v>2517</v>
      </c>
    </row>
    <row r="1414" spans="1:4" x14ac:dyDescent="0.4">
      <c r="A1414" s="6" t="s">
        <v>4551</v>
      </c>
      <c r="B1414" s="3" t="s">
        <v>859</v>
      </c>
      <c r="C1414" s="121" t="s">
        <v>2463</v>
      </c>
      <c r="D1414" s="119" t="s">
        <v>2517</v>
      </c>
    </row>
    <row r="1415" spans="1:4" x14ac:dyDescent="0.4">
      <c r="A1415" s="6" t="s">
        <v>4552</v>
      </c>
      <c r="B1415" s="3" t="s">
        <v>4553</v>
      </c>
      <c r="C1415" s="121" t="s">
        <v>2460</v>
      </c>
      <c r="D1415" s="119" t="s">
        <v>2517</v>
      </c>
    </row>
    <row r="1416" spans="1:4" x14ac:dyDescent="0.4">
      <c r="A1416" s="6" t="s">
        <v>4554</v>
      </c>
      <c r="B1416" s="3" t="s">
        <v>4555</v>
      </c>
      <c r="C1416" s="121" t="s">
        <v>2461</v>
      </c>
      <c r="D1416" s="119" t="s">
        <v>2517</v>
      </c>
    </row>
    <row r="1417" spans="1:4" x14ac:dyDescent="0.4">
      <c r="A1417" s="6" t="s">
        <v>4556</v>
      </c>
      <c r="B1417" s="3" t="s">
        <v>860</v>
      </c>
      <c r="C1417" s="121" t="s">
        <v>2460</v>
      </c>
      <c r="D1417" s="119" t="s">
        <v>2517</v>
      </c>
    </row>
    <row r="1418" spans="1:4" x14ac:dyDescent="0.4">
      <c r="A1418" s="6" t="s">
        <v>4557</v>
      </c>
      <c r="B1418" s="3" t="s">
        <v>861</v>
      </c>
      <c r="C1418" s="121" t="s">
        <v>2469</v>
      </c>
      <c r="D1418" s="119" t="s">
        <v>2517</v>
      </c>
    </row>
    <row r="1419" spans="1:4" x14ac:dyDescent="0.4">
      <c r="A1419" s="6" t="s">
        <v>4558</v>
      </c>
      <c r="B1419" s="3" t="s">
        <v>4559</v>
      </c>
      <c r="C1419" s="121" t="s">
        <v>2470</v>
      </c>
      <c r="D1419" s="119" t="s">
        <v>2517</v>
      </c>
    </row>
    <row r="1420" spans="1:4" x14ac:dyDescent="0.4">
      <c r="A1420" s="6" t="s">
        <v>4560</v>
      </c>
      <c r="B1420" s="3" t="s">
        <v>862</v>
      </c>
      <c r="C1420" s="121" t="s">
        <v>2469</v>
      </c>
      <c r="D1420" s="119" t="s">
        <v>2517</v>
      </c>
    </row>
    <row r="1421" spans="1:4" x14ac:dyDescent="0.4">
      <c r="A1421" s="6" t="s">
        <v>4561</v>
      </c>
      <c r="B1421" s="3" t="s">
        <v>4562</v>
      </c>
      <c r="C1421" s="121" t="s">
        <v>2464</v>
      </c>
      <c r="D1421" s="119" t="s">
        <v>2517</v>
      </c>
    </row>
    <row r="1422" spans="1:4" x14ac:dyDescent="0.4">
      <c r="A1422" s="6" t="s">
        <v>4563</v>
      </c>
      <c r="B1422" s="3" t="s">
        <v>863</v>
      </c>
      <c r="C1422" s="121" t="s">
        <v>2464</v>
      </c>
      <c r="D1422" s="119" t="s">
        <v>2517</v>
      </c>
    </row>
    <row r="1423" spans="1:4" x14ac:dyDescent="0.4">
      <c r="A1423" s="6" t="s">
        <v>4564</v>
      </c>
      <c r="B1423" s="3" t="s">
        <v>4565</v>
      </c>
      <c r="C1423" s="121" t="s">
        <v>2464</v>
      </c>
      <c r="D1423" s="119" t="s">
        <v>2517</v>
      </c>
    </row>
    <row r="1424" spans="1:4" x14ac:dyDescent="0.4">
      <c r="A1424" s="6" t="s">
        <v>4566</v>
      </c>
      <c r="B1424" s="3" t="s">
        <v>864</v>
      </c>
      <c r="C1424" s="121" t="s">
        <v>2464</v>
      </c>
      <c r="D1424" s="119" t="s">
        <v>3069</v>
      </c>
    </row>
    <row r="1425" spans="1:4" x14ac:dyDescent="0.4">
      <c r="A1425" s="6" t="s">
        <v>4567</v>
      </c>
      <c r="B1425" s="3" t="s">
        <v>865</v>
      </c>
      <c r="C1425" s="121" t="s">
        <v>2460</v>
      </c>
      <c r="D1425" s="119" t="s">
        <v>3069</v>
      </c>
    </row>
    <row r="1426" spans="1:4" x14ac:dyDescent="0.4">
      <c r="A1426" s="6" t="s">
        <v>4568</v>
      </c>
      <c r="B1426" s="3" t="s">
        <v>866</v>
      </c>
      <c r="C1426" s="121" t="s">
        <v>2460</v>
      </c>
      <c r="D1426" s="119" t="s">
        <v>3069</v>
      </c>
    </row>
    <row r="1427" spans="1:4" x14ac:dyDescent="0.4">
      <c r="A1427" s="6" t="s">
        <v>4569</v>
      </c>
      <c r="B1427" s="3" t="s">
        <v>867</v>
      </c>
      <c r="C1427" s="121" t="s">
        <v>2464</v>
      </c>
      <c r="D1427" s="119" t="s">
        <v>3069</v>
      </c>
    </row>
    <row r="1428" spans="1:4" x14ac:dyDescent="0.4">
      <c r="A1428" s="6" t="s">
        <v>4570</v>
      </c>
      <c r="B1428" s="3" t="s">
        <v>4571</v>
      </c>
      <c r="C1428" s="121" t="s">
        <v>2460</v>
      </c>
      <c r="D1428" s="119" t="s">
        <v>3069</v>
      </c>
    </row>
    <row r="1429" spans="1:4" x14ac:dyDescent="0.4">
      <c r="A1429" s="6" t="s">
        <v>4572</v>
      </c>
      <c r="B1429" s="3" t="s">
        <v>868</v>
      </c>
      <c r="C1429" s="121" t="s">
        <v>2461</v>
      </c>
      <c r="D1429" s="119" t="s">
        <v>3069</v>
      </c>
    </row>
    <row r="1430" spans="1:4" x14ac:dyDescent="0.4">
      <c r="A1430" s="6" t="s">
        <v>4573</v>
      </c>
      <c r="B1430" s="3" t="s">
        <v>869</v>
      </c>
      <c r="C1430" s="121" t="s">
        <v>2460</v>
      </c>
      <c r="D1430" s="119" t="s">
        <v>3069</v>
      </c>
    </row>
    <row r="1431" spans="1:4" x14ac:dyDescent="0.4">
      <c r="A1431" s="6" t="s">
        <v>4574</v>
      </c>
      <c r="B1431" s="3" t="s">
        <v>4575</v>
      </c>
      <c r="C1431" s="121" t="s">
        <v>2469</v>
      </c>
      <c r="D1431" s="119" t="s">
        <v>2517</v>
      </c>
    </row>
    <row r="1432" spans="1:4" x14ac:dyDescent="0.4">
      <c r="A1432" s="6" t="s">
        <v>4576</v>
      </c>
      <c r="B1432" s="3" t="s">
        <v>4577</v>
      </c>
      <c r="C1432" s="121" t="s">
        <v>2464</v>
      </c>
      <c r="D1432" s="119" t="s">
        <v>2517</v>
      </c>
    </row>
    <row r="1433" spans="1:4" x14ac:dyDescent="0.4">
      <c r="A1433" s="6" t="s">
        <v>4578</v>
      </c>
      <c r="B1433" s="3" t="s">
        <v>4579</v>
      </c>
      <c r="C1433" s="121" t="s">
        <v>2464</v>
      </c>
      <c r="D1433" s="119" t="s">
        <v>2517</v>
      </c>
    </row>
    <row r="1434" spans="1:4" x14ac:dyDescent="0.4">
      <c r="A1434" s="6" t="s">
        <v>4580</v>
      </c>
      <c r="B1434" s="3" t="s">
        <v>870</v>
      </c>
      <c r="C1434" s="121" t="s">
        <v>2462</v>
      </c>
      <c r="D1434" s="119" t="s">
        <v>2517</v>
      </c>
    </row>
    <row r="1435" spans="1:4" x14ac:dyDescent="0.4">
      <c r="A1435" s="6" t="s">
        <v>4581</v>
      </c>
      <c r="B1435" s="3" t="s">
        <v>871</v>
      </c>
      <c r="C1435" s="121" t="s">
        <v>2469</v>
      </c>
      <c r="D1435" s="119" t="s">
        <v>2517</v>
      </c>
    </row>
    <row r="1436" spans="1:4" x14ac:dyDescent="0.4">
      <c r="A1436" s="6" t="s">
        <v>4582</v>
      </c>
      <c r="B1436" s="3" t="s">
        <v>872</v>
      </c>
      <c r="C1436" s="121" t="s">
        <v>2464</v>
      </c>
      <c r="D1436" s="119" t="s">
        <v>2517</v>
      </c>
    </row>
    <row r="1437" spans="1:4" x14ac:dyDescent="0.4">
      <c r="A1437" s="6" t="s">
        <v>4583</v>
      </c>
      <c r="B1437" s="3" t="s">
        <v>873</v>
      </c>
      <c r="C1437" s="121" t="s">
        <v>2464</v>
      </c>
      <c r="D1437" s="119" t="s">
        <v>2517</v>
      </c>
    </row>
    <row r="1438" spans="1:4" x14ac:dyDescent="0.4">
      <c r="A1438" s="6" t="s">
        <v>4584</v>
      </c>
      <c r="B1438" s="3" t="s">
        <v>874</v>
      </c>
      <c r="C1438" s="121" t="s">
        <v>2464</v>
      </c>
      <c r="D1438" s="119" t="s">
        <v>2517</v>
      </c>
    </row>
    <row r="1439" spans="1:4" x14ac:dyDescent="0.4">
      <c r="A1439" s="6" t="s">
        <v>4585</v>
      </c>
      <c r="B1439" s="3" t="s">
        <v>4586</v>
      </c>
      <c r="C1439" s="121" t="s">
        <v>2460</v>
      </c>
      <c r="D1439" s="119" t="s">
        <v>2517</v>
      </c>
    </row>
    <row r="1440" spans="1:4" x14ac:dyDescent="0.4">
      <c r="A1440" s="6" t="s">
        <v>4587</v>
      </c>
      <c r="B1440" s="3" t="s">
        <v>875</v>
      </c>
      <c r="C1440" s="121" t="s">
        <v>2460</v>
      </c>
      <c r="D1440" s="119" t="s">
        <v>2517</v>
      </c>
    </row>
    <row r="1441" spans="1:4" x14ac:dyDescent="0.4">
      <c r="A1441" s="6" t="s">
        <v>4588</v>
      </c>
      <c r="B1441" s="3" t="s">
        <v>876</v>
      </c>
      <c r="C1441" s="121" t="s">
        <v>2464</v>
      </c>
      <c r="D1441" s="119" t="s">
        <v>2517</v>
      </c>
    </row>
    <row r="1442" spans="1:4" x14ac:dyDescent="0.4">
      <c r="A1442" s="6" t="s">
        <v>4589</v>
      </c>
      <c r="B1442" s="3" t="s">
        <v>877</v>
      </c>
      <c r="C1442" s="121" t="s">
        <v>2464</v>
      </c>
      <c r="D1442" s="119" t="s">
        <v>2517</v>
      </c>
    </row>
    <row r="1443" spans="1:4" x14ac:dyDescent="0.4">
      <c r="A1443" s="6" t="s">
        <v>4590</v>
      </c>
      <c r="B1443" s="3" t="s">
        <v>4591</v>
      </c>
      <c r="C1443" s="121" t="s">
        <v>2460</v>
      </c>
      <c r="D1443" s="119" t="s">
        <v>2517</v>
      </c>
    </row>
    <row r="1444" spans="1:4" x14ac:dyDescent="0.4">
      <c r="A1444" s="6" t="s">
        <v>4592</v>
      </c>
      <c r="B1444" s="3" t="s">
        <v>878</v>
      </c>
      <c r="C1444" s="121" t="s">
        <v>2466</v>
      </c>
      <c r="D1444" s="119" t="s">
        <v>2517</v>
      </c>
    </row>
    <row r="1445" spans="1:4" x14ac:dyDescent="0.4">
      <c r="A1445" s="6" t="s">
        <v>4593</v>
      </c>
      <c r="B1445" s="3" t="s">
        <v>4594</v>
      </c>
      <c r="C1445" s="121" t="s">
        <v>2460</v>
      </c>
      <c r="D1445" s="119" t="s">
        <v>2517</v>
      </c>
    </row>
    <row r="1446" spans="1:4" x14ac:dyDescent="0.4">
      <c r="A1446" s="6" t="s">
        <v>4595</v>
      </c>
      <c r="B1446" s="3" t="s">
        <v>879</v>
      </c>
      <c r="C1446" s="121" t="s">
        <v>2460</v>
      </c>
      <c r="D1446" s="119" t="s">
        <v>2517</v>
      </c>
    </row>
    <row r="1447" spans="1:4" x14ac:dyDescent="0.4">
      <c r="A1447" s="6" t="s">
        <v>4596</v>
      </c>
      <c r="B1447" s="3" t="s">
        <v>4597</v>
      </c>
      <c r="C1447" s="121" t="s">
        <v>2464</v>
      </c>
      <c r="D1447" s="119" t="s">
        <v>2517</v>
      </c>
    </row>
    <row r="1448" spans="1:4" x14ac:dyDescent="0.4">
      <c r="A1448" s="6" t="s">
        <v>4598</v>
      </c>
      <c r="B1448" s="3" t="s">
        <v>4599</v>
      </c>
      <c r="C1448" s="121" t="s">
        <v>2466</v>
      </c>
      <c r="D1448" s="119" t="s">
        <v>2517</v>
      </c>
    </row>
    <row r="1449" spans="1:4" x14ac:dyDescent="0.4">
      <c r="A1449" s="6" t="s">
        <v>4600</v>
      </c>
      <c r="B1449" s="3" t="s">
        <v>4601</v>
      </c>
      <c r="C1449" s="121" t="s">
        <v>2462</v>
      </c>
      <c r="D1449" s="119" t="s">
        <v>2517</v>
      </c>
    </row>
    <row r="1450" spans="1:4" x14ac:dyDescent="0.4">
      <c r="A1450" s="6" t="s">
        <v>4602</v>
      </c>
      <c r="B1450" s="3" t="s">
        <v>4603</v>
      </c>
      <c r="C1450" s="121" t="s">
        <v>2460</v>
      </c>
      <c r="D1450" s="119" t="s">
        <v>2517</v>
      </c>
    </row>
    <row r="1451" spans="1:4" x14ac:dyDescent="0.4">
      <c r="A1451" s="6" t="s">
        <v>4604</v>
      </c>
      <c r="B1451" s="3" t="s">
        <v>4605</v>
      </c>
      <c r="C1451" s="121" t="s">
        <v>2460</v>
      </c>
      <c r="D1451" s="119" t="s">
        <v>2517</v>
      </c>
    </row>
    <row r="1452" spans="1:4" x14ac:dyDescent="0.4">
      <c r="A1452" s="6" t="s">
        <v>4606</v>
      </c>
      <c r="B1452" s="3" t="s">
        <v>4607</v>
      </c>
      <c r="C1452" s="121" t="s">
        <v>2469</v>
      </c>
      <c r="D1452" s="119" t="s">
        <v>2517</v>
      </c>
    </row>
    <row r="1453" spans="1:4" x14ac:dyDescent="0.4">
      <c r="A1453" s="6" t="s">
        <v>4608</v>
      </c>
      <c r="B1453" s="3" t="s">
        <v>880</v>
      </c>
      <c r="C1453" s="121" t="s">
        <v>2460</v>
      </c>
      <c r="D1453" s="119" t="s">
        <v>2511</v>
      </c>
    </row>
    <row r="1454" spans="1:4" x14ac:dyDescent="0.4">
      <c r="A1454" s="6" t="s">
        <v>4609</v>
      </c>
      <c r="B1454" s="3" t="s">
        <v>881</v>
      </c>
      <c r="C1454" s="121" t="s">
        <v>2460</v>
      </c>
      <c r="D1454" s="119" t="s">
        <v>2511</v>
      </c>
    </row>
    <row r="1455" spans="1:4" x14ac:dyDescent="0.4">
      <c r="A1455" s="6" t="s">
        <v>4610</v>
      </c>
      <c r="B1455" s="3" t="s">
        <v>4611</v>
      </c>
      <c r="C1455" s="121" t="s">
        <v>2460</v>
      </c>
      <c r="D1455" s="119" t="s">
        <v>2511</v>
      </c>
    </row>
    <row r="1456" spans="1:4" x14ac:dyDescent="0.4">
      <c r="A1456" s="6" t="s">
        <v>4612</v>
      </c>
      <c r="B1456" s="3" t="s">
        <v>882</v>
      </c>
      <c r="C1456" s="121" t="s">
        <v>2460</v>
      </c>
      <c r="D1456" s="119" t="s">
        <v>2511</v>
      </c>
    </row>
    <row r="1457" spans="1:4" x14ac:dyDescent="0.4">
      <c r="A1457" s="6" t="s">
        <v>4613</v>
      </c>
      <c r="B1457" s="3" t="s">
        <v>883</v>
      </c>
      <c r="C1457" s="121" t="s">
        <v>2460</v>
      </c>
      <c r="D1457" s="119" t="s">
        <v>2511</v>
      </c>
    </row>
    <row r="1458" spans="1:4" x14ac:dyDescent="0.4">
      <c r="A1458" s="6" t="s">
        <v>4614</v>
      </c>
      <c r="B1458" s="3" t="s">
        <v>884</v>
      </c>
      <c r="C1458" s="121" t="s">
        <v>2460</v>
      </c>
      <c r="D1458" s="119" t="s">
        <v>2511</v>
      </c>
    </row>
    <row r="1459" spans="1:4" x14ac:dyDescent="0.4">
      <c r="A1459" s="6" t="s">
        <v>4615</v>
      </c>
      <c r="B1459" s="3" t="s">
        <v>885</v>
      </c>
      <c r="C1459" s="121" t="s">
        <v>2464</v>
      </c>
      <c r="D1459" s="119" t="s">
        <v>2511</v>
      </c>
    </row>
    <row r="1460" spans="1:4" x14ac:dyDescent="0.4">
      <c r="A1460" s="6" t="s">
        <v>4616</v>
      </c>
      <c r="B1460" s="3" t="s">
        <v>886</v>
      </c>
      <c r="C1460" s="121" t="s">
        <v>2460</v>
      </c>
      <c r="D1460" s="119" t="s">
        <v>2511</v>
      </c>
    </row>
    <row r="1461" spans="1:4" x14ac:dyDescent="0.4">
      <c r="A1461" s="6" t="s">
        <v>4617</v>
      </c>
      <c r="B1461" s="3" t="s">
        <v>887</v>
      </c>
      <c r="C1461" s="121" t="s">
        <v>2460</v>
      </c>
      <c r="D1461" s="119" t="s">
        <v>2511</v>
      </c>
    </row>
    <row r="1462" spans="1:4" x14ac:dyDescent="0.4">
      <c r="A1462" s="6" t="s">
        <v>4618</v>
      </c>
      <c r="B1462" s="3" t="s">
        <v>888</v>
      </c>
      <c r="C1462" s="121" t="s">
        <v>2460</v>
      </c>
      <c r="D1462" s="119" t="s">
        <v>2511</v>
      </c>
    </row>
    <row r="1463" spans="1:4" x14ac:dyDescent="0.4">
      <c r="A1463" s="6" t="s">
        <v>4619</v>
      </c>
      <c r="B1463" s="3" t="s">
        <v>889</v>
      </c>
      <c r="C1463" s="121" t="s">
        <v>2460</v>
      </c>
      <c r="D1463" s="119" t="s">
        <v>2530</v>
      </c>
    </row>
    <row r="1464" spans="1:4" x14ac:dyDescent="0.4">
      <c r="A1464" s="6" t="s">
        <v>4620</v>
      </c>
      <c r="B1464" s="3" t="s">
        <v>890</v>
      </c>
      <c r="C1464" s="121" t="s">
        <v>2460</v>
      </c>
      <c r="D1464" s="119" t="s">
        <v>2511</v>
      </c>
    </row>
    <row r="1465" spans="1:4" x14ac:dyDescent="0.4">
      <c r="A1465" s="6" t="s">
        <v>4621</v>
      </c>
      <c r="B1465" s="3" t="s">
        <v>891</v>
      </c>
      <c r="C1465" s="121" t="s">
        <v>2460</v>
      </c>
      <c r="D1465" s="119" t="s">
        <v>2511</v>
      </c>
    </row>
    <row r="1466" spans="1:4" x14ac:dyDescent="0.4">
      <c r="A1466" s="6" t="s">
        <v>4622</v>
      </c>
      <c r="B1466" s="3" t="s">
        <v>892</v>
      </c>
      <c r="C1466" s="121" t="s">
        <v>2466</v>
      </c>
      <c r="D1466" s="119" t="s">
        <v>2511</v>
      </c>
    </row>
    <row r="1467" spans="1:4" x14ac:dyDescent="0.4">
      <c r="A1467" s="6" t="s">
        <v>4623</v>
      </c>
      <c r="B1467" s="3" t="s">
        <v>893</v>
      </c>
      <c r="C1467" s="121" t="s">
        <v>2460</v>
      </c>
      <c r="D1467" s="119" t="s">
        <v>2511</v>
      </c>
    </row>
    <row r="1468" spans="1:4" x14ac:dyDescent="0.4">
      <c r="A1468" s="6" t="s">
        <v>4624</v>
      </c>
      <c r="B1468" s="3" t="s">
        <v>894</v>
      </c>
      <c r="C1468" s="121" t="s">
        <v>2460</v>
      </c>
      <c r="D1468" s="119" t="s">
        <v>2511</v>
      </c>
    </row>
    <row r="1469" spans="1:4" x14ac:dyDescent="0.4">
      <c r="A1469" s="6" t="s">
        <v>4625</v>
      </c>
      <c r="B1469" s="3" t="s">
        <v>895</v>
      </c>
      <c r="C1469" s="121" t="s">
        <v>2460</v>
      </c>
      <c r="D1469" s="119" t="s">
        <v>2511</v>
      </c>
    </row>
    <row r="1470" spans="1:4" x14ac:dyDescent="0.4">
      <c r="A1470" s="6" t="s">
        <v>4626</v>
      </c>
      <c r="B1470" s="3" t="s">
        <v>896</v>
      </c>
      <c r="C1470" s="121" t="s">
        <v>2460</v>
      </c>
      <c r="D1470" s="119" t="s">
        <v>2511</v>
      </c>
    </row>
    <row r="1471" spans="1:4" x14ac:dyDescent="0.4">
      <c r="A1471" s="6" t="s">
        <v>4627</v>
      </c>
      <c r="B1471" s="3" t="s">
        <v>897</v>
      </c>
      <c r="C1471" s="121" t="s">
        <v>2460</v>
      </c>
      <c r="D1471" s="119" t="s">
        <v>2511</v>
      </c>
    </row>
    <row r="1472" spans="1:4" x14ac:dyDescent="0.4">
      <c r="A1472" s="6" t="s">
        <v>4628</v>
      </c>
      <c r="B1472" s="3" t="s">
        <v>898</v>
      </c>
      <c r="C1472" s="121" t="s">
        <v>2460</v>
      </c>
      <c r="D1472" s="119" t="s">
        <v>2511</v>
      </c>
    </row>
    <row r="1473" spans="1:4" x14ac:dyDescent="0.4">
      <c r="A1473" s="6" t="s">
        <v>4629</v>
      </c>
      <c r="B1473" s="3" t="s">
        <v>899</v>
      </c>
      <c r="C1473" s="121" t="s">
        <v>2460</v>
      </c>
      <c r="D1473" s="119" t="s">
        <v>3108</v>
      </c>
    </row>
    <row r="1474" spans="1:4" x14ac:dyDescent="0.4">
      <c r="A1474" s="6" t="s">
        <v>4630</v>
      </c>
      <c r="B1474" s="3" t="s">
        <v>4631</v>
      </c>
      <c r="C1474" s="121" t="s">
        <v>2460</v>
      </c>
      <c r="D1474" s="119" t="s">
        <v>2551</v>
      </c>
    </row>
    <row r="1475" spans="1:4" x14ac:dyDescent="0.4">
      <c r="A1475" s="6" t="s">
        <v>4632</v>
      </c>
      <c r="B1475" s="3" t="s">
        <v>900</v>
      </c>
      <c r="C1475" s="121" t="s">
        <v>2460</v>
      </c>
      <c r="D1475" s="119" t="s">
        <v>2511</v>
      </c>
    </row>
    <row r="1476" spans="1:4" x14ac:dyDescent="0.4">
      <c r="A1476" s="6" t="s">
        <v>4633</v>
      </c>
      <c r="B1476" s="3" t="s">
        <v>901</v>
      </c>
      <c r="C1476" s="121" t="s">
        <v>2460</v>
      </c>
      <c r="D1476" s="119" t="s">
        <v>2511</v>
      </c>
    </row>
    <row r="1477" spans="1:4" x14ac:dyDescent="0.4">
      <c r="A1477" s="6" t="s">
        <v>4634</v>
      </c>
      <c r="B1477" s="3" t="s">
        <v>902</v>
      </c>
      <c r="C1477" s="121" t="s">
        <v>2460</v>
      </c>
      <c r="D1477" s="119" t="s">
        <v>2511</v>
      </c>
    </row>
    <row r="1478" spans="1:4" x14ac:dyDescent="0.4">
      <c r="A1478" s="6" t="s">
        <v>4635</v>
      </c>
      <c r="B1478" s="3" t="s">
        <v>903</v>
      </c>
      <c r="C1478" s="121" t="s">
        <v>2464</v>
      </c>
      <c r="D1478" s="119" t="s">
        <v>2511</v>
      </c>
    </row>
    <row r="1479" spans="1:4" x14ac:dyDescent="0.4">
      <c r="A1479" s="6" t="s">
        <v>4636</v>
      </c>
      <c r="B1479" s="3" t="s">
        <v>4637</v>
      </c>
      <c r="C1479" s="121" t="s">
        <v>2460</v>
      </c>
      <c r="D1479" s="119" t="s">
        <v>2511</v>
      </c>
    </row>
    <row r="1480" spans="1:4" x14ac:dyDescent="0.4">
      <c r="A1480" s="6" t="s">
        <v>4638</v>
      </c>
      <c r="B1480" s="3" t="s">
        <v>904</v>
      </c>
      <c r="C1480" s="121" t="s">
        <v>2460</v>
      </c>
      <c r="D1480" s="119" t="s">
        <v>2511</v>
      </c>
    </row>
    <row r="1481" spans="1:4" x14ac:dyDescent="0.4">
      <c r="A1481" s="6" t="s">
        <v>4639</v>
      </c>
      <c r="B1481" s="3" t="s">
        <v>905</v>
      </c>
      <c r="C1481" s="121" t="s">
        <v>2469</v>
      </c>
      <c r="D1481" s="119" t="s">
        <v>2511</v>
      </c>
    </row>
    <row r="1482" spans="1:4" x14ac:dyDescent="0.4">
      <c r="A1482" s="6" t="s">
        <v>4640</v>
      </c>
      <c r="B1482" s="3" t="s">
        <v>906</v>
      </c>
      <c r="C1482" s="121" t="s">
        <v>2460</v>
      </c>
      <c r="D1482" s="119" t="s">
        <v>2511</v>
      </c>
    </row>
    <row r="1483" spans="1:4" x14ac:dyDescent="0.4">
      <c r="A1483" s="6" t="s">
        <v>4641</v>
      </c>
      <c r="B1483" s="3" t="s">
        <v>907</v>
      </c>
      <c r="C1483" s="121" t="s">
        <v>2460</v>
      </c>
      <c r="D1483" s="119" t="s">
        <v>2511</v>
      </c>
    </row>
    <row r="1484" spans="1:4" x14ac:dyDescent="0.4">
      <c r="A1484" s="6" t="s">
        <v>4642</v>
      </c>
      <c r="B1484" s="3" t="s">
        <v>908</v>
      </c>
      <c r="C1484" s="121" t="s">
        <v>2460</v>
      </c>
      <c r="D1484" s="119" t="s">
        <v>2511</v>
      </c>
    </row>
    <row r="1485" spans="1:4" x14ac:dyDescent="0.4">
      <c r="A1485" s="6" t="s">
        <v>4643</v>
      </c>
      <c r="B1485" s="3" t="s">
        <v>909</v>
      </c>
      <c r="C1485" s="121" t="s">
        <v>2464</v>
      </c>
      <c r="D1485" s="119" t="s">
        <v>2511</v>
      </c>
    </row>
    <row r="1486" spans="1:4" x14ac:dyDescent="0.4">
      <c r="A1486" s="6" t="s">
        <v>4644</v>
      </c>
      <c r="B1486" s="3" t="s">
        <v>4645</v>
      </c>
      <c r="C1486" s="121" t="s">
        <v>2460</v>
      </c>
      <c r="D1486" s="119" t="s">
        <v>2511</v>
      </c>
    </row>
    <row r="1487" spans="1:4" x14ac:dyDescent="0.4">
      <c r="A1487" s="6" t="s">
        <v>4646</v>
      </c>
      <c r="B1487" s="3" t="s">
        <v>4647</v>
      </c>
      <c r="C1487" s="121" t="s">
        <v>2464</v>
      </c>
      <c r="D1487" s="119" t="s">
        <v>2511</v>
      </c>
    </row>
    <row r="1488" spans="1:4" x14ac:dyDescent="0.4">
      <c r="A1488" s="6" t="s">
        <v>4648</v>
      </c>
      <c r="B1488" s="3" t="s">
        <v>910</v>
      </c>
      <c r="C1488" s="121" t="s">
        <v>2460</v>
      </c>
      <c r="D1488" s="119" t="s">
        <v>2511</v>
      </c>
    </row>
    <row r="1489" spans="1:4" x14ac:dyDescent="0.4">
      <c r="A1489" s="6" t="s">
        <v>4649</v>
      </c>
      <c r="B1489" s="3" t="s">
        <v>4650</v>
      </c>
      <c r="C1489" s="121" t="s">
        <v>2460</v>
      </c>
      <c r="D1489" s="119" t="s">
        <v>2511</v>
      </c>
    </row>
    <row r="1490" spans="1:4" x14ac:dyDescent="0.4">
      <c r="A1490" s="6" t="s">
        <v>4651</v>
      </c>
      <c r="B1490" s="3" t="s">
        <v>911</v>
      </c>
      <c r="C1490" s="121" t="s">
        <v>2460</v>
      </c>
      <c r="D1490" s="119" t="s">
        <v>2511</v>
      </c>
    </row>
    <row r="1491" spans="1:4" x14ac:dyDescent="0.4">
      <c r="A1491" s="6" t="s">
        <v>4652</v>
      </c>
      <c r="B1491" s="3" t="s">
        <v>4653</v>
      </c>
      <c r="C1491" s="121" t="s">
        <v>2460</v>
      </c>
      <c r="D1491" s="119" t="s">
        <v>2511</v>
      </c>
    </row>
    <row r="1492" spans="1:4" x14ac:dyDescent="0.4">
      <c r="A1492" s="6" t="s">
        <v>4654</v>
      </c>
      <c r="B1492" s="3" t="s">
        <v>912</v>
      </c>
      <c r="C1492" s="121" t="s">
        <v>2464</v>
      </c>
      <c r="D1492" s="119" t="s">
        <v>2511</v>
      </c>
    </row>
    <row r="1493" spans="1:4" x14ac:dyDescent="0.4">
      <c r="A1493" s="6" t="s">
        <v>4655</v>
      </c>
      <c r="B1493" s="3" t="s">
        <v>913</v>
      </c>
      <c r="C1493" s="121" t="s">
        <v>2464</v>
      </c>
      <c r="D1493" s="119" t="s">
        <v>2511</v>
      </c>
    </row>
    <row r="1494" spans="1:4" x14ac:dyDescent="0.4">
      <c r="A1494" s="6" t="s">
        <v>4656</v>
      </c>
      <c r="B1494" s="3" t="s">
        <v>914</v>
      </c>
      <c r="C1494" s="121" t="s">
        <v>2462</v>
      </c>
      <c r="D1494" s="119" t="s">
        <v>2511</v>
      </c>
    </row>
    <row r="1495" spans="1:4" x14ac:dyDescent="0.4">
      <c r="A1495" s="6" t="s">
        <v>4657</v>
      </c>
      <c r="B1495" s="3" t="s">
        <v>4658</v>
      </c>
      <c r="C1495" s="121" t="s">
        <v>2464</v>
      </c>
      <c r="D1495" s="119" t="s">
        <v>2511</v>
      </c>
    </row>
    <row r="1496" spans="1:4" x14ac:dyDescent="0.4">
      <c r="A1496" s="6" t="s">
        <v>4659</v>
      </c>
      <c r="B1496" s="3" t="s">
        <v>915</v>
      </c>
      <c r="C1496" s="121" t="s">
        <v>2461</v>
      </c>
      <c r="D1496" s="119" t="s">
        <v>2511</v>
      </c>
    </row>
    <row r="1497" spans="1:4" x14ac:dyDescent="0.4">
      <c r="A1497" s="6" t="s">
        <v>4660</v>
      </c>
      <c r="B1497" s="3" t="s">
        <v>4661</v>
      </c>
      <c r="C1497" s="121" t="s">
        <v>2464</v>
      </c>
      <c r="D1497" s="119" t="s">
        <v>2511</v>
      </c>
    </row>
    <row r="1498" spans="1:4" x14ac:dyDescent="0.4">
      <c r="A1498" s="6" t="s">
        <v>4662</v>
      </c>
      <c r="B1498" s="3" t="s">
        <v>916</v>
      </c>
      <c r="C1498" s="121" t="s">
        <v>2464</v>
      </c>
      <c r="D1498" s="119" t="s">
        <v>2511</v>
      </c>
    </row>
    <row r="1499" spans="1:4" x14ac:dyDescent="0.4">
      <c r="A1499" s="6" t="s">
        <v>4663</v>
      </c>
      <c r="B1499" s="3" t="s">
        <v>917</v>
      </c>
      <c r="C1499" s="121" t="s">
        <v>2464</v>
      </c>
      <c r="D1499" s="119" t="s">
        <v>2511</v>
      </c>
    </row>
    <row r="1500" spans="1:4" x14ac:dyDescent="0.4">
      <c r="A1500" s="6" t="s">
        <v>4664</v>
      </c>
      <c r="B1500" s="3" t="s">
        <v>4665</v>
      </c>
      <c r="C1500" s="121" t="s">
        <v>2464</v>
      </c>
      <c r="D1500" s="119" t="s">
        <v>2511</v>
      </c>
    </row>
    <row r="1501" spans="1:4" x14ac:dyDescent="0.4">
      <c r="A1501" s="6" t="s">
        <v>4666</v>
      </c>
      <c r="B1501" s="3" t="s">
        <v>4667</v>
      </c>
      <c r="C1501" s="121" t="s">
        <v>2460</v>
      </c>
      <c r="D1501" s="119" t="s">
        <v>2511</v>
      </c>
    </row>
    <row r="1502" spans="1:4" x14ac:dyDescent="0.4">
      <c r="A1502" s="6" t="s">
        <v>4668</v>
      </c>
      <c r="B1502" s="3" t="s">
        <v>918</v>
      </c>
      <c r="C1502" s="121" t="s">
        <v>2464</v>
      </c>
      <c r="D1502" s="119" t="s">
        <v>2511</v>
      </c>
    </row>
    <row r="1503" spans="1:4" x14ac:dyDescent="0.4">
      <c r="A1503" s="6" t="s">
        <v>4669</v>
      </c>
      <c r="B1503" s="3" t="s">
        <v>919</v>
      </c>
      <c r="C1503" s="121" t="s">
        <v>2464</v>
      </c>
      <c r="D1503" s="119" t="s">
        <v>2511</v>
      </c>
    </row>
    <row r="1504" spans="1:4" x14ac:dyDescent="0.4">
      <c r="A1504" s="6" t="s">
        <v>4670</v>
      </c>
      <c r="B1504" s="3" t="s">
        <v>920</v>
      </c>
      <c r="C1504" s="121" t="s">
        <v>2464</v>
      </c>
      <c r="D1504" s="119" t="s">
        <v>2511</v>
      </c>
    </row>
    <row r="1505" spans="1:4" x14ac:dyDescent="0.4">
      <c r="A1505" s="6" t="s">
        <v>4671</v>
      </c>
      <c r="B1505" s="3" t="s">
        <v>921</v>
      </c>
      <c r="C1505" s="121" t="s">
        <v>2460</v>
      </c>
      <c r="D1505" s="119" t="s">
        <v>2511</v>
      </c>
    </row>
    <row r="1506" spans="1:4" x14ac:dyDescent="0.4">
      <c r="A1506" s="6" t="s">
        <v>4672</v>
      </c>
      <c r="B1506" s="3" t="s">
        <v>922</v>
      </c>
      <c r="C1506" s="121" t="s">
        <v>2467</v>
      </c>
      <c r="D1506" s="119" t="s">
        <v>2511</v>
      </c>
    </row>
    <row r="1507" spans="1:4" x14ac:dyDescent="0.4">
      <c r="A1507" s="6" t="s">
        <v>4673</v>
      </c>
      <c r="B1507" s="3" t="s">
        <v>923</v>
      </c>
      <c r="C1507" s="121" t="s">
        <v>2464</v>
      </c>
      <c r="D1507" s="119" t="s">
        <v>2511</v>
      </c>
    </row>
    <row r="1508" spans="1:4" x14ac:dyDescent="0.4">
      <c r="A1508" s="6" t="s">
        <v>4674</v>
      </c>
      <c r="B1508" s="3" t="s">
        <v>4675</v>
      </c>
      <c r="C1508" s="121" t="s">
        <v>2460</v>
      </c>
      <c r="D1508" s="119" t="s">
        <v>2511</v>
      </c>
    </row>
    <row r="1509" spans="1:4" x14ac:dyDescent="0.4">
      <c r="A1509" s="6" t="s">
        <v>4676</v>
      </c>
      <c r="B1509" s="3" t="s">
        <v>924</v>
      </c>
      <c r="C1509" s="121" t="s">
        <v>2464</v>
      </c>
      <c r="D1509" s="119" t="s">
        <v>2511</v>
      </c>
    </row>
    <row r="1510" spans="1:4" x14ac:dyDescent="0.4">
      <c r="A1510" s="6" t="s">
        <v>4677</v>
      </c>
      <c r="B1510" s="3" t="s">
        <v>4678</v>
      </c>
      <c r="C1510" s="121" t="s">
        <v>2464</v>
      </c>
      <c r="D1510" s="119" t="s">
        <v>2511</v>
      </c>
    </row>
    <row r="1511" spans="1:4" x14ac:dyDescent="0.4">
      <c r="A1511" s="6" t="s">
        <v>4679</v>
      </c>
      <c r="B1511" s="3" t="s">
        <v>925</v>
      </c>
      <c r="C1511" s="121" t="s">
        <v>2464</v>
      </c>
      <c r="D1511" s="119" t="s">
        <v>2511</v>
      </c>
    </row>
    <row r="1512" spans="1:4" x14ac:dyDescent="0.4">
      <c r="A1512" s="6" t="s">
        <v>4680</v>
      </c>
      <c r="B1512" s="3" t="s">
        <v>4681</v>
      </c>
      <c r="C1512" s="121" t="s">
        <v>2460</v>
      </c>
      <c r="D1512" s="119" t="s">
        <v>2511</v>
      </c>
    </row>
    <row r="1513" spans="1:4" x14ac:dyDescent="0.4">
      <c r="A1513" s="6" t="s">
        <v>4682</v>
      </c>
      <c r="B1513" s="3" t="s">
        <v>926</v>
      </c>
      <c r="C1513" s="121" t="s">
        <v>2470</v>
      </c>
      <c r="D1513" s="119" t="s">
        <v>2511</v>
      </c>
    </row>
    <row r="1514" spans="1:4" x14ac:dyDescent="0.4">
      <c r="A1514" s="6" t="s">
        <v>4683</v>
      </c>
      <c r="B1514" s="3" t="s">
        <v>927</v>
      </c>
      <c r="C1514" s="121" t="s">
        <v>2460</v>
      </c>
      <c r="D1514" s="119" t="s">
        <v>3069</v>
      </c>
    </row>
    <row r="1515" spans="1:4" x14ac:dyDescent="0.4">
      <c r="A1515" s="6" t="s">
        <v>4684</v>
      </c>
      <c r="B1515" s="3" t="s">
        <v>4685</v>
      </c>
      <c r="C1515" s="121" t="s">
        <v>2464</v>
      </c>
      <c r="D1515" s="119" t="s">
        <v>3069</v>
      </c>
    </row>
    <row r="1516" spans="1:4" x14ac:dyDescent="0.4">
      <c r="A1516" s="6" t="s">
        <v>4686</v>
      </c>
      <c r="B1516" s="3" t="s">
        <v>928</v>
      </c>
      <c r="C1516" s="121" t="s">
        <v>2460</v>
      </c>
      <c r="D1516" s="119" t="s">
        <v>3069</v>
      </c>
    </row>
    <row r="1517" spans="1:4" x14ac:dyDescent="0.4">
      <c r="A1517" s="6" t="s">
        <v>4687</v>
      </c>
      <c r="B1517" s="3" t="s">
        <v>929</v>
      </c>
      <c r="C1517" s="121" t="s">
        <v>2460</v>
      </c>
      <c r="D1517" s="119" t="s">
        <v>3069</v>
      </c>
    </row>
    <row r="1518" spans="1:4" x14ac:dyDescent="0.4">
      <c r="A1518" s="6" t="s">
        <v>4688</v>
      </c>
      <c r="B1518" s="3" t="s">
        <v>930</v>
      </c>
      <c r="C1518" s="121" t="s">
        <v>2471</v>
      </c>
      <c r="D1518" s="119" t="s">
        <v>3069</v>
      </c>
    </row>
    <row r="1519" spans="1:4" x14ac:dyDescent="0.4">
      <c r="A1519" s="6" t="s">
        <v>4689</v>
      </c>
      <c r="B1519" s="3" t="s">
        <v>931</v>
      </c>
      <c r="C1519" s="121" t="s">
        <v>2460</v>
      </c>
      <c r="D1519" s="119" t="s">
        <v>3069</v>
      </c>
    </row>
    <row r="1520" spans="1:4" x14ac:dyDescent="0.4">
      <c r="A1520" s="6" t="s">
        <v>4690</v>
      </c>
      <c r="B1520" s="3" t="s">
        <v>932</v>
      </c>
      <c r="C1520" s="121" t="s">
        <v>2460</v>
      </c>
      <c r="D1520" s="119" t="s">
        <v>3069</v>
      </c>
    </row>
    <row r="1521" spans="1:4" x14ac:dyDescent="0.4">
      <c r="A1521" s="6" t="s">
        <v>4691</v>
      </c>
      <c r="B1521" s="3" t="s">
        <v>933</v>
      </c>
      <c r="C1521" s="121" t="s">
        <v>2460</v>
      </c>
      <c r="D1521" s="119" t="s">
        <v>3069</v>
      </c>
    </row>
    <row r="1522" spans="1:4" x14ac:dyDescent="0.4">
      <c r="A1522" s="6" t="s">
        <v>4692</v>
      </c>
      <c r="B1522" s="3" t="s">
        <v>934</v>
      </c>
      <c r="C1522" s="121" t="s">
        <v>2460</v>
      </c>
      <c r="D1522" s="119" t="s">
        <v>3069</v>
      </c>
    </row>
    <row r="1523" spans="1:4" x14ac:dyDescent="0.4">
      <c r="A1523" s="6" t="s">
        <v>4693</v>
      </c>
      <c r="B1523" s="3" t="s">
        <v>935</v>
      </c>
      <c r="C1523" s="121" t="s">
        <v>2460</v>
      </c>
      <c r="D1523" s="119" t="s">
        <v>3069</v>
      </c>
    </row>
    <row r="1524" spans="1:4" x14ac:dyDescent="0.4">
      <c r="A1524" s="6" t="s">
        <v>4694</v>
      </c>
      <c r="B1524" s="3" t="s">
        <v>936</v>
      </c>
      <c r="C1524" s="121" t="s">
        <v>2460</v>
      </c>
      <c r="D1524" s="119" t="s">
        <v>3069</v>
      </c>
    </row>
    <row r="1525" spans="1:4" x14ac:dyDescent="0.4">
      <c r="A1525" s="6" t="s">
        <v>4695</v>
      </c>
      <c r="B1525" s="3" t="s">
        <v>4696</v>
      </c>
      <c r="C1525" s="121" t="s">
        <v>2460</v>
      </c>
      <c r="D1525" s="119" t="s">
        <v>3069</v>
      </c>
    </row>
    <row r="1526" spans="1:4" x14ac:dyDescent="0.4">
      <c r="A1526" s="6" t="s">
        <v>4697</v>
      </c>
      <c r="B1526" s="3" t="s">
        <v>937</v>
      </c>
      <c r="C1526" s="121" t="s">
        <v>2463</v>
      </c>
      <c r="D1526" s="119" t="s">
        <v>3069</v>
      </c>
    </row>
    <row r="1527" spans="1:4" x14ac:dyDescent="0.4">
      <c r="A1527" s="6" t="s">
        <v>4698</v>
      </c>
      <c r="B1527" s="3" t="s">
        <v>938</v>
      </c>
      <c r="C1527" s="121" t="s">
        <v>2460</v>
      </c>
      <c r="D1527" s="119" t="s">
        <v>3069</v>
      </c>
    </row>
    <row r="1528" spans="1:4" x14ac:dyDescent="0.4">
      <c r="A1528" s="6" t="s">
        <v>4699</v>
      </c>
      <c r="B1528" s="3" t="s">
        <v>939</v>
      </c>
      <c r="C1528" s="121" t="s">
        <v>2460</v>
      </c>
      <c r="D1528" s="119" t="s">
        <v>3069</v>
      </c>
    </row>
    <row r="1529" spans="1:4" x14ac:dyDescent="0.4">
      <c r="A1529" s="6" t="s">
        <v>4700</v>
      </c>
      <c r="B1529" s="3" t="s">
        <v>4701</v>
      </c>
      <c r="C1529" s="121" t="s">
        <v>2464</v>
      </c>
      <c r="D1529" s="119" t="s">
        <v>3069</v>
      </c>
    </row>
    <row r="1530" spans="1:4" x14ac:dyDescent="0.4">
      <c r="A1530" s="6" t="s">
        <v>4702</v>
      </c>
      <c r="B1530" s="3" t="s">
        <v>940</v>
      </c>
      <c r="C1530" s="121" t="s">
        <v>2464</v>
      </c>
      <c r="D1530" s="119" t="s">
        <v>3069</v>
      </c>
    </row>
    <row r="1531" spans="1:4" x14ac:dyDescent="0.4">
      <c r="A1531" s="6" t="s">
        <v>4703</v>
      </c>
      <c r="B1531" s="3" t="s">
        <v>4704</v>
      </c>
      <c r="C1531" s="121" t="s">
        <v>2464</v>
      </c>
      <c r="D1531" s="119" t="s">
        <v>3069</v>
      </c>
    </row>
    <row r="1532" spans="1:4" x14ac:dyDescent="0.4">
      <c r="A1532" s="6" t="s">
        <v>4705</v>
      </c>
      <c r="B1532" s="3" t="s">
        <v>941</v>
      </c>
      <c r="C1532" s="121" t="s">
        <v>2460</v>
      </c>
      <c r="D1532" s="119" t="s">
        <v>3069</v>
      </c>
    </row>
    <row r="1533" spans="1:4" x14ac:dyDescent="0.4">
      <c r="A1533" s="6" t="s">
        <v>4706</v>
      </c>
      <c r="B1533" s="3" t="s">
        <v>942</v>
      </c>
      <c r="C1533" s="121" t="s">
        <v>2464</v>
      </c>
      <c r="D1533" s="119" t="s">
        <v>2551</v>
      </c>
    </row>
    <row r="1534" spans="1:4" x14ac:dyDescent="0.4">
      <c r="A1534" s="6" t="s">
        <v>4707</v>
      </c>
      <c r="B1534" s="3" t="s">
        <v>943</v>
      </c>
      <c r="C1534" s="121" t="s">
        <v>2464</v>
      </c>
      <c r="D1534" s="119" t="s">
        <v>2551</v>
      </c>
    </row>
    <row r="1535" spans="1:4" x14ac:dyDescent="0.4">
      <c r="A1535" s="6" t="s">
        <v>4708</v>
      </c>
      <c r="B1535" s="3" t="s">
        <v>944</v>
      </c>
      <c r="C1535" s="121" t="s">
        <v>2460</v>
      </c>
      <c r="D1535" s="119" t="s">
        <v>2517</v>
      </c>
    </row>
    <row r="1536" spans="1:4" x14ac:dyDescent="0.4">
      <c r="A1536" s="6" t="s">
        <v>4709</v>
      </c>
      <c r="B1536" s="3" t="s">
        <v>4710</v>
      </c>
      <c r="C1536" s="121" t="s">
        <v>2466</v>
      </c>
      <c r="D1536" s="119" t="s">
        <v>2551</v>
      </c>
    </row>
    <row r="1537" spans="1:4" x14ac:dyDescent="0.4">
      <c r="A1537" s="6" t="s">
        <v>4711</v>
      </c>
      <c r="B1537" s="3" t="s">
        <v>4712</v>
      </c>
      <c r="C1537" s="121" t="s">
        <v>2460</v>
      </c>
      <c r="D1537" s="119" t="s">
        <v>2551</v>
      </c>
    </row>
    <row r="1538" spans="1:4" x14ac:dyDescent="0.4">
      <c r="A1538" s="6" t="s">
        <v>4713</v>
      </c>
      <c r="B1538" s="3" t="s">
        <v>945</v>
      </c>
      <c r="C1538" s="121" t="s">
        <v>2460</v>
      </c>
      <c r="D1538" s="119" t="s">
        <v>2551</v>
      </c>
    </row>
    <row r="1539" spans="1:4" x14ac:dyDescent="0.4">
      <c r="A1539" s="6" t="s">
        <v>4714</v>
      </c>
      <c r="B1539" s="3" t="s">
        <v>946</v>
      </c>
      <c r="C1539" s="121" t="s">
        <v>2462</v>
      </c>
      <c r="D1539" s="119" t="s">
        <v>2551</v>
      </c>
    </row>
    <row r="1540" spans="1:4" x14ac:dyDescent="0.4">
      <c r="A1540" s="6" t="s">
        <v>4715</v>
      </c>
      <c r="B1540" s="3" t="s">
        <v>947</v>
      </c>
      <c r="C1540" s="121" t="s">
        <v>2460</v>
      </c>
      <c r="D1540" s="119" t="s">
        <v>2551</v>
      </c>
    </row>
    <row r="1541" spans="1:4" x14ac:dyDescent="0.4">
      <c r="A1541" s="6" t="s">
        <v>4716</v>
      </c>
      <c r="B1541" s="3" t="s">
        <v>948</v>
      </c>
      <c r="C1541" s="121" t="s">
        <v>2460</v>
      </c>
      <c r="D1541" s="119" t="s">
        <v>2551</v>
      </c>
    </row>
    <row r="1542" spans="1:4" x14ac:dyDescent="0.4">
      <c r="A1542" s="6" t="s">
        <v>4717</v>
      </c>
      <c r="B1542" s="3" t="s">
        <v>949</v>
      </c>
      <c r="C1542" s="121" t="s">
        <v>2460</v>
      </c>
      <c r="D1542" s="119" t="s">
        <v>2551</v>
      </c>
    </row>
    <row r="1543" spans="1:4" x14ac:dyDescent="0.4">
      <c r="A1543" s="6" t="s">
        <v>4718</v>
      </c>
      <c r="B1543" s="3" t="s">
        <v>950</v>
      </c>
      <c r="C1543" s="121" t="s">
        <v>2460</v>
      </c>
      <c r="D1543" s="119" t="s">
        <v>2517</v>
      </c>
    </row>
    <row r="1544" spans="1:4" x14ac:dyDescent="0.4">
      <c r="A1544" s="6" t="s">
        <v>4719</v>
      </c>
      <c r="B1544" s="3" t="s">
        <v>4720</v>
      </c>
      <c r="C1544" s="121" t="s">
        <v>2460</v>
      </c>
      <c r="D1544" s="119" t="s">
        <v>2551</v>
      </c>
    </row>
    <row r="1545" spans="1:4" x14ac:dyDescent="0.4">
      <c r="A1545" s="6" t="s">
        <v>4721</v>
      </c>
      <c r="B1545" s="3" t="s">
        <v>951</v>
      </c>
      <c r="C1545" s="121" t="s">
        <v>2460</v>
      </c>
      <c r="D1545" s="119" t="s">
        <v>2551</v>
      </c>
    </row>
    <row r="1546" spans="1:4" x14ac:dyDescent="0.4">
      <c r="A1546" s="6" t="s">
        <v>4722</v>
      </c>
      <c r="B1546" s="3" t="s">
        <v>4723</v>
      </c>
      <c r="C1546" s="121" t="s">
        <v>2463</v>
      </c>
      <c r="D1546" s="119" t="s">
        <v>2561</v>
      </c>
    </row>
    <row r="1547" spans="1:4" x14ac:dyDescent="0.4">
      <c r="A1547" s="6" t="s">
        <v>4724</v>
      </c>
      <c r="B1547" s="3" t="s">
        <v>952</v>
      </c>
      <c r="C1547" s="121" t="s">
        <v>2460</v>
      </c>
      <c r="D1547" s="119" t="s">
        <v>2517</v>
      </c>
    </row>
    <row r="1548" spans="1:4" x14ac:dyDescent="0.4">
      <c r="A1548" s="6" t="s">
        <v>4725</v>
      </c>
      <c r="B1548" s="3" t="s">
        <v>953</v>
      </c>
      <c r="C1548" s="121" t="s">
        <v>2465</v>
      </c>
      <c r="D1548" s="119" t="s">
        <v>2551</v>
      </c>
    </row>
    <row r="1549" spans="1:4" x14ac:dyDescent="0.4">
      <c r="A1549" s="6" t="s">
        <v>4726</v>
      </c>
      <c r="B1549" s="3" t="s">
        <v>4727</v>
      </c>
      <c r="C1549" s="121" t="s">
        <v>2460</v>
      </c>
      <c r="D1549" s="119" t="s">
        <v>2551</v>
      </c>
    </row>
    <row r="1550" spans="1:4" x14ac:dyDescent="0.4">
      <c r="A1550" s="6" t="s">
        <v>4728</v>
      </c>
      <c r="B1550" s="3" t="s">
        <v>954</v>
      </c>
      <c r="C1550" s="121" t="s">
        <v>2471</v>
      </c>
      <c r="D1550" s="119" t="s">
        <v>2551</v>
      </c>
    </row>
    <row r="1551" spans="1:4" x14ac:dyDescent="0.4">
      <c r="A1551" s="6" t="s">
        <v>4729</v>
      </c>
      <c r="B1551" s="3" t="s">
        <v>955</v>
      </c>
      <c r="C1551" s="121" t="s">
        <v>2460</v>
      </c>
      <c r="D1551" s="119" t="s">
        <v>2517</v>
      </c>
    </row>
    <row r="1552" spans="1:4" x14ac:dyDescent="0.4">
      <c r="A1552" s="6" t="s">
        <v>4730</v>
      </c>
      <c r="B1552" s="3" t="s">
        <v>956</v>
      </c>
      <c r="C1552" s="121" t="s">
        <v>2460</v>
      </c>
      <c r="D1552" s="119" t="s">
        <v>2517</v>
      </c>
    </row>
    <row r="1553" spans="1:4" x14ac:dyDescent="0.4">
      <c r="A1553" s="6" t="s">
        <v>4731</v>
      </c>
      <c r="B1553" s="3" t="s">
        <v>957</v>
      </c>
      <c r="C1553" s="121" t="s">
        <v>2460</v>
      </c>
      <c r="D1553" s="119" t="s">
        <v>2551</v>
      </c>
    </row>
    <row r="1554" spans="1:4" x14ac:dyDescent="0.4">
      <c r="A1554" s="6" t="s">
        <v>4732</v>
      </c>
      <c r="B1554" s="3" t="s">
        <v>958</v>
      </c>
      <c r="C1554" s="121" t="s">
        <v>2460</v>
      </c>
      <c r="D1554" s="119" t="s">
        <v>2551</v>
      </c>
    </row>
    <row r="1555" spans="1:4" x14ac:dyDescent="0.4">
      <c r="A1555" s="6" t="s">
        <v>4733</v>
      </c>
      <c r="B1555" s="3" t="s">
        <v>959</v>
      </c>
      <c r="C1555" s="121" t="s">
        <v>2460</v>
      </c>
      <c r="D1555" s="119" t="s">
        <v>2551</v>
      </c>
    </row>
    <row r="1556" spans="1:4" x14ac:dyDescent="0.4">
      <c r="A1556" s="6" t="s">
        <v>4734</v>
      </c>
      <c r="B1556" s="3" t="s">
        <v>960</v>
      </c>
      <c r="C1556" s="121" t="s">
        <v>2460</v>
      </c>
      <c r="D1556" s="119" t="s">
        <v>2551</v>
      </c>
    </row>
    <row r="1557" spans="1:4" x14ac:dyDescent="0.4">
      <c r="A1557" s="6" t="s">
        <v>4735</v>
      </c>
      <c r="B1557" s="3" t="s">
        <v>961</v>
      </c>
      <c r="C1557" s="121" t="s">
        <v>2460</v>
      </c>
      <c r="D1557" s="119" t="s">
        <v>2517</v>
      </c>
    </row>
    <row r="1558" spans="1:4" x14ac:dyDescent="0.4">
      <c r="A1558" s="6" t="s">
        <v>4736</v>
      </c>
      <c r="B1558" s="3" t="s">
        <v>962</v>
      </c>
      <c r="C1558" s="121" t="s">
        <v>2460</v>
      </c>
      <c r="D1558" s="119" t="s">
        <v>2517</v>
      </c>
    </row>
    <row r="1559" spans="1:4" x14ac:dyDescent="0.4">
      <c r="A1559" s="6" t="s">
        <v>4737</v>
      </c>
      <c r="B1559" s="3" t="s">
        <v>963</v>
      </c>
      <c r="C1559" s="121" t="s">
        <v>2460</v>
      </c>
      <c r="D1559" s="119" t="s">
        <v>2517</v>
      </c>
    </row>
    <row r="1560" spans="1:4" x14ac:dyDescent="0.4">
      <c r="A1560" s="6" t="s">
        <v>4738</v>
      </c>
      <c r="B1560" s="3" t="s">
        <v>4739</v>
      </c>
      <c r="C1560" s="121" t="s">
        <v>2460</v>
      </c>
      <c r="D1560" s="119" t="s">
        <v>2517</v>
      </c>
    </row>
    <row r="1561" spans="1:4" x14ac:dyDescent="0.4">
      <c r="A1561" s="6" t="s">
        <v>4740</v>
      </c>
      <c r="B1561" s="3" t="s">
        <v>4741</v>
      </c>
      <c r="C1561" s="121" t="s">
        <v>2460</v>
      </c>
      <c r="D1561" s="119" t="s">
        <v>2517</v>
      </c>
    </row>
    <row r="1562" spans="1:4" x14ac:dyDescent="0.4">
      <c r="A1562" s="6" t="s">
        <v>4742</v>
      </c>
      <c r="B1562" s="3" t="s">
        <v>964</v>
      </c>
      <c r="C1562" s="121" t="s">
        <v>2460</v>
      </c>
      <c r="D1562" s="119" t="s">
        <v>2551</v>
      </c>
    </row>
    <row r="1563" spans="1:4" x14ac:dyDescent="0.4">
      <c r="A1563" s="6" t="s">
        <v>4743</v>
      </c>
      <c r="B1563" s="3" t="s">
        <v>965</v>
      </c>
      <c r="C1563" s="121" t="s">
        <v>2460</v>
      </c>
      <c r="D1563" s="119" t="s">
        <v>2551</v>
      </c>
    </row>
    <row r="1564" spans="1:4" x14ac:dyDescent="0.4">
      <c r="A1564" s="6" t="s">
        <v>4744</v>
      </c>
      <c r="B1564" s="3" t="s">
        <v>966</v>
      </c>
      <c r="C1564" s="121" t="s">
        <v>2460</v>
      </c>
      <c r="D1564" s="119" t="s">
        <v>2551</v>
      </c>
    </row>
    <row r="1565" spans="1:4" x14ac:dyDescent="0.4">
      <c r="A1565" s="6" t="s">
        <v>4745</v>
      </c>
      <c r="B1565" s="3" t="s">
        <v>967</v>
      </c>
      <c r="C1565" s="121" t="s">
        <v>2464</v>
      </c>
      <c r="D1565" s="119" t="s">
        <v>2517</v>
      </c>
    </row>
    <row r="1566" spans="1:4" x14ac:dyDescent="0.4">
      <c r="A1566" s="6" t="s">
        <v>4746</v>
      </c>
      <c r="B1566" s="3" t="s">
        <v>968</v>
      </c>
      <c r="C1566" s="121" t="s">
        <v>2460</v>
      </c>
      <c r="D1566" s="119" t="s">
        <v>2551</v>
      </c>
    </row>
    <row r="1567" spans="1:4" x14ac:dyDescent="0.4">
      <c r="A1567" s="6" t="s">
        <v>4747</v>
      </c>
      <c r="B1567" s="3" t="s">
        <v>969</v>
      </c>
      <c r="C1567" s="121" t="s">
        <v>2463</v>
      </c>
      <c r="D1567" s="119" t="s">
        <v>2551</v>
      </c>
    </row>
    <row r="1568" spans="1:4" x14ac:dyDescent="0.4">
      <c r="A1568" s="6" t="s">
        <v>4748</v>
      </c>
      <c r="B1568" s="3" t="s">
        <v>4749</v>
      </c>
      <c r="C1568" s="121" t="s">
        <v>2460</v>
      </c>
      <c r="D1568" s="119" t="s">
        <v>2517</v>
      </c>
    </row>
    <row r="1569" spans="1:4" x14ac:dyDescent="0.4">
      <c r="A1569" s="6" t="s">
        <v>4750</v>
      </c>
      <c r="B1569" s="3" t="s">
        <v>4751</v>
      </c>
      <c r="C1569" s="121" t="s">
        <v>2464</v>
      </c>
      <c r="D1569" s="119" t="s">
        <v>2551</v>
      </c>
    </row>
    <row r="1570" spans="1:4" x14ac:dyDescent="0.4">
      <c r="A1570" s="6" t="s">
        <v>4752</v>
      </c>
      <c r="B1570" s="3" t="s">
        <v>970</v>
      </c>
      <c r="C1570" s="121" t="s">
        <v>2466</v>
      </c>
      <c r="D1570" s="119" t="s">
        <v>2551</v>
      </c>
    </row>
    <row r="1571" spans="1:4" x14ac:dyDescent="0.4">
      <c r="A1571" s="6" t="s">
        <v>4753</v>
      </c>
      <c r="B1571" s="3" t="s">
        <v>971</v>
      </c>
      <c r="C1571" s="121" t="s">
        <v>2461</v>
      </c>
      <c r="D1571" s="119" t="s">
        <v>2517</v>
      </c>
    </row>
    <row r="1572" spans="1:4" x14ac:dyDescent="0.4">
      <c r="A1572" s="6" t="s">
        <v>4754</v>
      </c>
      <c r="B1572" s="3" t="s">
        <v>972</v>
      </c>
      <c r="C1572" s="121" t="s">
        <v>2460</v>
      </c>
      <c r="D1572" s="119" t="s">
        <v>2551</v>
      </c>
    </row>
    <row r="1573" spans="1:4" x14ac:dyDescent="0.4">
      <c r="A1573" s="6" t="s">
        <v>4755</v>
      </c>
      <c r="B1573" s="3" t="s">
        <v>973</v>
      </c>
      <c r="C1573" s="121" t="s">
        <v>2460</v>
      </c>
      <c r="D1573" s="119" t="s">
        <v>2517</v>
      </c>
    </row>
    <row r="1574" spans="1:4" x14ac:dyDescent="0.4">
      <c r="A1574" s="6" t="s">
        <v>4756</v>
      </c>
      <c r="B1574" s="3" t="s">
        <v>974</v>
      </c>
      <c r="C1574" s="121" t="s">
        <v>2460</v>
      </c>
      <c r="D1574" s="119" t="s">
        <v>2551</v>
      </c>
    </row>
    <row r="1575" spans="1:4" x14ac:dyDescent="0.4">
      <c r="A1575" s="6" t="s">
        <v>4757</v>
      </c>
      <c r="B1575" s="3" t="s">
        <v>975</v>
      </c>
      <c r="C1575" s="121" t="s">
        <v>2464</v>
      </c>
      <c r="D1575" s="119" t="s">
        <v>2517</v>
      </c>
    </row>
    <row r="1576" spans="1:4" x14ac:dyDescent="0.4">
      <c r="A1576" s="6" t="s">
        <v>4758</v>
      </c>
      <c r="B1576" s="3" t="s">
        <v>4759</v>
      </c>
      <c r="C1576" s="121" t="s">
        <v>2464</v>
      </c>
      <c r="D1576" s="119" t="s">
        <v>2517</v>
      </c>
    </row>
    <row r="1577" spans="1:4" x14ac:dyDescent="0.4">
      <c r="A1577" s="6" t="s">
        <v>4760</v>
      </c>
      <c r="B1577" s="3" t="s">
        <v>976</v>
      </c>
      <c r="C1577" s="121" t="s">
        <v>2465</v>
      </c>
      <c r="D1577" s="119" t="s">
        <v>2517</v>
      </c>
    </row>
    <row r="1578" spans="1:4" x14ac:dyDescent="0.4">
      <c r="A1578" s="6" t="s">
        <v>4761</v>
      </c>
      <c r="B1578" s="3" t="s">
        <v>977</v>
      </c>
      <c r="C1578" s="121" t="s">
        <v>2460</v>
      </c>
      <c r="D1578" s="119" t="s">
        <v>2551</v>
      </c>
    </row>
    <row r="1579" spans="1:4" x14ac:dyDescent="0.4">
      <c r="A1579" s="6" t="s">
        <v>4762</v>
      </c>
      <c r="B1579" s="3" t="s">
        <v>4763</v>
      </c>
      <c r="C1579" s="121" t="s">
        <v>2460</v>
      </c>
      <c r="D1579" s="119" t="s">
        <v>2517</v>
      </c>
    </row>
    <row r="1580" spans="1:4" x14ac:dyDescent="0.4">
      <c r="A1580" s="6" t="s">
        <v>4764</v>
      </c>
      <c r="B1580" s="3" t="s">
        <v>978</v>
      </c>
      <c r="C1580" s="121" t="s">
        <v>2461</v>
      </c>
      <c r="D1580" s="119" t="s">
        <v>2551</v>
      </c>
    </row>
    <row r="1581" spans="1:4" x14ac:dyDescent="0.4">
      <c r="A1581" s="6" t="s">
        <v>4765</v>
      </c>
      <c r="B1581" s="3" t="s">
        <v>979</v>
      </c>
      <c r="C1581" s="121" t="s">
        <v>2460</v>
      </c>
      <c r="D1581" s="119" t="s">
        <v>2517</v>
      </c>
    </row>
    <row r="1582" spans="1:4" x14ac:dyDescent="0.4">
      <c r="A1582" s="6" t="s">
        <v>4766</v>
      </c>
      <c r="B1582" s="3" t="s">
        <v>980</v>
      </c>
      <c r="C1582" s="121" t="s">
        <v>2460</v>
      </c>
      <c r="D1582" s="119" t="s">
        <v>2517</v>
      </c>
    </row>
    <row r="1583" spans="1:4" x14ac:dyDescent="0.4">
      <c r="A1583" s="6" t="s">
        <v>4767</v>
      </c>
      <c r="B1583" s="3" t="s">
        <v>981</v>
      </c>
      <c r="C1583" s="121" t="s">
        <v>2466</v>
      </c>
      <c r="D1583" s="119" t="s">
        <v>2551</v>
      </c>
    </row>
    <row r="1584" spans="1:4" x14ac:dyDescent="0.4">
      <c r="A1584" s="6" t="s">
        <v>4768</v>
      </c>
      <c r="B1584" s="3" t="s">
        <v>982</v>
      </c>
      <c r="C1584" s="121" t="s">
        <v>2464</v>
      </c>
      <c r="D1584" s="119" t="s">
        <v>2517</v>
      </c>
    </row>
    <row r="1585" spans="1:4" x14ac:dyDescent="0.4">
      <c r="A1585" s="6" t="s">
        <v>4769</v>
      </c>
      <c r="B1585" s="3" t="s">
        <v>983</v>
      </c>
      <c r="C1585" s="121" t="s">
        <v>2468</v>
      </c>
      <c r="D1585" s="119" t="s">
        <v>2551</v>
      </c>
    </row>
    <row r="1586" spans="1:4" x14ac:dyDescent="0.4">
      <c r="A1586" s="6" t="s">
        <v>4770</v>
      </c>
      <c r="B1586" s="3" t="s">
        <v>4771</v>
      </c>
      <c r="C1586" s="121" t="s">
        <v>2469</v>
      </c>
      <c r="D1586" s="119" t="s">
        <v>2551</v>
      </c>
    </row>
    <row r="1587" spans="1:4" x14ac:dyDescent="0.4">
      <c r="A1587" s="6" t="s">
        <v>4772</v>
      </c>
      <c r="B1587" s="3" t="s">
        <v>984</v>
      </c>
      <c r="C1587" s="121" t="s">
        <v>2460</v>
      </c>
      <c r="D1587" s="119" t="s">
        <v>2517</v>
      </c>
    </row>
    <row r="1588" spans="1:4" x14ac:dyDescent="0.4">
      <c r="A1588" s="6" t="s">
        <v>4773</v>
      </c>
      <c r="B1588" s="3" t="s">
        <v>985</v>
      </c>
      <c r="C1588" s="121" t="s">
        <v>2469</v>
      </c>
      <c r="D1588" s="119" t="s">
        <v>2551</v>
      </c>
    </row>
    <row r="1589" spans="1:4" x14ac:dyDescent="0.4">
      <c r="A1589" s="6" t="s">
        <v>4774</v>
      </c>
      <c r="B1589" s="3" t="s">
        <v>4775</v>
      </c>
      <c r="C1589" s="121" t="s">
        <v>2464</v>
      </c>
      <c r="D1589" s="119" t="s">
        <v>2551</v>
      </c>
    </row>
    <row r="1590" spans="1:4" x14ac:dyDescent="0.4">
      <c r="A1590" s="6" t="s">
        <v>4776</v>
      </c>
      <c r="B1590" s="3" t="s">
        <v>520</v>
      </c>
      <c r="C1590" s="121" t="s">
        <v>2465</v>
      </c>
      <c r="D1590" s="119" t="s">
        <v>2551</v>
      </c>
    </row>
    <row r="1591" spans="1:4" x14ac:dyDescent="0.4">
      <c r="A1591" s="6" t="s">
        <v>4777</v>
      </c>
      <c r="B1591" s="3" t="s">
        <v>986</v>
      </c>
      <c r="C1591" s="121" t="s">
        <v>2460</v>
      </c>
      <c r="D1591" s="119" t="s">
        <v>2517</v>
      </c>
    </row>
    <row r="1592" spans="1:4" x14ac:dyDescent="0.4">
      <c r="A1592" s="6" t="s">
        <v>4778</v>
      </c>
      <c r="B1592" s="3" t="s">
        <v>987</v>
      </c>
      <c r="C1592" s="121" t="s">
        <v>2460</v>
      </c>
      <c r="D1592" s="119" t="s">
        <v>2517</v>
      </c>
    </row>
    <row r="1593" spans="1:4" x14ac:dyDescent="0.4">
      <c r="A1593" s="6" t="s">
        <v>4779</v>
      </c>
      <c r="B1593" s="3" t="s">
        <v>4780</v>
      </c>
      <c r="C1593" s="121" t="s">
        <v>2466</v>
      </c>
      <c r="D1593" s="119" t="s">
        <v>2551</v>
      </c>
    </row>
    <row r="1594" spans="1:4" x14ac:dyDescent="0.4">
      <c r="A1594" s="6" t="s">
        <v>4781</v>
      </c>
      <c r="B1594" s="3" t="s">
        <v>4782</v>
      </c>
      <c r="C1594" s="121" t="s">
        <v>2460</v>
      </c>
      <c r="D1594" s="119" t="s">
        <v>2551</v>
      </c>
    </row>
    <row r="1595" spans="1:4" x14ac:dyDescent="0.4">
      <c r="A1595" s="6" t="s">
        <v>4783</v>
      </c>
      <c r="B1595" s="3" t="s">
        <v>988</v>
      </c>
      <c r="C1595" s="121" t="s">
        <v>2464</v>
      </c>
      <c r="D1595" s="119" t="s">
        <v>2551</v>
      </c>
    </row>
    <row r="1596" spans="1:4" x14ac:dyDescent="0.4">
      <c r="A1596" s="6" t="s">
        <v>4784</v>
      </c>
      <c r="B1596" s="3" t="s">
        <v>4785</v>
      </c>
      <c r="C1596" s="121" t="s">
        <v>2462</v>
      </c>
      <c r="D1596" s="119" t="s">
        <v>2551</v>
      </c>
    </row>
    <row r="1597" spans="1:4" x14ac:dyDescent="0.4">
      <c r="A1597" s="6" t="s">
        <v>4786</v>
      </c>
      <c r="B1597" s="3" t="s">
        <v>989</v>
      </c>
      <c r="C1597" s="121" t="s">
        <v>2464</v>
      </c>
      <c r="D1597" s="119" t="s">
        <v>2517</v>
      </c>
    </row>
    <row r="1598" spans="1:4" x14ac:dyDescent="0.4">
      <c r="A1598" s="6" t="s">
        <v>4787</v>
      </c>
      <c r="B1598" s="3" t="s">
        <v>4788</v>
      </c>
      <c r="C1598" s="121" t="s">
        <v>2469</v>
      </c>
      <c r="D1598" s="119" t="s">
        <v>2517</v>
      </c>
    </row>
    <row r="1599" spans="1:4" x14ac:dyDescent="0.4">
      <c r="A1599" s="6" t="s">
        <v>4789</v>
      </c>
      <c r="B1599" s="3" t="s">
        <v>990</v>
      </c>
      <c r="C1599" s="121" t="s">
        <v>2460</v>
      </c>
      <c r="D1599" s="119" t="s">
        <v>2551</v>
      </c>
    </row>
    <row r="1600" spans="1:4" x14ac:dyDescent="0.4">
      <c r="A1600" s="6" t="s">
        <v>4790</v>
      </c>
      <c r="B1600" s="3" t="s">
        <v>4791</v>
      </c>
      <c r="C1600" s="121" t="s">
        <v>2464</v>
      </c>
      <c r="D1600" s="119" t="s">
        <v>2517</v>
      </c>
    </row>
    <row r="1601" spans="1:4" x14ac:dyDescent="0.4">
      <c r="A1601" s="6" t="s">
        <v>4792</v>
      </c>
      <c r="B1601" s="3" t="s">
        <v>991</v>
      </c>
      <c r="C1601" s="121" t="s">
        <v>2464</v>
      </c>
      <c r="D1601" s="119" t="s">
        <v>2517</v>
      </c>
    </row>
    <row r="1602" spans="1:4" x14ac:dyDescent="0.4">
      <c r="A1602" s="6" t="s">
        <v>4793</v>
      </c>
      <c r="B1602" s="3" t="s">
        <v>992</v>
      </c>
      <c r="C1602" s="121" t="s">
        <v>2464</v>
      </c>
      <c r="D1602" s="119" t="s">
        <v>2517</v>
      </c>
    </row>
    <row r="1603" spans="1:4" x14ac:dyDescent="0.4">
      <c r="A1603" s="6" t="s">
        <v>4794</v>
      </c>
      <c r="B1603" s="3" t="s">
        <v>4795</v>
      </c>
      <c r="C1603" s="121" t="s">
        <v>2460</v>
      </c>
      <c r="D1603" s="119" t="s">
        <v>2517</v>
      </c>
    </row>
    <row r="1604" spans="1:4" x14ac:dyDescent="0.4">
      <c r="A1604" s="6" t="s">
        <v>4796</v>
      </c>
      <c r="B1604" s="3" t="s">
        <v>4797</v>
      </c>
      <c r="C1604" s="121" t="s">
        <v>2464</v>
      </c>
      <c r="D1604" s="119" t="s">
        <v>2551</v>
      </c>
    </row>
    <row r="1605" spans="1:4" x14ac:dyDescent="0.4">
      <c r="A1605" s="6" t="s">
        <v>4798</v>
      </c>
      <c r="B1605" s="3" t="s">
        <v>993</v>
      </c>
      <c r="C1605" s="121" t="s">
        <v>2460</v>
      </c>
      <c r="D1605" s="119" t="s">
        <v>2551</v>
      </c>
    </row>
    <row r="1606" spans="1:4" x14ac:dyDescent="0.4">
      <c r="A1606" s="6" t="s">
        <v>4799</v>
      </c>
      <c r="B1606" s="3" t="s">
        <v>994</v>
      </c>
      <c r="C1606" s="121" t="s">
        <v>2460</v>
      </c>
      <c r="D1606" s="119" t="s">
        <v>2517</v>
      </c>
    </row>
    <row r="1607" spans="1:4" x14ac:dyDescent="0.4">
      <c r="A1607" s="6" t="s">
        <v>4800</v>
      </c>
      <c r="B1607" s="3" t="s">
        <v>995</v>
      </c>
      <c r="C1607" s="121" t="s">
        <v>2460</v>
      </c>
      <c r="D1607" s="119" t="s">
        <v>2551</v>
      </c>
    </row>
    <row r="1608" spans="1:4" x14ac:dyDescent="0.4">
      <c r="A1608" s="6" t="s">
        <v>4801</v>
      </c>
      <c r="B1608" s="3" t="s">
        <v>996</v>
      </c>
      <c r="C1608" s="121" t="s">
        <v>2469</v>
      </c>
      <c r="D1608" s="119" t="s">
        <v>2561</v>
      </c>
    </row>
    <row r="1609" spans="1:4" x14ac:dyDescent="0.4">
      <c r="A1609" s="6" t="s">
        <v>4802</v>
      </c>
      <c r="B1609" s="3" t="s">
        <v>4803</v>
      </c>
      <c r="C1609" s="121" t="s">
        <v>2464</v>
      </c>
      <c r="D1609" s="119" t="s">
        <v>2517</v>
      </c>
    </row>
    <row r="1610" spans="1:4" x14ac:dyDescent="0.4">
      <c r="A1610" s="6" t="s">
        <v>4804</v>
      </c>
      <c r="B1610" s="3" t="s">
        <v>4805</v>
      </c>
      <c r="C1610" s="121" t="s">
        <v>2464</v>
      </c>
      <c r="D1610" s="119" t="s">
        <v>2517</v>
      </c>
    </row>
    <row r="1611" spans="1:4" x14ac:dyDescent="0.4">
      <c r="A1611" s="6" t="s">
        <v>4806</v>
      </c>
      <c r="B1611" s="3" t="s">
        <v>4807</v>
      </c>
      <c r="C1611" s="121" t="s">
        <v>2467</v>
      </c>
      <c r="D1611" s="119" t="s">
        <v>2517</v>
      </c>
    </row>
    <row r="1612" spans="1:4" x14ac:dyDescent="0.4">
      <c r="A1612" s="6" t="s">
        <v>4808</v>
      </c>
      <c r="B1612" s="3" t="s">
        <v>997</v>
      </c>
      <c r="C1612" s="121" t="s">
        <v>2460</v>
      </c>
      <c r="D1612" s="119" t="s">
        <v>2517</v>
      </c>
    </row>
    <row r="1613" spans="1:4" x14ac:dyDescent="0.4">
      <c r="A1613" s="6" t="s">
        <v>4809</v>
      </c>
      <c r="B1613" s="3" t="s">
        <v>998</v>
      </c>
      <c r="C1613" s="121" t="s">
        <v>2460</v>
      </c>
      <c r="D1613" s="119" t="s">
        <v>2517</v>
      </c>
    </row>
    <row r="1614" spans="1:4" x14ac:dyDescent="0.4">
      <c r="A1614" s="6" t="s">
        <v>4810</v>
      </c>
      <c r="B1614" s="3" t="s">
        <v>999</v>
      </c>
      <c r="C1614" s="121" t="s">
        <v>2460</v>
      </c>
      <c r="D1614" s="119" t="s">
        <v>2517</v>
      </c>
    </row>
    <row r="1615" spans="1:4" x14ac:dyDescent="0.4">
      <c r="A1615" s="6" t="s">
        <v>4811</v>
      </c>
      <c r="B1615" s="3" t="s">
        <v>4812</v>
      </c>
      <c r="C1615" s="121" t="s">
        <v>2464</v>
      </c>
      <c r="D1615" s="119" t="s">
        <v>2517</v>
      </c>
    </row>
    <row r="1616" spans="1:4" x14ac:dyDescent="0.4">
      <c r="A1616" s="6" t="s">
        <v>4813</v>
      </c>
      <c r="B1616" s="3" t="s">
        <v>1000</v>
      </c>
      <c r="C1616" s="121" t="s">
        <v>2461</v>
      </c>
      <c r="D1616" s="119" t="s">
        <v>2517</v>
      </c>
    </row>
    <row r="1617" spans="1:4" x14ac:dyDescent="0.4">
      <c r="A1617" s="6" t="s">
        <v>4814</v>
      </c>
      <c r="B1617" s="3" t="s">
        <v>4815</v>
      </c>
      <c r="C1617" s="121" t="s">
        <v>2462</v>
      </c>
      <c r="D1617" s="119" t="s">
        <v>2517</v>
      </c>
    </row>
    <row r="1618" spans="1:4" x14ac:dyDescent="0.4">
      <c r="A1618" s="6" t="s">
        <v>4816</v>
      </c>
      <c r="B1618" s="3" t="s">
        <v>4817</v>
      </c>
      <c r="C1618" s="121" t="s">
        <v>2460</v>
      </c>
      <c r="D1618" s="119" t="s">
        <v>2561</v>
      </c>
    </row>
    <row r="1619" spans="1:4" x14ac:dyDescent="0.4">
      <c r="A1619" s="6" t="s">
        <v>4818</v>
      </c>
      <c r="B1619" s="3" t="s">
        <v>1001</v>
      </c>
      <c r="C1619" s="121" t="s">
        <v>2460</v>
      </c>
      <c r="D1619" s="119" t="s">
        <v>2517</v>
      </c>
    </row>
    <row r="1620" spans="1:4" x14ac:dyDescent="0.4">
      <c r="A1620" s="6" t="s">
        <v>4819</v>
      </c>
      <c r="B1620" s="3" t="s">
        <v>1002</v>
      </c>
      <c r="C1620" s="121" t="s">
        <v>2461</v>
      </c>
      <c r="D1620" s="119" t="s">
        <v>2517</v>
      </c>
    </row>
    <row r="1621" spans="1:4" x14ac:dyDescent="0.4">
      <c r="A1621" s="6" t="s">
        <v>4820</v>
      </c>
      <c r="B1621" s="3" t="s">
        <v>4821</v>
      </c>
      <c r="C1621" s="121" t="s">
        <v>2460</v>
      </c>
      <c r="D1621" s="119" t="s">
        <v>2517</v>
      </c>
    </row>
    <row r="1622" spans="1:4" x14ac:dyDescent="0.4">
      <c r="A1622" s="6" t="s">
        <v>4822</v>
      </c>
      <c r="B1622" s="3" t="s">
        <v>4823</v>
      </c>
      <c r="C1622" s="121" t="s">
        <v>2460</v>
      </c>
      <c r="D1622" s="119" t="s">
        <v>2551</v>
      </c>
    </row>
    <row r="1623" spans="1:4" x14ac:dyDescent="0.4">
      <c r="A1623" s="6" t="s">
        <v>4824</v>
      </c>
      <c r="B1623" s="3" t="s">
        <v>1003</v>
      </c>
      <c r="C1623" s="121" t="s">
        <v>2461</v>
      </c>
      <c r="D1623" s="123" t="s">
        <v>2551</v>
      </c>
    </row>
    <row r="1624" spans="1:4" x14ac:dyDescent="0.4">
      <c r="A1624" s="6" t="s">
        <v>4825</v>
      </c>
      <c r="B1624" s="3" t="s">
        <v>4826</v>
      </c>
      <c r="C1624" s="121" t="s">
        <v>2460</v>
      </c>
      <c r="D1624" s="122" t="s">
        <v>2517</v>
      </c>
    </row>
    <row r="1625" spans="1:4" x14ac:dyDescent="0.4">
      <c r="A1625" s="6" t="s">
        <v>4827</v>
      </c>
      <c r="B1625" s="3" t="s">
        <v>4828</v>
      </c>
      <c r="C1625" s="121" t="s">
        <v>2460</v>
      </c>
      <c r="D1625" s="119" t="s">
        <v>2517</v>
      </c>
    </row>
    <row r="1626" spans="1:4" x14ac:dyDescent="0.4">
      <c r="A1626" s="6" t="s">
        <v>4829</v>
      </c>
      <c r="B1626" s="3" t="s">
        <v>1004</v>
      </c>
      <c r="C1626" s="121" t="s">
        <v>2464</v>
      </c>
      <c r="D1626" s="119" t="s">
        <v>2551</v>
      </c>
    </row>
    <row r="1627" spans="1:4" x14ac:dyDescent="0.4">
      <c r="A1627" s="6" t="s">
        <v>4830</v>
      </c>
      <c r="B1627" s="3" t="s">
        <v>1005</v>
      </c>
      <c r="C1627" s="121" t="s">
        <v>2462</v>
      </c>
      <c r="D1627" s="119" t="s">
        <v>2517</v>
      </c>
    </row>
    <row r="1628" spans="1:4" x14ac:dyDescent="0.4">
      <c r="A1628" s="6" t="s">
        <v>4831</v>
      </c>
      <c r="B1628" s="3" t="s">
        <v>4832</v>
      </c>
      <c r="C1628" s="121" t="s">
        <v>2462</v>
      </c>
      <c r="D1628" s="119" t="s">
        <v>2517</v>
      </c>
    </row>
    <row r="1629" spans="1:4" x14ac:dyDescent="0.4">
      <c r="A1629" s="6" t="s">
        <v>4833</v>
      </c>
      <c r="B1629" s="3" t="s">
        <v>4834</v>
      </c>
      <c r="C1629" s="121" t="s">
        <v>2464</v>
      </c>
      <c r="D1629" s="119" t="s">
        <v>2551</v>
      </c>
    </row>
    <row r="1630" spans="1:4" x14ac:dyDescent="0.4">
      <c r="A1630" s="6" t="s">
        <v>4835</v>
      </c>
      <c r="B1630" s="3" t="s">
        <v>1006</v>
      </c>
      <c r="C1630" s="121" t="s">
        <v>2460</v>
      </c>
      <c r="D1630" s="119" t="s">
        <v>2551</v>
      </c>
    </row>
    <row r="1631" spans="1:4" x14ac:dyDescent="0.4">
      <c r="A1631" s="6" t="s">
        <v>4836</v>
      </c>
      <c r="B1631" s="3" t="s">
        <v>4837</v>
      </c>
      <c r="C1631" s="121" t="s">
        <v>2464</v>
      </c>
      <c r="D1631" s="119" t="s">
        <v>2511</v>
      </c>
    </row>
    <row r="1632" spans="1:4" x14ac:dyDescent="0.4">
      <c r="A1632" s="6" t="s">
        <v>4838</v>
      </c>
      <c r="B1632" s="3" t="s">
        <v>1007</v>
      </c>
      <c r="C1632" s="121" t="s">
        <v>2463</v>
      </c>
      <c r="D1632" s="119" t="s">
        <v>2551</v>
      </c>
    </row>
    <row r="1633" spans="1:4" x14ac:dyDescent="0.4">
      <c r="A1633" s="6" t="s">
        <v>4839</v>
      </c>
      <c r="B1633" s="3" t="s">
        <v>4840</v>
      </c>
      <c r="C1633" s="121" t="s">
        <v>2464</v>
      </c>
      <c r="D1633" s="119" t="s">
        <v>2511</v>
      </c>
    </row>
    <row r="1634" spans="1:4" x14ac:dyDescent="0.4">
      <c r="A1634" s="6" t="s">
        <v>4841</v>
      </c>
      <c r="B1634" s="3" t="s">
        <v>4842</v>
      </c>
      <c r="C1634" s="121" t="s">
        <v>2460</v>
      </c>
      <c r="D1634" s="119" t="s">
        <v>2511</v>
      </c>
    </row>
    <row r="1635" spans="1:4" x14ac:dyDescent="0.4">
      <c r="A1635" s="6" t="s">
        <v>4843</v>
      </c>
      <c r="B1635" s="3" t="s">
        <v>4844</v>
      </c>
      <c r="C1635" s="121" t="s">
        <v>2464</v>
      </c>
      <c r="D1635" s="119" t="s">
        <v>2511</v>
      </c>
    </row>
    <row r="1636" spans="1:4" x14ac:dyDescent="0.4">
      <c r="A1636" s="6" t="s">
        <v>4845</v>
      </c>
      <c r="B1636" s="3" t="s">
        <v>4846</v>
      </c>
      <c r="C1636" s="121" t="s">
        <v>2469</v>
      </c>
      <c r="D1636" s="119" t="s">
        <v>2511</v>
      </c>
    </row>
    <row r="1637" spans="1:4" x14ac:dyDescent="0.4">
      <c r="A1637" s="6" t="s">
        <v>4847</v>
      </c>
      <c r="B1637" s="3" t="s">
        <v>4848</v>
      </c>
      <c r="C1637" s="121" t="s">
        <v>2461</v>
      </c>
      <c r="D1637" s="119" t="s">
        <v>2511</v>
      </c>
    </row>
    <row r="1638" spans="1:4" x14ac:dyDescent="0.4">
      <c r="A1638" s="6" t="s">
        <v>4849</v>
      </c>
      <c r="B1638" s="3" t="s">
        <v>4850</v>
      </c>
      <c r="C1638" s="121" t="s">
        <v>2460</v>
      </c>
      <c r="D1638" s="119" t="s">
        <v>2511</v>
      </c>
    </row>
    <row r="1639" spans="1:4" x14ac:dyDescent="0.4">
      <c r="A1639" s="6" t="s">
        <v>4851</v>
      </c>
      <c r="B1639" s="3" t="s">
        <v>4852</v>
      </c>
      <c r="C1639" s="121" t="s">
        <v>2460</v>
      </c>
      <c r="D1639" s="119" t="s">
        <v>2511</v>
      </c>
    </row>
    <row r="1640" spans="1:4" x14ac:dyDescent="0.4">
      <c r="A1640" s="6" t="s">
        <v>4853</v>
      </c>
      <c r="B1640" s="3" t="s">
        <v>4854</v>
      </c>
      <c r="C1640" s="121" t="s">
        <v>2460</v>
      </c>
      <c r="D1640" s="119" t="s">
        <v>2511</v>
      </c>
    </row>
    <row r="1641" spans="1:4" x14ac:dyDescent="0.4">
      <c r="A1641" s="6" t="s">
        <v>4855</v>
      </c>
      <c r="B1641" s="3" t="s">
        <v>4856</v>
      </c>
      <c r="C1641" s="121" t="s">
        <v>2460</v>
      </c>
      <c r="D1641" s="119" t="s">
        <v>2511</v>
      </c>
    </row>
    <row r="1642" spans="1:4" x14ac:dyDescent="0.4">
      <c r="A1642" s="6" t="s">
        <v>4857</v>
      </c>
      <c r="B1642" s="3" t="s">
        <v>4858</v>
      </c>
      <c r="C1642" s="121" t="s">
        <v>2460</v>
      </c>
      <c r="D1642" s="119" t="s">
        <v>2551</v>
      </c>
    </row>
    <row r="1643" spans="1:4" x14ac:dyDescent="0.4">
      <c r="A1643" s="6" t="s">
        <v>4859</v>
      </c>
      <c r="B1643" s="3" t="s">
        <v>4860</v>
      </c>
      <c r="C1643" s="121" t="s">
        <v>2466</v>
      </c>
      <c r="D1643" s="119" t="s">
        <v>2511</v>
      </c>
    </row>
    <row r="1644" spans="1:4" x14ac:dyDescent="0.4">
      <c r="A1644" s="6" t="s">
        <v>4861</v>
      </c>
      <c r="B1644" s="3" t="s">
        <v>4862</v>
      </c>
      <c r="C1644" s="121" t="s">
        <v>2464</v>
      </c>
      <c r="D1644" s="119" t="s">
        <v>2511</v>
      </c>
    </row>
    <row r="1645" spans="1:4" x14ac:dyDescent="0.4">
      <c r="A1645" s="6" t="s">
        <v>4863</v>
      </c>
      <c r="B1645" s="3" t="s">
        <v>4864</v>
      </c>
      <c r="C1645" s="121" t="s">
        <v>2464</v>
      </c>
      <c r="D1645" s="119" t="s">
        <v>2511</v>
      </c>
    </row>
    <row r="1646" spans="1:4" x14ac:dyDescent="0.4">
      <c r="A1646" s="6" t="s">
        <v>4865</v>
      </c>
      <c r="B1646" s="3" t="s">
        <v>4866</v>
      </c>
      <c r="C1646" s="121" t="s">
        <v>2460</v>
      </c>
      <c r="D1646" s="119" t="s">
        <v>2511</v>
      </c>
    </row>
    <row r="1647" spans="1:4" x14ac:dyDescent="0.4">
      <c r="A1647" s="6" t="s">
        <v>4867</v>
      </c>
      <c r="B1647" s="3" t="s">
        <v>4868</v>
      </c>
      <c r="C1647" s="121" t="s">
        <v>2464</v>
      </c>
      <c r="D1647" s="119" t="s">
        <v>2511</v>
      </c>
    </row>
    <row r="1648" spans="1:4" x14ac:dyDescent="0.4">
      <c r="A1648" s="6" t="s">
        <v>4869</v>
      </c>
      <c r="B1648" s="3" t="s">
        <v>4870</v>
      </c>
      <c r="C1648" s="121" t="s">
        <v>2460</v>
      </c>
      <c r="D1648" s="119" t="s">
        <v>3069</v>
      </c>
    </row>
    <row r="1649" spans="1:4" x14ac:dyDescent="0.4">
      <c r="A1649" s="6" t="s">
        <v>4871</v>
      </c>
      <c r="B1649" s="3" t="s">
        <v>1008</v>
      </c>
      <c r="C1649" s="121" t="s">
        <v>2460</v>
      </c>
      <c r="D1649" s="119" t="s">
        <v>3278</v>
      </c>
    </row>
    <row r="1650" spans="1:4" x14ac:dyDescent="0.4">
      <c r="A1650" s="6" t="s">
        <v>4872</v>
      </c>
      <c r="B1650" s="3" t="s">
        <v>1009</v>
      </c>
      <c r="C1650" s="121" t="s">
        <v>2464</v>
      </c>
      <c r="D1650" s="119" t="s">
        <v>3069</v>
      </c>
    </row>
    <row r="1651" spans="1:4" x14ac:dyDescent="0.4">
      <c r="A1651" s="6" t="s">
        <v>4873</v>
      </c>
      <c r="B1651" s="3" t="s">
        <v>1010</v>
      </c>
      <c r="C1651" s="121" t="s">
        <v>2464</v>
      </c>
      <c r="D1651" s="119" t="s">
        <v>3069</v>
      </c>
    </row>
    <row r="1652" spans="1:4" x14ac:dyDescent="0.4">
      <c r="A1652" s="6" t="s">
        <v>4874</v>
      </c>
      <c r="B1652" s="3" t="s">
        <v>1011</v>
      </c>
      <c r="C1652" s="121" t="s">
        <v>2460</v>
      </c>
      <c r="D1652" s="119" t="s">
        <v>3069</v>
      </c>
    </row>
    <row r="1653" spans="1:4" x14ac:dyDescent="0.4">
      <c r="A1653" s="6" t="s">
        <v>4875</v>
      </c>
      <c r="B1653" s="3" t="s">
        <v>1012</v>
      </c>
      <c r="C1653" s="121" t="s">
        <v>2460</v>
      </c>
      <c r="D1653" s="119" t="s">
        <v>3069</v>
      </c>
    </row>
    <row r="1654" spans="1:4" x14ac:dyDescent="0.4">
      <c r="A1654" s="6" t="s">
        <v>4876</v>
      </c>
      <c r="B1654" s="3" t="s">
        <v>1013</v>
      </c>
      <c r="C1654" s="121" t="s">
        <v>2460</v>
      </c>
      <c r="D1654" s="119" t="s">
        <v>3069</v>
      </c>
    </row>
    <row r="1655" spans="1:4" x14ac:dyDescent="0.4">
      <c r="A1655" s="6" t="s">
        <v>4877</v>
      </c>
      <c r="B1655" s="3" t="s">
        <v>1014</v>
      </c>
      <c r="C1655" s="121" t="s">
        <v>2464</v>
      </c>
      <c r="D1655" s="119" t="s">
        <v>3069</v>
      </c>
    </row>
    <row r="1656" spans="1:4" x14ac:dyDescent="0.4">
      <c r="A1656" s="6" t="s">
        <v>4878</v>
      </c>
      <c r="B1656" s="3" t="s">
        <v>1015</v>
      </c>
      <c r="C1656" s="121" t="s">
        <v>2466</v>
      </c>
      <c r="D1656" s="119" t="s">
        <v>3069</v>
      </c>
    </row>
    <row r="1657" spans="1:4" x14ac:dyDescent="0.4">
      <c r="A1657" s="6" t="s">
        <v>4879</v>
      </c>
      <c r="B1657" s="3" t="s">
        <v>1016</v>
      </c>
      <c r="C1657" s="121" t="s">
        <v>2464</v>
      </c>
      <c r="D1657" s="119" t="s">
        <v>3069</v>
      </c>
    </row>
    <row r="1658" spans="1:4" x14ac:dyDescent="0.4">
      <c r="A1658" s="6" t="s">
        <v>4880</v>
      </c>
      <c r="B1658" s="3" t="s">
        <v>1017</v>
      </c>
      <c r="C1658" s="121" t="s">
        <v>2460</v>
      </c>
      <c r="D1658" s="119" t="s">
        <v>3069</v>
      </c>
    </row>
    <row r="1659" spans="1:4" x14ac:dyDescent="0.4">
      <c r="A1659" s="6" t="s">
        <v>4881</v>
      </c>
      <c r="B1659" s="3" t="s">
        <v>1018</v>
      </c>
      <c r="C1659" s="121" t="s">
        <v>2460</v>
      </c>
      <c r="D1659" s="119" t="s">
        <v>3069</v>
      </c>
    </row>
    <row r="1660" spans="1:4" x14ac:dyDescent="0.4">
      <c r="A1660" s="6" t="s">
        <v>4882</v>
      </c>
      <c r="B1660" s="3" t="s">
        <v>1019</v>
      </c>
      <c r="C1660" s="121" t="s">
        <v>2460</v>
      </c>
      <c r="D1660" s="119" t="s">
        <v>3069</v>
      </c>
    </row>
    <row r="1661" spans="1:4" x14ac:dyDescent="0.4">
      <c r="A1661" s="6" t="s">
        <v>4883</v>
      </c>
      <c r="B1661" s="3" t="s">
        <v>4884</v>
      </c>
      <c r="C1661" s="121" t="s">
        <v>2464</v>
      </c>
      <c r="D1661" s="119" t="s">
        <v>3069</v>
      </c>
    </row>
    <row r="1662" spans="1:4" x14ac:dyDescent="0.4">
      <c r="A1662" s="6" t="s">
        <v>4885</v>
      </c>
      <c r="B1662" s="3" t="s">
        <v>4886</v>
      </c>
      <c r="C1662" s="121" t="s">
        <v>2469</v>
      </c>
      <c r="D1662" s="119" t="s">
        <v>3069</v>
      </c>
    </row>
    <row r="1663" spans="1:4" x14ac:dyDescent="0.4">
      <c r="A1663" s="6" t="s">
        <v>4887</v>
      </c>
      <c r="B1663" s="3" t="s">
        <v>4888</v>
      </c>
      <c r="C1663" s="121" t="s">
        <v>2460</v>
      </c>
      <c r="D1663" s="119" t="s">
        <v>3069</v>
      </c>
    </row>
    <row r="1664" spans="1:4" x14ac:dyDescent="0.4">
      <c r="A1664" s="6" t="s">
        <v>4889</v>
      </c>
      <c r="B1664" s="3" t="s">
        <v>1020</v>
      </c>
      <c r="C1664" s="121" t="s">
        <v>2469</v>
      </c>
      <c r="D1664" s="119" t="s">
        <v>3069</v>
      </c>
    </row>
    <row r="1665" spans="1:4" x14ac:dyDescent="0.4">
      <c r="A1665" s="6" t="s">
        <v>4890</v>
      </c>
      <c r="B1665" s="3" t="s">
        <v>4891</v>
      </c>
      <c r="C1665" s="121" t="s">
        <v>2460</v>
      </c>
      <c r="D1665" s="119" t="s">
        <v>3069</v>
      </c>
    </row>
    <row r="1666" spans="1:4" x14ac:dyDescent="0.4">
      <c r="A1666" s="6" t="s">
        <v>4892</v>
      </c>
      <c r="B1666" s="3" t="s">
        <v>4893</v>
      </c>
      <c r="C1666" s="121" t="s">
        <v>2464</v>
      </c>
      <c r="D1666" s="119" t="s">
        <v>3069</v>
      </c>
    </row>
    <row r="1667" spans="1:4" x14ac:dyDescent="0.4">
      <c r="A1667" s="6" t="s">
        <v>4894</v>
      </c>
      <c r="B1667" s="3" t="s">
        <v>4895</v>
      </c>
      <c r="C1667" s="121" t="s">
        <v>2470</v>
      </c>
      <c r="D1667" s="119" t="s">
        <v>3069</v>
      </c>
    </row>
    <row r="1668" spans="1:4" x14ac:dyDescent="0.4">
      <c r="A1668" s="6" t="s">
        <v>4896</v>
      </c>
      <c r="B1668" s="3" t="s">
        <v>4897</v>
      </c>
      <c r="C1668" s="121" t="s">
        <v>2464</v>
      </c>
      <c r="D1668" s="119" t="s">
        <v>3069</v>
      </c>
    </row>
    <row r="1669" spans="1:4" x14ac:dyDescent="0.4">
      <c r="A1669" s="6" t="s">
        <v>4898</v>
      </c>
      <c r="B1669" s="3" t="s">
        <v>4899</v>
      </c>
      <c r="C1669" s="121" t="s">
        <v>2470</v>
      </c>
      <c r="D1669" s="119" t="s">
        <v>3069</v>
      </c>
    </row>
    <row r="1670" spans="1:4" x14ac:dyDescent="0.4">
      <c r="A1670" s="6" t="s">
        <v>4900</v>
      </c>
      <c r="B1670" s="3" t="s">
        <v>4901</v>
      </c>
      <c r="C1670" s="121" t="s">
        <v>2469</v>
      </c>
      <c r="D1670" s="119" t="s">
        <v>3069</v>
      </c>
    </row>
    <row r="1671" spans="1:4" x14ac:dyDescent="0.4">
      <c r="A1671" s="6" t="s">
        <v>4902</v>
      </c>
      <c r="B1671" s="3" t="s">
        <v>1021</v>
      </c>
      <c r="C1671" s="121" t="s">
        <v>2460</v>
      </c>
      <c r="D1671" s="119" t="s">
        <v>3069</v>
      </c>
    </row>
    <row r="1672" spans="1:4" x14ac:dyDescent="0.4">
      <c r="A1672" s="6" t="s">
        <v>4903</v>
      </c>
      <c r="B1672" s="3" t="s">
        <v>1022</v>
      </c>
      <c r="C1672" s="121" t="s">
        <v>2460</v>
      </c>
      <c r="D1672" s="119" t="s">
        <v>3069</v>
      </c>
    </row>
    <row r="1673" spans="1:4" x14ac:dyDescent="0.4">
      <c r="A1673" s="6" t="s">
        <v>4904</v>
      </c>
      <c r="B1673" s="3" t="s">
        <v>1023</v>
      </c>
      <c r="C1673" s="121" t="s">
        <v>2460</v>
      </c>
      <c r="D1673" s="119" t="s">
        <v>3069</v>
      </c>
    </row>
    <row r="1674" spans="1:4" x14ac:dyDescent="0.4">
      <c r="A1674" s="6" t="s">
        <v>4905</v>
      </c>
      <c r="B1674" s="3" t="s">
        <v>1024</v>
      </c>
      <c r="C1674" s="121" t="s">
        <v>2469</v>
      </c>
      <c r="D1674" s="119" t="s">
        <v>3069</v>
      </c>
    </row>
    <row r="1675" spans="1:4" x14ac:dyDescent="0.4">
      <c r="A1675" s="6" t="s">
        <v>4906</v>
      </c>
      <c r="B1675" s="3" t="s">
        <v>1025</v>
      </c>
      <c r="C1675" s="121" t="s">
        <v>2460</v>
      </c>
      <c r="D1675" s="119" t="s">
        <v>3069</v>
      </c>
    </row>
    <row r="1676" spans="1:4" x14ac:dyDescent="0.4">
      <c r="A1676" s="6" t="s">
        <v>4907</v>
      </c>
      <c r="B1676" s="3" t="s">
        <v>1026</v>
      </c>
      <c r="C1676" s="121" t="s">
        <v>2460</v>
      </c>
      <c r="D1676" s="119" t="s">
        <v>3069</v>
      </c>
    </row>
    <row r="1677" spans="1:4" x14ac:dyDescent="0.4">
      <c r="A1677" s="6" t="s">
        <v>4908</v>
      </c>
      <c r="B1677" s="3" t="s">
        <v>1027</v>
      </c>
      <c r="C1677" s="121" t="s">
        <v>2464</v>
      </c>
      <c r="D1677" s="119" t="s">
        <v>3069</v>
      </c>
    </row>
    <row r="1678" spans="1:4" x14ac:dyDescent="0.4">
      <c r="A1678" s="6" t="s">
        <v>4909</v>
      </c>
      <c r="B1678" s="3" t="s">
        <v>1028</v>
      </c>
      <c r="C1678" s="121" t="s">
        <v>2460</v>
      </c>
      <c r="D1678" s="119" t="s">
        <v>3069</v>
      </c>
    </row>
    <row r="1679" spans="1:4" x14ac:dyDescent="0.4">
      <c r="A1679" s="6" t="s">
        <v>4910</v>
      </c>
      <c r="B1679" s="3" t="s">
        <v>1029</v>
      </c>
      <c r="C1679" s="121" t="s">
        <v>2460</v>
      </c>
      <c r="D1679" s="119" t="s">
        <v>3069</v>
      </c>
    </row>
    <row r="1680" spans="1:4" x14ac:dyDescent="0.4">
      <c r="A1680" s="6" t="s">
        <v>4911</v>
      </c>
      <c r="B1680" s="3" t="s">
        <v>1030</v>
      </c>
      <c r="C1680" s="121" t="s">
        <v>2464</v>
      </c>
      <c r="D1680" s="119" t="s">
        <v>3069</v>
      </c>
    </row>
    <row r="1681" spans="1:4" x14ac:dyDescent="0.4">
      <c r="A1681" s="6" t="s">
        <v>4912</v>
      </c>
      <c r="B1681" s="3" t="s">
        <v>1031</v>
      </c>
      <c r="C1681" s="121" t="s">
        <v>2460</v>
      </c>
      <c r="D1681" s="119" t="s">
        <v>3069</v>
      </c>
    </row>
    <row r="1682" spans="1:4" x14ac:dyDescent="0.4">
      <c r="A1682" s="6" t="s">
        <v>4913</v>
      </c>
      <c r="B1682" s="3" t="s">
        <v>1032</v>
      </c>
      <c r="C1682" s="121" t="s">
        <v>2460</v>
      </c>
      <c r="D1682" s="119" t="s">
        <v>3069</v>
      </c>
    </row>
    <row r="1683" spans="1:4" x14ac:dyDescent="0.4">
      <c r="A1683" s="6" t="s">
        <v>4914</v>
      </c>
      <c r="B1683" s="3" t="s">
        <v>1033</v>
      </c>
      <c r="C1683" s="121" t="s">
        <v>2460</v>
      </c>
      <c r="D1683" s="119" t="s">
        <v>3069</v>
      </c>
    </row>
    <row r="1684" spans="1:4" x14ac:dyDescent="0.4">
      <c r="A1684" s="6" t="s">
        <v>4915</v>
      </c>
      <c r="B1684" s="3" t="s">
        <v>4916</v>
      </c>
      <c r="C1684" s="121" t="s">
        <v>2460</v>
      </c>
      <c r="D1684" s="119" t="s">
        <v>3069</v>
      </c>
    </row>
    <row r="1685" spans="1:4" x14ac:dyDescent="0.4">
      <c r="A1685" s="6" t="s">
        <v>4917</v>
      </c>
      <c r="B1685" s="3" t="s">
        <v>1034</v>
      </c>
      <c r="C1685" s="121" t="s">
        <v>2462</v>
      </c>
      <c r="D1685" s="119" t="s">
        <v>3069</v>
      </c>
    </row>
    <row r="1686" spans="1:4" x14ac:dyDescent="0.4">
      <c r="A1686" s="6" t="s">
        <v>4918</v>
      </c>
      <c r="B1686" s="3" t="s">
        <v>1035</v>
      </c>
      <c r="C1686" s="121" t="s">
        <v>2460</v>
      </c>
      <c r="D1686" s="119" t="s">
        <v>3069</v>
      </c>
    </row>
    <row r="1687" spans="1:4" x14ac:dyDescent="0.4">
      <c r="A1687" s="6" t="s">
        <v>4919</v>
      </c>
      <c r="B1687" s="3" t="s">
        <v>1036</v>
      </c>
      <c r="C1687" s="121" t="s">
        <v>2460</v>
      </c>
      <c r="D1687" s="119" t="s">
        <v>3069</v>
      </c>
    </row>
    <row r="1688" spans="1:4" x14ac:dyDescent="0.4">
      <c r="A1688" s="6" t="s">
        <v>4920</v>
      </c>
      <c r="B1688" s="3" t="s">
        <v>4921</v>
      </c>
      <c r="C1688" s="121" t="s">
        <v>2464</v>
      </c>
      <c r="D1688" s="119" t="s">
        <v>3069</v>
      </c>
    </row>
    <row r="1689" spans="1:4" x14ac:dyDescent="0.4">
      <c r="A1689" s="6" t="s">
        <v>4922</v>
      </c>
      <c r="B1689" s="3" t="s">
        <v>1037</v>
      </c>
      <c r="C1689" s="121" t="s">
        <v>2460</v>
      </c>
      <c r="D1689" s="122" t="s">
        <v>3069</v>
      </c>
    </row>
    <row r="1690" spans="1:4" x14ac:dyDescent="0.4">
      <c r="A1690" s="6" t="s">
        <v>4923</v>
      </c>
      <c r="B1690" s="3" t="s">
        <v>1038</v>
      </c>
      <c r="C1690" s="121" t="s">
        <v>2464</v>
      </c>
      <c r="D1690" s="119" t="s">
        <v>3069</v>
      </c>
    </row>
    <row r="1691" spans="1:4" x14ac:dyDescent="0.4">
      <c r="A1691" s="6" t="s">
        <v>4924</v>
      </c>
      <c r="B1691" s="3" t="s">
        <v>1039</v>
      </c>
      <c r="C1691" s="121" t="s">
        <v>2460</v>
      </c>
      <c r="D1691" s="119" t="s">
        <v>3069</v>
      </c>
    </row>
    <row r="1692" spans="1:4" x14ac:dyDescent="0.4">
      <c r="A1692" s="6" t="s">
        <v>4925</v>
      </c>
      <c r="B1692" s="3" t="s">
        <v>1040</v>
      </c>
      <c r="C1692" s="121" t="s">
        <v>2471</v>
      </c>
      <c r="D1692" s="119" t="s">
        <v>3069</v>
      </c>
    </row>
    <row r="1693" spans="1:4" x14ac:dyDescent="0.4">
      <c r="A1693" s="6" t="s">
        <v>4926</v>
      </c>
      <c r="B1693" s="3" t="s">
        <v>4927</v>
      </c>
      <c r="C1693" s="121" t="s">
        <v>2460</v>
      </c>
      <c r="D1693" s="119" t="s">
        <v>3069</v>
      </c>
    </row>
    <row r="1694" spans="1:4" x14ac:dyDescent="0.4">
      <c r="A1694" s="6" t="s">
        <v>4928</v>
      </c>
      <c r="B1694" s="3" t="s">
        <v>1041</v>
      </c>
      <c r="C1694" s="121" t="s">
        <v>2471</v>
      </c>
      <c r="D1694" s="119" t="s">
        <v>3069</v>
      </c>
    </row>
    <row r="1695" spans="1:4" x14ac:dyDescent="0.4">
      <c r="A1695" s="6" t="s">
        <v>4929</v>
      </c>
      <c r="B1695" s="3" t="s">
        <v>1042</v>
      </c>
      <c r="C1695" s="121" t="s">
        <v>2463</v>
      </c>
      <c r="D1695" s="119" t="s">
        <v>3069</v>
      </c>
    </row>
    <row r="1696" spans="1:4" x14ac:dyDescent="0.4">
      <c r="A1696" s="6" t="s">
        <v>4930</v>
      </c>
      <c r="B1696" s="3" t="s">
        <v>1043</v>
      </c>
      <c r="C1696" s="121" t="s">
        <v>2460</v>
      </c>
      <c r="D1696" s="119" t="s">
        <v>3069</v>
      </c>
    </row>
    <row r="1697" spans="1:4" x14ac:dyDescent="0.4">
      <c r="A1697" s="6" t="s">
        <v>4931</v>
      </c>
      <c r="B1697" s="3" t="s">
        <v>1044</v>
      </c>
      <c r="C1697" s="121" t="s">
        <v>2460</v>
      </c>
      <c r="D1697" s="119" t="s">
        <v>3069</v>
      </c>
    </row>
    <row r="1698" spans="1:4" x14ac:dyDescent="0.4">
      <c r="A1698" s="6" t="s">
        <v>4932</v>
      </c>
      <c r="B1698" s="3" t="s">
        <v>1045</v>
      </c>
      <c r="C1698" s="121" t="s">
        <v>2460</v>
      </c>
      <c r="D1698" s="119" t="s">
        <v>2621</v>
      </c>
    </row>
    <row r="1699" spans="1:4" x14ac:dyDescent="0.4">
      <c r="A1699" s="6" t="s">
        <v>4933</v>
      </c>
      <c r="B1699" s="3" t="s">
        <v>1046</v>
      </c>
      <c r="C1699" s="121" t="s">
        <v>2464</v>
      </c>
      <c r="D1699" s="119" t="s">
        <v>3649</v>
      </c>
    </row>
    <row r="1700" spans="1:4" x14ac:dyDescent="0.4">
      <c r="A1700" s="6" t="s">
        <v>4934</v>
      </c>
      <c r="B1700" s="3" t="s">
        <v>4935</v>
      </c>
      <c r="C1700" s="121" t="s">
        <v>2460</v>
      </c>
      <c r="D1700" s="119" t="s">
        <v>3649</v>
      </c>
    </row>
    <row r="1701" spans="1:4" x14ac:dyDescent="0.4">
      <c r="A1701" s="6" t="s">
        <v>4936</v>
      </c>
      <c r="B1701" s="3" t="s">
        <v>4937</v>
      </c>
      <c r="C1701" s="121" t="s">
        <v>2460</v>
      </c>
      <c r="D1701" s="119" t="s">
        <v>3649</v>
      </c>
    </row>
    <row r="1702" spans="1:4" x14ac:dyDescent="0.4">
      <c r="A1702" s="6" t="s">
        <v>4938</v>
      </c>
      <c r="B1702" s="3" t="s">
        <v>4939</v>
      </c>
      <c r="C1702" s="121" t="s">
        <v>2464</v>
      </c>
      <c r="D1702" s="119" t="s">
        <v>3649</v>
      </c>
    </row>
    <row r="1703" spans="1:4" x14ac:dyDescent="0.4">
      <c r="A1703" s="6" t="s">
        <v>4940</v>
      </c>
      <c r="B1703" s="3" t="s">
        <v>4941</v>
      </c>
      <c r="C1703" s="121" t="s">
        <v>2460</v>
      </c>
      <c r="D1703" s="119" t="s">
        <v>2585</v>
      </c>
    </row>
    <row r="1704" spans="1:4" x14ac:dyDescent="0.4">
      <c r="A1704" s="6" t="s">
        <v>4942</v>
      </c>
      <c r="B1704" s="3" t="s">
        <v>1047</v>
      </c>
      <c r="C1704" s="121" t="s">
        <v>2460</v>
      </c>
      <c r="D1704" s="119" t="s">
        <v>3649</v>
      </c>
    </row>
    <row r="1705" spans="1:4" x14ac:dyDescent="0.4">
      <c r="A1705" s="6" t="s">
        <v>4943</v>
      </c>
      <c r="B1705" s="3" t="s">
        <v>4944</v>
      </c>
      <c r="C1705" s="121" t="s">
        <v>2466</v>
      </c>
      <c r="D1705" s="119" t="s">
        <v>3649</v>
      </c>
    </row>
    <row r="1706" spans="1:4" x14ac:dyDescent="0.4">
      <c r="A1706" s="6" t="s">
        <v>4945</v>
      </c>
      <c r="B1706" s="3" t="s">
        <v>1048</v>
      </c>
      <c r="C1706" s="121" t="s">
        <v>2460</v>
      </c>
      <c r="D1706" s="119" t="s">
        <v>3649</v>
      </c>
    </row>
    <row r="1707" spans="1:4" x14ac:dyDescent="0.4">
      <c r="A1707" s="6" t="s">
        <v>4946</v>
      </c>
      <c r="B1707" s="3" t="s">
        <v>4947</v>
      </c>
      <c r="C1707" s="121" t="s">
        <v>2460</v>
      </c>
      <c r="D1707" s="119" t="s">
        <v>3649</v>
      </c>
    </row>
    <row r="1708" spans="1:4" x14ac:dyDescent="0.4">
      <c r="A1708" s="6" t="s">
        <v>4948</v>
      </c>
      <c r="B1708" s="3" t="s">
        <v>4949</v>
      </c>
      <c r="C1708" s="121" t="s">
        <v>2460</v>
      </c>
      <c r="D1708" s="119" t="s">
        <v>3649</v>
      </c>
    </row>
    <row r="1709" spans="1:4" x14ac:dyDescent="0.4">
      <c r="A1709" s="6" t="s">
        <v>4950</v>
      </c>
      <c r="B1709" s="3" t="s">
        <v>4951</v>
      </c>
      <c r="C1709" s="121" t="s">
        <v>2466</v>
      </c>
      <c r="D1709" s="119" t="s">
        <v>2517</v>
      </c>
    </row>
    <row r="1710" spans="1:4" x14ac:dyDescent="0.4">
      <c r="A1710" s="6" t="s">
        <v>4952</v>
      </c>
      <c r="B1710" s="3" t="s">
        <v>4953</v>
      </c>
      <c r="C1710" s="121" t="s">
        <v>2465</v>
      </c>
      <c r="D1710" s="119" t="s">
        <v>2517</v>
      </c>
    </row>
    <row r="1711" spans="1:4" x14ac:dyDescent="0.4">
      <c r="A1711" s="6" t="s">
        <v>4954</v>
      </c>
      <c r="B1711" s="3" t="s">
        <v>4955</v>
      </c>
      <c r="C1711" s="121" t="s">
        <v>2464</v>
      </c>
      <c r="D1711" s="119" t="s">
        <v>2517</v>
      </c>
    </row>
    <row r="1712" spans="1:4" x14ac:dyDescent="0.4">
      <c r="A1712" s="6" t="s">
        <v>4956</v>
      </c>
      <c r="B1712" s="3" t="s">
        <v>4957</v>
      </c>
      <c r="C1712" s="121" t="s">
        <v>2464</v>
      </c>
      <c r="D1712" s="119" t="s">
        <v>2517</v>
      </c>
    </row>
    <row r="1713" spans="1:4" x14ac:dyDescent="0.4">
      <c r="A1713" s="6" t="s">
        <v>4958</v>
      </c>
      <c r="B1713" s="3" t="s">
        <v>4959</v>
      </c>
      <c r="C1713" s="121" t="s">
        <v>2460</v>
      </c>
      <c r="D1713" s="119" t="s">
        <v>2517</v>
      </c>
    </row>
    <row r="1714" spans="1:4" x14ac:dyDescent="0.4">
      <c r="A1714" s="6" t="s">
        <v>4960</v>
      </c>
      <c r="B1714" s="3" t="s">
        <v>4961</v>
      </c>
      <c r="C1714" s="121" t="s">
        <v>2467</v>
      </c>
      <c r="D1714" s="119" t="s">
        <v>2517</v>
      </c>
    </row>
    <row r="1715" spans="1:4" x14ac:dyDescent="0.4">
      <c r="A1715" s="6" t="s">
        <v>4962</v>
      </c>
      <c r="B1715" s="3" t="s">
        <v>4963</v>
      </c>
      <c r="C1715" s="121" t="s">
        <v>2468</v>
      </c>
      <c r="D1715" s="119" t="s">
        <v>2551</v>
      </c>
    </row>
    <row r="1716" spans="1:4" x14ac:dyDescent="0.4">
      <c r="A1716" s="6" t="s">
        <v>4964</v>
      </c>
      <c r="B1716" s="3" t="s">
        <v>4965</v>
      </c>
      <c r="C1716" s="121" t="s">
        <v>2460</v>
      </c>
      <c r="D1716" s="119" t="s">
        <v>2551</v>
      </c>
    </row>
    <row r="1717" spans="1:4" x14ac:dyDescent="0.4">
      <c r="A1717" s="6" t="s">
        <v>4966</v>
      </c>
      <c r="B1717" s="3" t="s">
        <v>4967</v>
      </c>
      <c r="C1717" s="121" t="s">
        <v>2462</v>
      </c>
      <c r="D1717" s="119" t="s">
        <v>2517</v>
      </c>
    </row>
    <row r="1718" spans="1:4" x14ac:dyDescent="0.4">
      <c r="A1718" s="6" t="s">
        <v>4968</v>
      </c>
      <c r="B1718" s="3" t="s">
        <v>4969</v>
      </c>
      <c r="C1718" s="121" t="s">
        <v>2464</v>
      </c>
      <c r="D1718" s="119" t="s">
        <v>2517</v>
      </c>
    </row>
    <row r="1719" spans="1:4" x14ac:dyDescent="0.4">
      <c r="A1719" s="6" t="s">
        <v>4970</v>
      </c>
      <c r="B1719" s="3" t="s">
        <v>4971</v>
      </c>
      <c r="C1719" s="121" t="s">
        <v>2469</v>
      </c>
      <c r="D1719" s="119" t="s">
        <v>2517</v>
      </c>
    </row>
    <row r="1720" spans="1:4" x14ac:dyDescent="0.4">
      <c r="A1720" s="6" t="s">
        <v>4972</v>
      </c>
      <c r="B1720" s="3" t="s">
        <v>4973</v>
      </c>
      <c r="C1720" s="121" t="s">
        <v>2464</v>
      </c>
      <c r="D1720" s="119" t="s">
        <v>2517</v>
      </c>
    </row>
    <row r="1721" spans="1:4" x14ac:dyDescent="0.4">
      <c r="A1721" s="6" t="s">
        <v>4974</v>
      </c>
      <c r="B1721" s="3" t="s">
        <v>4975</v>
      </c>
      <c r="C1721" s="121" t="s">
        <v>2464</v>
      </c>
      <c r="D1721" s="119" t="s">
        <v>2517</v>
      </c>
    </row>
    <row r="1722" spans="1:4" x14ac:dyDescent="0.4">
      <c r="A1722" s="6" t="s">
        <v>4976</v>
      </c>
      <c r="B1722" s="3" t="s">
        <v>1049</v>
      </c>
      <c r="C1722" s="121" t="s">
        <v>2464</v>
      </c>
      <c r="D1722" s="119" t="s">
        <v>2535</v>
      </c>
    </row>
    <row r="1723" spans="1:4" x14ac:dyDescent="0.4">
      <c r="A1723" s="6" t="s">
        <v>4977</v>
      </c>
      <c r="B1723" s="3" t="s">
        <v>1050</v>
      </c>
      <c r="C1723" s="121" t="s">
        <v>2460</v>
      </c>
      <c r="D1723" s="119" t="s">
        <v>2551</v>
      </c>
    </row>
    <row r="1724" spans="1:4" x14ac:dyDescent="0.4">
      <c r="A1724" s="6" t="s">
        <v>4978</v>
      </c>
      <c r="B1724" s="3" t="s">
        <v>4979</v>
      </c>
      <c r="C1724" s="121" t="s">
        <v>2462</v>
      </c>
      <c r="D1724" s="119" t="s">
        <v>2535</v>
      </c>
    </row>
    <row r="1725" spans="1:4" x14ac:dyDescent="0.4">
      <c r="A1725" s="6" t="s">
        <v>4980</v>
      </c>
      <c r="B1725" s="3" t="s">
        <v>4981</v>
      </c>
      <c r="C1725" s="121" t="s">
        <v>2467</v>
      </c>
      <c r="D1725" s="119" t="s">
        <v>2535</v>
      </c>
    </row>
    <row r="1726" spans="1:4" x14ac:dyDescent="0.4">
      <c r="A1726" s="6" t="s">
        <v>4982</v>
      </c>
      <c r="B1726" s="3" t="s">
        <v>4983</v>
      </c>
      <c r="C1726" s="121" t="s">
        <v>2460</v>
      </c>
      <c r="D1726" s="119" t="s">
        <v>2551</v>
      </c>
    </row>
    <row r="1727" spans="1:4" x14ac:dyDescent="0.4">
      <c r="A1727" s="6" t="s">
        <v>4984</v>
      </c>
      <c r="B1727" s="3" t="s">
        <v>4985</v>
      </c>
      <c r="C1727" s="121" t="s">
        <v>2466</v>
      </c>
      <c r="D1727" s="119" t="s">
        <v>2561</v>
      </c>
    </row>
    <row r="1728" spans="1:4" x14ac:dyDescent="0.4">
      <c r="A1728" s="6" t="s">
        <v>4986</v>
      </c>
      <c r="B1728" s="3" t="s">
        <v>4987</v>
      </c>
      <c r="C1728" s="121" t="s">
        <v>2468</v>
      </c>
      <c r="D1728" s="119" t="s">
        <v>2535</v>
      </c>
    </row>
    <row r="1729" spans="1:4" x14ac:dyDescent="0.4">
      <c r="A1729" s="6" t="s">
        <v>4988</v>
      </c>
      <c r="B1729" s="3" t="s">
        <v>1051</v>
      </c>
      <c r="C1729" s="121" t="s">
        <v>2464</v>
      </c>
      <c r="D1729" s="119" t="s">
        <v>4989</v>
      </c>
    </row>
    <row r="1730" spans="1:4" x14ac:dyDescent="0.4">
      <c r="A1730" s="6" t="s">
        <v>4990</v>
      </c>
      <c r="B1730" s="3" t="s">
        <v>4991</v>
      </c>
      <c r="C1730" s="121" t="s">
        <v>2460</v>
      </c>
      <c r="D1730" s="119" t="s">
        <v>4989</v>
      </c>
    </row>
    <row r="1731" spans="1:4" x14ac:dyDescent="0.4">
      <c r="A1731" s="6" t="s">
        <v>4992</v>
      </c>
      <c r="B1731" s="3" t="s">
        <v>4993</v>
      </c>
      <c r="C1731" s="121" t="s">
        <v>2464</v>
      </c>
      <c r="D1731" s="119" t="s">
        <v>4989</v>
      </c>
    </row>
    <row r="1732" spans="1:4" x14ac:dyDescent="0.4">
      <c r="A1732" s="6" t="s">
        <v>4994</v>
      </c>
      <c r="B1732" s="3" t="s">
        <v>1052</v>
      </c>
      <c r="C1732" s="121" t="s">
        <v>2464</v>
      </c>
      <c r="D1732" s="119" t="s">
        <v>4989</v>
      </c>
    </row>
    <row r="1733" spans="1:4" x14ac:dyDescent="0.4">
      <c r="A1733" s="6" t="s">
        <v>4995</v>
      </c>
      <c r="B1733" s="3" t="s">
        <v>1053</v>
      </c>
      <c r="C1733" s="121" t="s">
        <v>2464</v>
      </c>
      <c r="D1733" s="119" t="s">
        <v>4989</v>
      </c>
    </row>
    <row r="1734" spans="1:4" x14ac:dyDescent="0.4">
      <c r="A1734" s="6" t="s">
        <v>4996</v>
      </c>
      <c r="B1734" s="3" t="s">
        <v>1054</v>
      </c>
      <c r="C1734" s="121" t="s">
        <v>2460</v>
      </c>
      <c r="D1734" s="119" t="s">
        <v>4989</v>
      </c>
    </row>
    <row r="1735" spans="1:4" x14ac:dyDescent="0.4">
      <c r="A1735" s="6" t="s">
        <v>4997</v>
      </c>
      <c r="B1735" s="3" t="s">
        <v>1055</v>
      </c>
      <c r="C1735" s="121" t="s">
        <v>2460</v>
      </c>
      <c r="D1735" s="119" t="s">
        <v>4989</v>
      </c>
    </row>
    <row r="1736" spans="1:4" x14ac:dyDescent="0.4">
      <c r="A1736" s="6" t="s">
        <v>4998</v>
      </c>
      <c r="B1736" s="3" t="s">
        <v>4999</v>
      </c>
      <c r="C1736" s="121" t="s">
        <v>2462</v>
      </c>
      <c r="D1736" s="119" t="s">
        <v>2517</v>
      </c>
    </row>
    <row r="1737" spans="1:4" x14ac:dyDescent="0.4">
      <c r="A1737" s="6" t="s">
        <v>5000</v>
      </c>
      <c r="B1737" s="3" t="s">
        <v>5001</v>
      </c>
      <c r="C1737" s="121" t="s">
        <v>2464</v>
      </c>
      <c r="D1737" s="119" t="s">
        <v>2517</v>
      </c>
    </row>
    <row r="1738" spans="1:4" x14ac:dyDescent="0.4">
      <c r="A1738" s="6" t="s">
        <v>5002</v>
      </c>
      <c r="B1738" s="3" t="s">
        <v>5003</v>
      </c>
      <c r="C1738" s="121" t="s">
        <v>2465</v>
      </c>
      <c r="D1738" s="119" t="s">
        <v>2517</v>
      </c>
    </row>
    <row r="1739" spans="1:4" x14ac:dyDescent="0.4">
      <c r="A1739" s="6" t="s">
        <v>5004</v>
      </c>
      <c r="B1739" s="3" t="s">
        <v>5005</v>
      </c>
      <c r="C1739" s="121" t="s">
        <v>2470</v>
      </c>
      <c r="D1739" s="119" t="s">
        <v>2517</v>
      </c>
    </row>
    <row r="1740" spans="1:4" x14ac:dyDescent="0.4">
      <c r="A1740" s="6" t="s">
        <v>5006</v>
      </c>
      <c r="B1740" s="3" t="s">
        <v>5007</v>
      </c>
      <c r="C1740" s="121" t="s">
        <v>2463</v>
      </c>
      <c r="D1740" s="119" t="s">
        <v>2517</v>
      </c>
    </row>
    <row r="1741" spans="1:4" x14ac:dyDescent="0.4">
      <c r="A1741" s="6" t="s">
        <v>5008</v>
      </c>
      <c r="B1741" s="3" t="s">
        <v>5009</v>
      </c>
      <c r="C1741" s="121" t="s">
        <v>2460</v>
      </c>
      <c r="D1741" s="119" t="s">
        <v>2621</v>
      </c>
    </row>
    <row r="1742" spans="1:4" x14ac:dyDescent="0.4">
      <c r="A1742" s="6" t="s">
        <v>5010</v>
      </c>
      <c r="B1742" s="3" t="s">
        <v>5011</v>
      </c>
      <c r="C1742" s="121" t="s">
        <v>2463</v>
      </c>
      <c r="D1742" s="119" t="s">
        <v>2517</v>
      </c>
    </row>
    <row r="1743" spans="1:4" x14ac:dyDescent="0.4">
      <c r="A1743" s="6" t="s">
        <v>5012</v>
      </c>
      <c r="B1743" s="3" t="s">
        <v>5013</v>
      </c>
      <c r="C1743" s="121" t="s">
        <v>2463</v>
      </c>
      <c r="D1743" s="119" t="s">
        <v>2517</v>
      </c>
    </row>
    <row r="1744" spans="1:4" x14ac:dyDescent="0.4">
      <c r="A1744" s="6" t="s">
        <v>5014</v>
      </c>
      <c r="B1744" s="3" t="s">
        <v>5015</v>
      </c>
      <c r="C1744" s="121" t="s">
        <v>2469</v>
      </c>
      <c r="D1744" s="119" t="s">
        <v>2517</v>
      </c>
    </row>
    <row r="1745" spans="1:4" x14ac:dyDescent="0.4">
      <c r="A1745" s="6" t="s">
        <v>5016</v>
      </c>
      <c r="B1745" s="3" t="s">
        <v>5017</v>
      </c>
      <c r="C1745" s="121" t="s">
        <v>2460</v>
      </c>
      <c r="D1745" s="119" t="s">
        <v>2517</v>
      </c>
    </row>
    <row r="1746" spans="1:4" x14ac:dyDescent="0.4">
      <c r="A1746" s="6" t="s">
        <v>5018</v>
      </c>
      <c r="B1746" s="3" t="s">
        <v>5019</v>
      </c>
      <c r="C1746" s="121" t="s">
        <v>2464</v>
      </c>
      <c r="D1746" s="119" t="s">
        <v>2517</v>
      </c>
    </row>
    <row r="1747" spans="1:4" x14ac:dyDescent="0.4">
      <c r="A1747" s="6" t="s">
        <v>5020</v>
      </c>
      <c r="B1747" s="3" t="s">
        <v>1056</v>
      </c>
      <c r="C1747" s="121" t="s">
        <v>2460</v>
      </c>
      <c r="D1747" s="119" t="s">
        <v>3069</v>
      </c>
    </row>
    <row r="1748" spans="1:4" x14ac:dyDescent="0.4">
      <c r="A1748" s="6" t="s">
        <v>5021</v>
      </c>
      <c r="B1748" s="3" t="s">
        <v>1057</v>
      </c>
      <c r="C1748" s="121" t="s">
        <v>2460</v>
      </c>
      <c r="D1748" s="119" t="s">
        <v>4989</v>
      </c>
    </row>
    <row r="1749" spans="1:4" x14ac:dyDescent="0.4">
      <c r="A1749" s="6" t="s">
        <v>5022</v>
      </c>
      <c r="B1749" s="3" t="s">
        <v>1058</v>
      </c>
      <c r="C1749" s="121" t="s">
        <v>2460</v>
      </c>
      <c r="D1749" s="119" t="s">
        <v>4989</v>
      </c>
    </row>
    <row r="1750" spans="1:4" x14ac:dyDescent="0.4">
      <c r="A1750" s="6" t="s">
        <v>5023</v>
      </c>
      <c r="B1750" s="3" t="s">
        <v>1059</v>
      </c>
      <c r="C1750" s="121" t="s">
        <v>2464</v>
      </c>
      <c r="D1750" s="119" t="s">
        <v>4989</v>
      </c>
    </row>
    <row r="1751" spans="1:4" x14ac:dyDescent="0.4">
      <c r="A1751" s="6" t="s">
        <v>5024</v>
      </c>
      <c r="B1751" s="3" t="s">
        <v>1060</v>
      </c>
      <c r="C1751" s="121" t="s">
        <v>2460</v>
      </c>
      <c r="D1751" s="119" t="s">
        <v>4989</v>
      </c>
    </row>
    <row r="1752" spans="1:4" x14ac:dyDescent="0.4">
      <c r="A1752" s="6" t="s">
        <v>5025</v>
      </c>
      <c r="B1752" s="3" t="s">
        <v>1061</v>
      </c>
      <c r="C1752" s="121" t="s">
        <v>2460</v>
      </c>
      <c r="D1752" s="119" t="s">
        <v>4989</v>
      </c>
    </row>
    <row r="1753" spans="1:4" x14ac:dyDescent="0.4">
      <c r="A1753" s="6" t="s">
        <v>5026</v>
      </c>
      <c r="B1753" s="3" t="s">
        <v>5027</v>
      </c>
      <c r="C1753" s="121" t="s">
        <v>2464</v>
      </c>
      <c r="D1753" s="119" t="s">
        <v>3108</v>
      </c>
    </row>
    <row r="1754" spans="1:4" x14ac:dyDescent="0.4">
      <c r="A1754" s="6" t="s">
        <v>5028</v>
      </c>
      <c r="B1754" s="3" t="s">
        <v>1062</v>
      </c>
      <c r="C1754" s="121" t="s">
        <v>2460</v>
      </c>
      <c r="D1754" s="119" t="s">
        <v>4989</v>
      </c>
    </row>
    <row r="1755" spans="1:4" x14ac:dyDescent="0.4">
      <c r="A1755" s="6" t="s">
        <v>5029</v>
      </c>
      <c r="B1755" s="3" t="s">
        <v>1063</v>
      </c>
      <c r="C1755" s="121" t="s">
        <v>2460</v>
      </c>
      <c r="D1755" s="119" t="s">
        <v>4989</v>
      </c>
    </row>
    <row r="1756" spans="1:4" x14ac:dyDescent="0.4">
      <c r="A1756" s="6" t="s">
        <v>5030</v>
      </c>
      <c r="B1756" s="3" t="s">
        <v>1064</v>
      </c>
      <c r="C1756" s="121" t="s">
        <v>2460</v>
      </c>
      <c r="D1756" s="119" t="s">
        <v>4989</v>
      </c>
    </row>
    <row r="1757" spans="1:4" x14ac:dyDescent="0.4">
      <c r="A1757" s="6" t="s">
        <v>5031</v>
      </c>
      <c r="B1757" s="3" t="s">
        <v>1065</v>
      </c>
      <c r="C1757" s="121" t="s">
        <v>2460</v>
      </c>
      <c r="D1757" s="119" t="s">
        <v>4989</v>
      </c>
    </row>
    <row r="1758" spans="1:4" x14ac:dyDescent="0.4">
      <c r="A1758" s="6" t="s">
        <v>5032</v>
      </c>
      <c r="B1758" s="3" t="s">
        <v>1066</v>
      </c>
      <c r="C1758" s="121" t="s">
        <v>2460</v>
      </c>
      <c r="D1758" s="119" t="s">
        <v>4989</v>
      </c>
    </row>
    <row r="1759" spans="1:4" x14ac:dyDescent="0.4">
      <c r="A1759" s="6" t="s">
        <v>5033</v>
      </c>
      <c r="B1759" s="3" t="s">
        <v>1067</v>
      </c>
      <c r="C1759" s="121" t="s">
        <v>2460</v>
      </c>
      <c r="D1759" s="119" t="s">
        <v>4989</v>
      </c>
    </row>
    <row r="1760" spans="1:4" x14ac:dyDescent="0.4">
      <c r="A1760" s="6" t="s">
        <v>5034</v>
      </c>
      <c r="B1760" s="3" t="s">
        <v>5035</v>
      </c>
      <c r="C1760" s="121" t="s">
        <v>2464</v>
      </c>
      <c r="D1760" s="119" t="s">
        <v>3493</v>
      </c>
    </row>
    <row r="1761" spans="1:4" x14ac:dyDescent="0.4">
      <c r="A1761" s="6" t="s">
        <v>5036</v>
      </c>
      <c r="B1761" s="3" t="s">
        <v>1068</v>
      </c>
      <c r="C1761" s="121" t="s">
        <v>2460</v>
      </c>
      <c r="D1761" s="119" t="s">
        <v>3493</v>
      </c>
    </row>
    <row r="1762" spans="1:4" x14ac:dyDescent="0.4">
      <c r="A1762" s="6" t="s">
        <v>5037</v>
      </c>
      <c r="B1762" s="3" t="s">
        <v>1069</v>
      </c>
      <c r="C1762" s="121" t="s">
        <v>2460</v>
      </c>
      <c r="D1762" s="119" t="s">
        <v>3493</v>
      </c>
    </row>
    <row r="1763" spans="1:4" x14ac:dyDescent="0.4">
      <c r="A1763" s="6" t="s">
        <v>5038</v>
      </c>
      <c r="B1763" s="3" t="s">
        <v>1070</v>
      </c>
      <c r="C1763" s="121" t="s">
        <v>2460</v>
      </c>
      <c r="D1763" s="119" t="s">
        <v>3069</v>
      </c>
    </row>
    <row r="1764" spans="1:4" x14ac:dyDescent="0.4">
      <c r="A1764" s="6" t="s">
        <v>5039</v>
      </c>
      <c r="B1764" s="3" t="s">
        <v>1071</v>
      </c>
      <c r="C1764" s="121" t="s">
        <v>2460</v>
      </c>
      <c r="D1764" s="119" t="s">
        <v>3493</v>
      </c>
    </row>
    <row r="1765" spans="1:4" x14ac:dyDescent="0.4">
      <c r="A1765" s="6" t="s">
        <v>5040</v>
      </c>
      <c r="B1765" s="3" t="s">
        <v>1072</v>
      </c>
      <c r="C1765" s="121" t="s">
        <v>2464</v>
      </c>
      <c r="D1765" s="119" t="s">
        <v>3493</v>
      </c>
    </row>
    <row r="1766" spans="1:4" x14ac:dyDescent="0.4">
      <c r="A1766" s="6" t="s">
        <v>5041</v>
      </c>
      <c r="B1766" s="3" t="s">
        <v>1073</v>
      </c>
      <c r="C1766" s="121" t="s">
        <v>2464</v>
      </c>
      <c r="D1766" s="119" t="s">
        <v>3493</v>
      </c>
    </row>
    <row r="1767" spans="1:4" x14ac:dyDescent="0.4">
      <c r="A1767" s="6" t="s">
        <v>5042</v>
      </c>
      <c r="B1767" s="3" t="s">
        <v>1074</v>
      </c>
      <c r="C1767" s="121" t="s">
        <v>2463</v>
      </c>
      <c r="D1767" s="119" t="s">
        <v>3493</v>
      </c>
    </row>
    <row r="1768" spans="1:4" x14ac:dyDescent="0.4">
      <c r="A1768" s="6" t="s">
        <v>5043</v>
      </c>
      <c r="B1768" s="3" t="s">
        <v>1075</v>
      </c>
      <c r="C1768" s="121" t="s">
        <v>2460</v>
      </c>
      <c r="D1768" s="119" t="s">
        <v>3493</v>
      </c>
    </row>
    <row r="1769" spans="1:4" x14ac:dyDescent="0.4">
      <c r="A1769" s="6" t="s">
        <v>5044</v>
      </c>
      <c r="B1769" s="3" t="s">
        <v>1076</v>
      </c>
      <c r="C1769" s="121" t="s">
        <v>2460</v>
      </c>
      <c r="D1769" s="119" t="s">
        <v>3493</v>
      </c>
    </row>
    <row r="1770" spans="1:4" x14ac:dyDescent="0.4">
      <c r="A1770" s="6" t="s">
        <v>5045</v>
      </c>
      <c r="B1770" s="3" t="s">
        <v>1077</v>
      </c>
      <c r="C1770" s="121" t="s">
        <v>2460</v>
      </c>
      <c r="D1770" s="119" t="s">
        <v>3493</v>
      </c>
    </row>
    <row r="1771" spans="1:4" x14ac:dyDescent="0.4">
      <c r="A1771" s="6" t="s">
        <v>5046</v>
      </c>
      <c r="B1771" s="3" t="s">
        <v>5047</v>
      </c>
      <c r="C1771" s="121" t="s">
        <v>2464</v>
      </c>
      <c r="D1771" s="119" t="s">
        <v>2517</v>
      </c>
    </row>
    <row r="1772" spans="1:4" x14ac:dyDescent="0.4">
      <c r="A1772" s="6" t="s">
        <v>5048</v>
      </c>
      <c r="B1772" s="3" t="s">
        <v>5049</v>
      </c>
      <c r="C1772" s="121" t="s">
        <v>2464</v>
      </c>
      <c r="D1772" s="119" t="s">
        <v>2517</v>
      </c>
    </row>
    <row r="1773" spans="1:4" x14ac:dyDescent="0.4">
      <c r="A1773" s="6" t="s">
        <v>5050</v>
      </c>
      <c r="B1773" s="3" t="s">
        <v>5051</v>
      </c>
      <c r="C1773" s="121" t="s">
        <v>2464</v>
      </c>
      <c r="D1773" s="119" t="s">
        <v>2551</v>
      </c>
    </row>
    <row r="1774" spans="1:4" x14ac:dyDescent="0.4">
      <c r="A1774" s="6" t="s">
        <v>5052</v>
      </c>
      <c r="B1774" s="3" t="s">
        <v>5053</v>
      </c>
      <c r="C1774" s="121" t="s">
        <v>2471</v>
      </c>
      <c r="D1774" s="119" t="s">
        <v>2551</v>
      </c>
    </row>
    <row r="1775" spans="1:4" x14ac:dyDescent="0.4">
      <c r="A1775" s="6" t="s">
        <v>5054</v>
      </c>
      <c r="B1775" s="3" t="s">
        <v>5055</v>
      </c>
      <c r="C1775" s="121" t="s">
        <v>2460</v>
      </c>
      <c r="D1775" s="119" t="s">
        <v>2517</v>
      </c>
    </row>
    <row r="1776" spans="1:4" x14ac:dyDescent="0.4">
      <c r="A1776" s="6" t="s">
        <v>5056</v>
      </c>
      <c r="B1776" s="3" t="s">
        <v>5057</v>
      </c>
      <c r="C1776" s="121" t="s">
        <v>2471</v>
      </c>
      <c r="D1776" s="119" t="s">
        <v>2517</v>
      </c>
    </row>
    <row r="1777" spans="1:4" x14ac:dyDescent="0.4">
      <c r="A1777" s="6" t="s">
        <v>5058</v>
      </c>
      <c r="B1777" s="3" t="s">
        <v>5059</v>
      </c>
      <c r="C1777" s="121" t="s">
        <v>2460</v>
      </c>
      <c r="D1777" s="119" t="s">
        <v>2517</v>
      </c>
    </row>
    <row r="1778" spans="1:4" x14ac:dyDescent="0.4">
      <c r="A1778" s="6" t="s">
        <v>5060</v>
      </c>
      <c r="B1778" s="3" t="s">
        <v>5061</v>
      </c>
      <c r="C1778" s="121" t="s">
        <v>2467</v>
      </c>
      <c r="D1778" s="119" t="s">
        <v>2517</v>
      </c>
    </row>
    <row r="1779" spans="1:4" x14ac:dyDescent="0.4">
      <c r="A1779" s="6" t="s">
        <v>5062</v>
      </c>
      <c r="B1779" s="3" t="s">
        <v>5063</v>
      </c>
      <c r="C1779" s="121" t="s">
        <v>2471</v>
      </c>
      <c r="D1779" s="119" t="s">
        <v>2517</v>
      </c>
    </row>
    <row r="1780" spans="1:4" x14ac:dyDescent="0.4">
      <c r="A1780" s="6" t="s">
        <v>5064</v>
      </c>
      <c r="B1780" s="3" t="s">
        <v>5065</v>
      </c>
      <c r="C1780" s="121" t="s">
        <v>2460</v>
      </c>
      <c r="D1780" s="119" t="s">
        <v>2517</v>
      </c>
    </row>
    <row r="1781" spans="1:4" x14ac:dyDescent="0.4">
      <c r="A1781" s="6" t="s">
        <v>5066</v>
      </c>
      <c r="B1781" s="3" t="s">
        <v>5067</v>
      </c>
      <c r="C1781" s="121" t="s">
        <v>2460</v>
      </c>
      <c r="D1781" s="119" t="s">
        <v>2517</v>
      </c>
    </row>
    <row r="1782" spans="1:4" x14ac:dyDescent="0.4">
      <c r="A1782" s="6" t="s">
        <v>5068</v>
      </c>
      <c r="B1782" s="3" t="s">
        <v>5069</v>
      </c>
      <c r="C1782" s="121" t="s">
        <v>2462</v>
      </c>
      <c r="D1782" s="119" t="s">
        <v>2517</v>
      </c>
    </row>
    <row r="1783" spans="1:4" x14ac:dyDescent="0.4">
      <c r="A1783" s="6" t="s">
        <v>5070</v>
      </c>
      <c r="B1783" s="3" t="s">
        <v>5071</v>
      </c>
      <c r="C1783" s="121" t="s">
        <v>2464</v>
      </c>
      <c r="D1783" s="119" t="s">
        <v>2517</v>
      </c>
    </row>
    <row r="1784" spans="1:4" x14ac:dyDescent="0.4">
      <c r="A1784" s="6" t="s">
        <v>5072</v>
      </c>
      <c r="B1784" s="3" t="s">
        <v>5073</v>
      </c>
      <c r="C1784" s="121" t="s">
        <v>2462</v>
      </c>
      <c r="D1784" s="119" t="s">
        <v>2517</v>
      </c>
    </row>
    <row r="1785" spans="1:4" x14ac:dyDescent="0.4">
      <c r="A1785" s="6" t="s">
        <v>5074</v>
      </c>
      <c r="B1785" s="3" t="s">
        <v>5075</v>
      </c>
      <c r="C1785" s="121" t="s">
        <v>2464</v>
      </c>
      <c r="D1785" s="119" t="s">
        <v>2517</v>
      </c>
    </row>
    <row r="1786" spans="1:4" x14ac:dyDescent="0.4">
      <c r="A1786" s="6" t="s">
        <v>5076</v>
      </c>
      <c r="B1786" s="3" t="s">
        <v>5077</v>
      </c>
      <c r="C1786" s="121" t="s">
        <v>2460</v>
      </c>
      <c r="D1786" s="119" t="s">
        <v>2517</v>
      </c>
    </row>
    <row r="1787" spans="1:4" x14ac:dyDescent="0.4">
      <c r="A1787" s="6" t="s">
        <v>5078</v>
      </c>
      <c r="B1787" s="3" t="s">
        <v>5079</v>
      </c>
      <c r="C1787" s="121" t="s">
        <v>2469</v>
      </c>
      <c r="D1787" s="119" t="s">
        <v>2517</v>
      </c>
    </row>
    <row r="1788" spans="1:4" x14ac:dyDescent="0.4">
      <c r="A1788" s="6" t="s">
        <v>5080</v>
      </c>
      <c r="B1788" s="3" t="s">
        <v>5081</v>
      </c>
      <c r="C1788" s="121" t="s">
        <v>2460</v>
      </c>
      <c r="D1788" s="119" t="s">
        <v>2551</v>
      </c>
    </row>
    <row r="1789" spans="1:4" x14ac:dyDescent="0.4">
      <c r="A1789" s="6" t="s">
        <v>5082</v>
      </c>
      <c r="B1789" s="3" t="s">
        <v>1078</v>
      </c>
      <c r="C1789" s="121" t="s">
        <v>2460</v>
      </c>
      <c r="D1789" s="119" t="s">
        <v>3493</v>
      </c>
    </row>
    <row r="1790" spans="1:4" x14ac:dyDescent="0.4">
      <c r="A1790" s="6" t="s">
        <v>5083</v>
      </c>
      <c r="B1790" s="3" t="s">
        <v>1079</v>
      </c>
      <c r="C1790" s="121" t="s">
        <v>2460</v>
      </c>
      <c r="D1790" s="119" t="s">
        <v>3493</v>
      </c>
    </row>
    <row r="1791" spans="1:4" x14ac:dyDescent="0.4">
      <c r="A1791" s="6" t="s">
        <v>5084</v>
      </c>
      <c r="B1791" s="3" t="s">
        <v>1080</v>
      </c>
      <c r="C1791" s="121" t="s">
        <v>2460</v>
      </c>
      <c r="D1791" s="119" t="s">
        <v>3493</v>
      </c>
    </row>
    <row r="1792" spans="1:4" x14ac:dyDescent="0.4">
      <c r="A1792" s="6" t="s">
        <v>5085</v>
      </c>
      <c r="B1792" s="3" t="s">
        <v>1081</v>
      </c>
      <c r="C1792" s="121" t="s">
        <v>2466</v>
      </c>
      <c r="D1792" s="119" t="s">
        <v>3493</v>
      </c>
    </row>
    <row r="1793" spans="1:4" x14ac:dyDescent="0.4">
      <c r="A1793" s="6" t="s">
        <v>5086</v>
      </c>
      <c r="B1793" s="3" t="s">
        <v>1082</v>
      </c>
      <c r="C1793" s="121" t="s">
        <v>2460</v>
      </c>
      <c r="D1793" s="119" t="s">
        <v>3493</v>
      </c>
    </row>
    <row r="1794" spans="1:4" x14ac:dyDescent="0.4">
      <c r="A1794" s="6" t="s">
        <v>5087</v>
      </c>
      <c r="B1794" s="3" t="s">
        <v>5088</v>
      </c>
      <c r="C1794" s="121" t="s">
        <v>2460</v>
      </c>
      <c r="D1794" s="119" t="s">
        <v>3493</v>
      </c>
    </row>
    <row r="1795" spans="1:4" x14ac:dyDescent="0.4">
      <c r="A1795" s="6" t="s">
        <v>5089</v>
      </c>
      <c r="B1795" s="3" t="s">
        <v>1083</v>
      </c>
      <c r="C1795" s="121" t="s">
        <v>2460</v>
      </c>
      <c r="D1795" s="119" t="s">
        <v>3493</v>
      </c>
    </row>
    <row r="1796" spans="1:4" x14ac:dyDescent="0.4">
      <c r="A1796" s="6" t="s">
        <v>5090</v>
      </c>
      <c r="B1796" s="3" t="s">
        <v>1084</v>
      </c>
      <c r="C1796" s="121" t="s">
        <v>2460</v>
      </c>
      <c r="D1796" s="119" t="s">
        <v>2561</v>
      </c>
    </row>
    <row r="1797" spans="1:4" x14ac:dyDescent="0.4">
      <c r="A1797" s="6" t="s">
        <v>5091</v>
      </c>
      <c r="B1797" s="3" t="s">
        <v>1085</v>
      </c>
      <c r="C1797" s="121" t="s">
        <v>2460</v>
      </c>
      <c r="D1797" s="119" t="s">
        <v>3493</v>
      </c>
    </row>
    <row r="1798" spans="1:4" x14ac:dyDescent="0.4">
      <c r="A1798" s="6" t="s">
        <v>5092</v>
      </c>
      <c r="B1798" s="3" t="s">
        <v>1086</v>
      </c>
      <c r="C1798" s="121" t="s">
        <v>2462</v>
      </c>
      <c r="D1798" s="119" t="s">
        <v>2621</v>
      </c>
    </row>
    <row r="1799" spans="1:4" x14ac:dyDescent="0.4">
      <c r="A1799" s="6" t="s">
        <v>5093</v>
      </c>
      <c r="B1799" s="3" t="s">
        <v>5094</v>
      </c>
      <c r="C1799" s="121" t="s">
        <v>2460</v>
      </c>
      <c r="D1799" s="119" t="s">
        <v>3493</v>
      </c>
    </row>
    <row r="1800" spans="1:4" x14ac:dyDescent="0.4">
      <c r="A1800" s="6" t="s">
        <v>5095</v>
      </c>
      <c r="B1800" s="3" t="s">
        <v>1087</v>
      </c>
      <c r="C1800" s="121" t="s">
        <v>2460</v>
      </c>
      <c r="D1800" s="119" t="s">
        <v>3493</v>
      </c>
    </row>
    <row r="1801" spans="1:4" x14ac:dyDescent="0.4">
      <c r="A1801" s="6" t="s">
        <v>5096</v>
      </c>
      <c r="B1801" s="3" t="s">
        <v>1088</v>
      </c>
      <c r="C1801" s="121" t="s">
        <v>2460</v>
      </c>
      <c r="D1801" s="119" t="s">
        <v>3493</v>
      </c>
    </row>
    <row r="1802" spans="1:4" x14ac:dyDescent="0.4">
      <c r="A1802" s="6" t="s">
        <v>5097</v>
      </c>
      <c r="B1802" s="3" t="s">
        <v>5098</v>
      </c>
      <c r="C1802" s="121" t="s">
        <v>2460</v>
      </c>
      <c r="D1802" s="119" t="s">
        <v>3493</v>
      </c>
    </row>
    <row r="1803" spans="1:4" x14ac:dyDescent="0.4">
      <c r="A1803" s="6" t="s">
        <v>5099</v>
      </c>
      <c r="B1803" s="3" t="s">
        <v>1089</v>
      </c>
      <c r="C1803" s="121" t="s">
        <v>2460</v>
      </c>
      <c r="D1803" s="119" t="s">
        <v>3493</v>
      </c>
    </row>
    <row r="1804" spans="1:4" x14ac:dyDescent="0.4">
      <c r="A1804" s="6" t="s">
        <v>5100</v>
      </c>
      <c r="B1804" s="3" t="s">
        <v>1090</v>
      </c>
      <c r="C1804" s="121" t="s">
        <v>2464</v>
      </c>
      <c r="D1804" s="119" t="s">
        <v>3493</v>
      </c>
    </row>
    <row r="1805" spans="1:4" x14ac:dyDescent="0.4">
      <c r="A1805" s="6" t="s">
        <v>5101</v>
      </c>
      <c r="B1805" s="3" t="s">
        <v>1091</v>
      </c>
      <c r="C1805" s="121" t="s">
        <v>2464</v>
      </c>
      <c r="D1805" s="119" t="s">
        <v>3493</v>
      </c>
    </row>
    <row r="1806" spans="1:4" x14ac:dyDescent="0.4">
      <c r="A1806" s="6" t="s">
        <v>5102</v>
      </c>
      <c r="B1806" s="3" t="s">
        <v>5103</v>
      </c>
      <c r="C1806" s="121" t="s">
        <v>2460</v>
      </c>
      <c r="D1806" s="119" t="s">
        <v>3493</v>
      </c>
    </row>
    <row r="1807" spans="1:4" x14ac:dyDescent="0.4">
      <c r="A1807" s="6" t="s">
        <v>5104</v>
      </c>
      <c r="B1807" s="3" t="s">
        <v>1092</v>
      </c>
      <c r="C1807" s="121" t="s">
        <v>2464</v>
      </c>
      <c r="D1807" s="119" t="s">
        <v>3493</v>
      </c>
    </row>
    <row r="1808" spans="1:4" x14ac:dyDescent="0.4">
      <c r="A1808" s="6" t="s">
        <v>5105</v>
      </c>
      <c r="B1808" s="3" t="s">
        <v>5106</v>
      </c>
      <c r="C1808" s="121" t="s">
        <v>2460</v>
      </c>
      <c r="D1808" s="119" t="s">
        <v>3493</v>
      </c>
    </row>
    <row r="1809" spans="1:4" x14ac:dyDescent="0.4">
      <c r="A1809" s="6" t="s">
        <v>5107</v>
      </c>
      <c r="B1809" s="3" t="s">
        <v>5108</v>
      </c>
      <c r="C1809" s="121" t="s">
        <v>2460</v>
      </c>
      <c r="D1809" s="119" t="s">
        <v>3493</v>
      </c>
    </row>
    <row r="1810" spans="1:4" x14ac:dyDescent="0.4">
      <c r="A1810" s="6" t="s">
        <v>5109</v>
      </c>
      <c r="B1810" s="3" t="s">
        <v>5110</v>
      </c>
      <c r="C1810" s="121" t="s">
        <v>2460</v>
      </c>
      <c r="D1810" s="119" t="s">
        <v>3493</v>
      </c>
    </row>
    <row r="1811" spans="1:4" x14ac:dyDescent="0.4">
      <c r="A1811" s="6" t="s">
        <v>5111</v>
      </c>
      <c r="B1811" s="3" t="s">
        <v>1093</v>
      </c>
      <c r="C1811" s="121" t="s">
        <v>2460</v>
      </c>
      <c r="D1811" s="119" t="s">
        <v>3493</v>
      </c>
    </row>
    <row r="1812" spans="1:4" x14ac:dyDescent="0.4">
      <c r="A1812" s="6" t="s">
        <v>5112</v>
      </c>
      <c r="B1812" s="3" t="s">
        <v>5113</v>
      </c>
      <c r="C1812" s="121" t="s">
        <v>2464</v>
      </c>
      <c r="D1812" s="119" t="s">
        <v>3493</v>
      </c>
    </row>
    <row r="1813" spans="1:4" x14ac:dyDescent="0.4">
      <c r="A1813" s="6" t="s">
        <v>5114</v>
      </c>
      <c r="B1813" s="3" t="s">
        <v>5115</v>
      </c>
      <c r="C1813" s="121" t="s">
        <v>2471</v>
      </c>
      <c r="D1813" s="119" t="s">
        <v>3493</v>
      </c>
    </row>
    <row r="1814" spans="1:4" x14ac:dyDescent="0.4">
      <c r="A1814" s="6" t="s">
        <v>5116</v>
      </c>
      <c r="B1814" s="3" t="s">
        <v>1094</v>
      </c>
      <c r="C1814" s="121" t="s">
        <v>2460</v>
      </c>
      <c r="D1814" s="119" t="s">
        <v>3493</v>
      </c>
    </row>
    <row r="1815" spans="1:4" x14ac:dyDescent="0.4">
      <c r="A1815" s="6" t="s">
        <v>5117</v>
      </c>
      <c r="B1815" s="3" t="s">
        <v>1095</v>
      </c>
      <c r="C1815" s="121" t="s">
        <v>2460</v>
      </c>
      <c r="D1815" s="119" t="s">
        <v>3493</v>
      </c>
    </row>
    <row r="1816" spans="1:4" x14ac:dyDescent="0.4">
      <c r="A1816" s="6" t="s">
        <v>5118</v>
      </c>
      <c r="B1816" s="3" t="s">
        <v>5119</v>
      </c>
      <c r="C1816" s="121" t="s">
        <v>2460</v>
      </c>
      <c r="D1816" s="119" t="s">
        <v>3493</v>
      </c>
    </row>
    <row r="1817" spans="1:4" x14ac:dyDescent="0.4">
      <c r="A1817" s="6" t="s">
        <v>5120</v>
      </c>
      <c r="B1817" s="3" t="s">
        <v>1096</v>
      </c>
      <c r="C1817" s="121" t="s">
        <v>2460</v>
      </c>
      <c r="D1817" s="119" t="s">
        <v>3493</v>
      </c>
    </row>
    <row r="1818" spans="1:4" x14ac:dyDescent="0.4">
      <c r="A1818" s="6" t="s">
        <v>5121</v>
      </c>
      <c r="B1818" s="3" t="s">
        <v>1097</v>
      </c>
      <c r="C1818" s="121" t="s">
        <v>2460</v>
      </c>
      <c r="D1818" s="119" t="s">
        <v>3493</v>
      </c>
    </row>
    <row r="1819" spans="1:4" x14ac:dyDescent="0.4">
      <c r="A1819" s="6" t="s">
        <v>5122</v>
      </c>
      <c r="B1819" s="3" t="s">
        <v>5123</v>
      </c>
      <c r="C1819" s="121" t="s">
        <v>2460</v>
      </c>
      <c r="D1819" s="119" t="s">
        <v>3493</v>
      </c>
    </row>
    <row r="1820" spans="1:4" x14ac:dyDescent="0.4">
      <c r="A1820" s="6" t="s">
        <v>5124</v>
      </c>
      <c r="B1820" s="3" t="s">
        <v>1098</v>
      </c>
      <c r="C1820" s="121" t="s">
        <v>2460</v>
      </c>
      <c r="D1820" s="119" t="s">
        <v>3493</v>
      </c>
    </row>
    <row r="1821" spans="1:4" x14ac:dyDescent="0.4">
      <c r="A1821" s="6" t="s">
        <v>5125</v>
      </c>
      <c r="B1821" s="3" t="s">
        <v>1099</v>
      </c>
      <c r="C1821" s="121" t="s">
        <v>2460</v>
      </c>
      <c r="D1821" s="119" t="s">
        <v>3493</v>
      </c>
    </row>
    <row r="1822" spans="1:4" x14ac:dyDescent="0.4">
      <c r="A1822" s="6" t="s">
        <v>5126</v>
      </c>
      <c r="B1822" s="3" t="s">
        <v>5127</v>
      </c>
      <c r="C1822" s="121" t="s">
        <v>2460</v>
      </c>
      <c r="D1822" s="119" t="s">
        <v>3493</v>
      </c>
    </row>
    <row r="1823" spans="1:4" x14ac:dyDescent="0.4">
      <c r="A1823" s="6" t="s">
        <v>5128</v>
      </c>
      <c r="B1823" s="3" t="s">
        <v>1100</v>
      </c>
      <c r="C1823" s="121" t="s">
        <v>2460</v>
      </c>
      <c r="D1823" s="119" t="s">
        <v>3493</v>
      </c>
    </row>
    <row r="1824" spans="1:4" x14ac:dyDescent="0.4">
      <c r="A1824" s="6" t="s">
        <v>5129</v>
      </c>
      <c r="B1824" s="3" t="s">
        <v>5130</v>
      </c>
      <c r="C1824" s="121" t="s">
        <v>2460</v>
      </c>
      <c r="D1824" s="119" t="s">
        <v>3493</v>
      </c>
    </row>
    <row r="1825" spans="1:4" x14ac:dyDescent="0.4">
      <c r="A1825" s="6" t="s">
        <v>5131</v>
      </c>
      <c r="B1825" s="3" t="s">
        <v>1101</v>
      </c>
      <c r="C1825" s="121" t="s">
        <v>2462</v>
      </c>
      <c r="D1825" s="119" t="s">
        <v>3493</v>
      </c>
    </row>
    <row r="1826" spans="1:4" x14ac:dyDescent="0.4">
      <c r="A1826" s="6" t="s">
        <v>5132</v>
      </c>
      <c r="B1826" s="3" t="s">
        <v>5133</v>
      </c>
      <c r="C1826" s="121" t="s">
        <v>2460</v>
      </c>
      <c r="D1826" s="119" t="s">
        <v>3493</v>
      </c>
    </row>
    <row r="1827" spans="1:4" x14ac:dyDescent="0.4">
      <c r="A1827" s="6" t="s">
        <v>5134</v>
      </c>
      <c r="B1827" s="3" t="s">
        <v>5135</v>
      </c>
      <c r="C1827" s="121" t="s">
        <v>2460</v>
      </c>
      <c r="D1827" s="119" t="s">
        <v>3493</v>
      </c>
    </row>
    <row r="1828" spans="1:4" x14ac:dyDescent="0.4">
      <c r="A1828" s="6" t="s">
        <v>5136</v>
      </c>
      <c r="B1828" s="3" t="s">
        <v>1102</v>
      </c>
      <c r="C1828" s="121" t="s">
        <v>2460</v>
      </c>
      <c r="D1828" s="119" t="s">
        <v>3493</v>
      </c>
    </row>
    <row r="1829" spans="1:4" x14ac:dyDescent="0.4">
      <c r="A1829" s="6" t="s">
        <v>5137</v>
      </c>
      <c r="B1829" s="3" t="s">
        <v>1103</v>
      </c>
      <c r="C1829" s="121" t="s">
        <v>2460</v>
      </c>
      <c r="D1829" s="119" t="s">
        <v>3493</v>
      </c>
    </row>
    <row r="1830" spans="1:4" x14ac:dyDescent="0.4">
      <c r="A1830" s="6" t="s">
        <v>5138</v>
      </c>
      <c r="B1830" s="3" t="s">
        <v>5139</v>
      </c>
      <c r="C1830" s="121" t="s">
        <v>2460</v>
      </c>
      <c r="D1830" s="119" t="s">
        <v>3493</v>
      </c>
    </row>
    <row r="1831" spans="1:4" x14ac:dyDescent="0.4">
      <c r="A1831" s="6" t="s">
        <v>5140</v>
      </c>
      <c r="B1831" s="3" t="s">
        <v>1104</v>
      </c>
      <c r="C1831" s="121" t="s">
        <v>2460</v>
      </c>
      <c r="D1831" s="119" t="s">
        <v>3493</v>
      </c>
    </row>
    <row r="1832" spans="1:4" x14ac:dyDescent="0.4">
      <c r="A1832" s="6" t="s">
        <v>5141</v>
      </c>
      <c r="B1832" s="3" t="s">
        <v>1105</v>
      </c>
      <c r="C1832" s="121" t="s">
        <v>2460</v>
      </c>
      <c r="D1832" s="119" t="s">
        <v>5142</v>
      </c>
    </row>
    <row r="1833" spans="1:4" x14ac:dyDescent="0.4">
      <c r="A1833" s="6" t="s">
        <v>5143</v>
      </c>
      <c r="B1833" s="3" t="s">
        <v>1106</v>
      </c>
      <c r="C1833" s="121" t="s">
        <v>2460</v>
      </c>
      <c r="D1833" s="119" t="s">
        <v>5142</v>
      </c>
    </row>
    <row r="1834" spans="1:4" x14ac:dyDescent="0.4">
      <c r="A1834" s="6" t="s">
        <v>5144</v>
      </c>
      <c r="B1834" s="3" t="s">
        <v>1107</v>
      </c>
      <c r="C1834" s="121" t="s">
        <v>2460</v>
      </c>
      <c r="D1834" s="119" t="s">
        <v>5142</v>
      </c>
    </row>
    <row r="1835" spans="1:4" x14ac:dyDescent="0.4">
      <c r="A1835" s="6" t="s">
        <v>5145</v>
      </c>
      <c r="B1835" s="3" t="s">
        <v>1108</v>
      </c>
      <c r="C1835" s="121" t="s">
        <v>2460</v>
      </c>
      <c r="D1835" s="119" t="s">
        <v>5142</v>
      </c>
    </row>
    <row r="1836" spans="1:4" x14ac:dyDescent="0.4">
      <c r="A1836" s="6" t="s">
        <v>5146</v>
      </c>
      <c r="B1836" s="3" t="s">
        <v>5147</v>
      </c>
      <c r="C1836" s="121" t="s">
        <v>2460</v>
      </c>
      <c r="D1836" s="119" t="s">
        <v>5142</v>
      </c>
    </row>
    <row r="1837" spans="1:4" x14ac:dyDescent="0.4">
      <c r="A1837" s="6" t="s">
        <v>5148</v>
      </c>
      <c r="B1837" s="3" t="s">
        <v>1109</v>
      </c>
      <c r="C1837" s="121" t="s">
        <v>2460</v>
      </c>
      <c r="D1837" s="119" t="s">
        <v>5142</v>
      </c>
    </row>
    <row r="1838" spans="1:4" x14ac:dyDescent="0.4">
      <c r="A1838" s="6" t="s">
        <v>5149</v>
      </c>
      <c r="B1838" s="3" t="s">
        <v>1110</v>
      </c>
      <c r="C1838" s="121" t="s">
        <v>2460</v>
      </c>
      <c r="D1838" s="119" t="s">
        <v>5142</v>
      </c>
    </row>
    <row r="1839" spans="1:4" x14ac:dyDescent="0.4">
      <c r="A1839" s="6" t="s">
        <v>5150</v>
      </c>
      <c r="B1839" s="3" t="s">
        <v>1111</v>
      </c>
      <c r="C1839" s="121" t="s">
        <v>2460</v>
      </c>
      <c r="D1839" s="119" t="s">
        <v>5142</v>
      </c>
    </row>
    <row r="1840" spans="1:4" x14ac:dyDescent="0.4">
      <c r="A1840" s="6" t="s">
        <v>5151</v>
      </c>
      <c r="B1840" s="3" t="s">
        <v>1112</v>
      </c>
      <c r="C1840" s="121" t="s">
        <v>2460</v>
      </c>
      <c r="D1840" s="119" t="s">
        <v>5142</v>
      </c>
    </row>
    <row r="1841" spans="1:4" x14ac:dyDescent="0.4">
      <c r="A1841" s="6" t="s">
        <v>5152</v>
      </c>
      <c r="B1841" s="3" t="s">
        <v>1113</v>
      </c>
      <c r="C1841" s="121" t="s">
        <v>2460</v>
      </c>
      <c r="D1841" s="119" t="s">
        <v>5142</v>
      </c>
    </row>
    <row r="1842" spans="1:4" x14ac:dyDescent="0.4">
      <c r="A1842" s="6" t="s">
        <v>5153</v>
      </c>
      <c r="B1842" s="3" t="s">
        <v>1114</v>
      </c>
      <c r="C1842" s="121" t="s">
        <v>2460</v>
      </c>
      <c r="D1842" s="119" t="s">
        <v>5142</v>
      </c>
    </row>
    <row r="1843" spans="1:4" x14ac:dyDescent="0.4">
      <c r="A1843" s="6" t="s">
        <v>5154</v>
      </c>
      <c r="B1843" s="3" t="s">
        <v>1115</v>
      </c>
      <c r="C1843" s="121" t="s">
        <v>2460</v>
      </c>
      <c r="D1843" s="119" t="s">
        <v>5142</v>
      </c>
    </row>
    <row r="1844" spans="1:4" x14ac:dyDescent="0.4">
      <c r="A1844" s="6" t="s">
        <v>5155</v>
      </c>
      <c r="B1844" s="3" t="s">
        <v>1116</v>
      </c>
      <c r="C1844" s="121" t="s">
        <v>2460</v>
      </c>
      <c r="D1844" s="119" t="s">
        <v>5142</v>
      </c>
    </row>
    <row r="1845" spans="1:4" x14ac:dyDescent="0.4">
      <c r="A1845" s="6" t="s">
        <v>5156</v>
      </c>
      <c r="B1845" s="3" t="s">
        <v>1117</v>
      </c>
      <c r="C1845" s="121" t="s">
        <v>2460</v>
      </c>
      <c r="D1845" s="119" t="s">
        <v>5142</v>
      </c>
    </row>
    <row r="1846" spans="1:4" x14ac:dyDescent="0.4">
      <c r="A1846" s="6" t="s">
        <v>5157</v>
      </c>
      <c r="B1846" s="3" t="s">
        <v>1118</v>
      </c>
      <c r="C1846" s="121" t="s">
        <v>2460</v>
      </c>
      <c r="D1846" s="119" t="s">
        <v>5142</v>
      </c>
    </row>
    <row r="1847" spans="1:4" x14ac:dyDescent="0.4">
      <c r="A1847" s="6" t="s">
        <v>5158</v>
      </c>
      <c r="B1847" s="3" t="s">
        <v>1119</v>
      </c>
      <c r="C1847" s="121" t="s">
        <v>2460</v>
      </c>
      <c r="D1847" s="119" t="s">
        <v>5142</v>
      </c>
    </row>
    <row r="1848" spans="1:4" x14ac:dyDescent="0.4">
      <c r="A1848" s="6" t="s">
        <v>5159</v>
      </c>
      <c r="B1848" s="3" t="s">
        <v>1120</v>
      </c>
      <c r="C1848" s="121" t="s">
        <v>2460</v>
      </c>
      <c r="D1848" s="119" t="s">
        <v>5142</v>
      </c>
    </row>
    <row r="1849" spans="1:4" x14ac:dyDescent="0.4">
      <c r="A1849" s="6" t="s">
        <v>5160</v>
      </c>
      <c r="B1849" s="3" t="s">
        <v>1121</v>
      </c>
      <c r="C1849" s="121" t="s">
        <v>2460</v>
      </c>
      <c r="D1849" s="119" t="s">
        <v>5142</v>
      </c>
    </row>
    <row r="1850" spans="1:4" x14ac:dyDescent="0.4">
      <c r="A1850" s="6" t="s">
        <v>5161</v>
      </c>
      <c r="B1850" s="3" t="s">
        <v>1122</v>
      </c>
      <c r="C1850" s="121" t="s">
        <v>2460</v>
      </c>
      <c r="D1850" s="119" t="s">
        <v>5142</v>
      </c>
    </row>
    <row r="1851" spans="1:4" x14ac:dyDescent="0.4">
      <c r="A1851" s="6" t="s">
        <v>5162</v>
      </c>
      <c r="B1851" s="3" t="s">
        <v>1123</v>
      </c>
      <c r="C1851" s="121" t="s">
        <v>2460</v>
      </c>
      <c r="D1851" s="119" t="s">
        <v>5142</v>
      </c>
    </row>
    <row r="1852" spans="1:4" x14ac:dyDescent="0.4">
      <c r="A1852" s="6" t="s">
        <v>5163</v>
      </c>
      <c r="B1852" s="3" t="s">
        <v>1124</v>
      </c>
      <c r="C1852" s="121" t="s">
        <v>2460</v>
      </c>
      <c r="D1852" s="119" t="s">
        <v>5142</v>
      </c>
    </row>
    <row r="1853" spans="1:4" x14ac:dyDescent="0.4">
      <c r="A1853" s="6" t="s">
        <v>5164</v>
      </c>
      <c r="B1853" s="3" t="s">
        <v>1125</v>
      </c>
      <c r="C1853" s="121" t="s">
        <v>2460</v>
      </c>
      <c r="D1853" s="119" t="s">
        <v>5142</v>
      </c>
    </row>
    <row r="1854" spans="1:4" x14ac:dyDescent="0.4">
      <c r="A1854" s="6" t="s">
        <v>5165</v>
      </c>
      <c r="B1854" s="3" t="s">
        <v>1126</v>
      </c>
      <c r="C1854" s="121" t="s">
        <v>2460</v>
      </c>
      <c r="D1854" s="119" t="s">
        <v>5142</v>
      </c>
    </row>
    <row r="1855" spans="1:4" x14ac:dyDescent="0.4">
      <c r="A1855" s="6" t="s">
        <v>5166</v>
      </c>
      <c r="B1855" s="3" t="s">
        <v>5167</v>
      </c>
      <c r="C1855" s="121" t="s">
        <v>2471</v>
      </c>
      <c r="D1855" s="119" t="s">
        <v>2561</v>
      </c>
    </row>
    <row r="1856" spans="1:4" x14ac:dyDescent="0.4">
      <c r="A1856" s="6" t="s">
        <v>5168</v>
      </c>
      <c r="B1856" s="3" t="s">
        <v>5169</v>
      </c>
      <c r="C1856" s="121" t="s">
        <v>2462</v>
      </c>
      <c r="D1856" s="119" t="s">
        <v>2561</v>
      </c>
    </row>
    <row r="1857" spans="1:4" x14ac:dyDescent="0.4">
      <c r="A1857" s="6" t="s">
        <v>5170</v>
      </c>
      <c r="B1857" s="3" t="s">
        <v>5171</v>
      </c>
      <c r="C1857" s="121" t="s">
        <v>2469</v>
      </c>
      <c r="D1857" s="119" t="s">
        <v>2561</v>
      </c>
    </row>
    <row r="1858" spans="1:4" x14ac:dyDescent="0.4">
      <c r="A1858" s="6" t="s">
        <v>5172</v>
      </c>
      <c r="B1858" s="3" t="s">
        <v>5173</v>
      </c>
      <c r="C1858" s="121" t="s">
        <v>2469</v>
      </c>
      <c r="D1858" s="119" t="s">
        <v>2561</v>
      </c>
    </row>
    <row r="1859" spans="1:4" x14ac:dyDescent="0.4">
      <c r="A1859" s="6" t="s">
        <v>5174</v>
      </c>
      <c r="B1859" s="3" t="s">
        <v>5175</v>
      </c>
      <c r="C1859" s="121" t="s">
        <v>2460</v>
      </c>
      <c r="D1859" s="119" t="s">
        <v>2561</v>
      </c>
    </row>
    <row r="1860" spans="1:4" x14ac:dyDescent="0.4">
      <c r="A1860" s="6" t="s">
        <v>5176</v>
      </c>
      <c r="B1860" s="3" t="s">
        <v>1127</v>
      </c>
      <c r="C1860" s="121" t="s">
        <v>2460</v>
      </c>
      <c r="D1860" s="119" t="s">
        <v>5142</v>
      </c>
    </row>
    <row r="1861" spans="1:4" x14ac:dyDescent="0.4">
      <c r="A1861" s="6" t="s">
        <v>5177</v>
      </c>
      <c r="B1861" s="3" t="s">
        <v>5178</v>
      </c>
      <c r="C1861" s="121" t="s">
        <v>2464</v>
      </c>
      <c r="D1861" s="119" t="s">
        <v>5142</v>
      </c>
    </row>
    <row r="1862" spans="1:4" x14ac:dyDescent="0.4">
      <c r="A1862" s="6" t="s">
        <v>5179</v>
      </c>
      <c r="B1862" s="3" t="s">
        <v>1128</v>
      </c>
      <c r="C1862" s="121" t="s">
        <v>2464</v>
      </c>
      <c r="D1862" s="119" t="s">
        <v>5142</v>
      </c>
    </row>
    <row r="1863" spans="1:4" x14ac:dyDescent="0.4">
      <c r="A1863" s="6" t="s">
        <v>5180</v>
      </c>
      <c r="B1863" s="3" t="s">
        <v>5181</v>
      </c>
      <c r="C1863" s="121" t="s">
        <v>2469</v>
      </c>
      <c r="D1863" s="119" t="s">
        <v>2517</v>
      </c>
    </row>
    <row r="1864" spans="1:4" x14ac:dyDescent="0.4">
      <c r="A1864" s="6" t="s">
        <v>5182</v>
      </c>
      <c r="B1864" s="3" t="s">
        <v>5183</v>
      </c>
      <c r="C1864" s="121" t="s">
        <v>2460</v>
      </c>
      <c r="D1864" s="119" t="s">
        <v>2517</v>
      </c>
    </row>
    <row r="1865" spans="1:4" x14ac:dyDescent="0.4">
      <c r="A1865" s="6" t="s">
        <v>5184</v>
      </c>
      <c r="B1865" s="3" t="s">
        <v>5185</v>
      </c>
      <c r="C1865" s="121" t="s">
        <v>2470</v>
      </c>
      <c r="D1865" s="119" t="s">
        <v>2517</v>
      </c>
    </row>
    <row r="1866" spans="1:4" x14ac:dyDescent="0.4">
      <c r="A1866" s="6" t="s">
        <v>5186</v>
      </c>
      <c r="B1866" s="3" t="s">
        <v>5187</v>
      </c>
      <c r="C1866" s="121" t="s">
        <v>2465</v>
      </c>
      <c r="D1866" s="119" t="s">
        <v>2517</v>
      </c>
    </row>
    <row r="1867" spans="1:4" x14ac:dyDescent="0.4">
      <c r="A1867" s="6" t="s">
        <v>5188</v>
      </c>
      <c r="B1867" s="3" t="s">
        <v>5189</v>
      </c>
      <c r="C1867" s="121" t="s">
        <v>2461</v>
      </c>
      <c r="D1867" s="119" t="s">
        <v>2517</v>
      </c>
    </row>
    <row r="1868" spans="1:4" x14ac:dyDescent="0.4">
      <c r="A1868" s="6" t="s">
        <v>5190</v>
      </c>
      <c r="B1868" s="3" t="s">
        <v>5191</v>
      </c>
      <c r="C1868" s="121" t="s">
        <v>2460</v>
      </c>
      <c r="D1868" s="119" t="s">
        <v>2517</v>
      </c>
    </row>
    <row r="1869" spans="1:4" x14ac:dyDescent="0.4">
      <c r="A1869" s="6" t="s">
        <v>5192</v>
      </c>
      <c r="B1869" s="3" t="s">
        <v>5193</v>
      </c>
      <c r="C1869" s="121" t="s">
        <v>2461</v>
      </c>
      <c r="D1869" s="119" t="s">
        <v>2517</v>
      </c>
    </row>
    <row r="1870" spans="1:4" x14ac:dyDescent="0.4">
      <c r="A1870" s="6" t="s">
        <v>5194</v>
      </c>
      <c r="B1870" s="3" t="s">
        <v>5195</v>
      </c>
      <c r="C1870" s="121" t="s">
        <v>2465</v>
      </c>
      <c r="D1870" s="119" t="s">
        <v>2517</v>
      </c>
    </row>
    <row r="1871" spans="1:4" x14ac:dyDescent="0.4">
      <c r="A1871" s="6" t="s">
        <v>5196</v>
      </c>
      <c r="B1871" s="3" t="s">
        <v>5197</v>
      </c>
      <c r="C1871" s="121" t="s">
        <v>2460</v>
      </c>
      <c r="D1871" s="119" t="s">
        <v>2517</v>
      </c>
    </row>
    <row r="1872" spans="1:4" x14ac:dyDescent="0.4">
      <c r="A1872" s="6" t="s">
        <v>5198</v>
      </c>
      <c r="B1872" s="3" t="s">
        <v>5199</v>
      </c>
      <c r="C1872" s="121" t="s">
        <v>2465</v>
      </c>
      <c r="D1872" s="119" t="s">
        <v>2517</v>
      </c>
    </row>
    <row r="1873" spans="1:4" x14ac:dyDescent="0.4">
      <c r="A1873" s="6" t="s">
        <v>5200</v>
      </c>
      <c r="B1873" s="3" t="s">
        <v>5201</v>
      </c>
      <c r="C1873" s="121" t="s">
        <v>2462</v>
      </c>
      <c r="D1873" s="119" t="s">
        <v>2517</v>
      </c>
    </row>
    <row r="1874" spans="1:4" x14ac:dyDescent="0.4">
      <c r="A1874" s="6" t="s">
        <v>5202</v>
      </c>
      <c r="B1874" s="3" t="s">
        <v>5203</v>
      </c>
      <c r="C1874" s="121" t="s">
        <v>2463</v>
      </c>
      <c r="D1874" s="119" t="s">
        <v>2517</v>
      </c>
    </row>
    <row r="1875" spans="1:4" x14ac:dyDescent="0.4">
      <c r="A1875" s="6" t="s">
        <v>5204</v>
      </c>
      <c r="B1875" s="3" t="s">
        <v>5205</v>
      </c>
      <c r="C1875" s="121" t="s">
        <v>2469</v>
      </c>
      <c r="D1875" s="119" t="s">
        <v>2517</v>
      </c>
    </row>
    <row r="1876" spans="1:4" x14ac:dyDescent="0.4">
      <c r="A1876" s="6" t="s">
        <v>5206</v>
      </c>
      <c r="B1876" s="3" t="s">
        <v>5207</v>
      </c>
      <c r="C1876" s="121" t="s">
        <v>2469</v>
      </c>
      <c r="D1876" s="119" t="s">
        <v>2517</v>
      </c>
    </row>
    <row r="1877" spans="1:4" x14ac:dyDescent="0.4">
      <c r="A1877" s="6" t="s">
        <v>5208</v>
      </c>
      <c r="B1877" s="3" t="s">
        <v>5209</v>
      </c>
      <c r="C1877" s="121" t="s">
        <v>2464</v>
      </c>
      <c r="D1877" s="119" t="s">
        <v>2517</v>
      </c>
    </row>
    <row r="1878" spans="1:4" x14ac:dyDescent="0.4">
      <c r="A1878" s="6" t="s">
        <v>5210</v>
      </c>
      <c r="B1878" s="3" t="s">
        <v>5211</v>
      </c>
      <c r="C1878" s="121" t="s">
        <v>2464</v>
      </c>
      <c r="D1878" s="119" t="s">
        <v>2517</v>
      </c>
    </row>
    <row r="1879" spans="1:4" x14ac:dyDescent="0.4">
      <c r="A1879" s="6" t="s">
        <v>5212</v>
      </c>
      <c r="B1879" s="3" t="s">
        <v>5213</v>
      </c>
      <c r="C1879" s="121" t="s">
        <v>2464</v>
      </c>
      <c r="D1879" s="119" t="s">
        <v>2517</v>
      </c>
    </row>
    <row r="1880" spans="1:4" x14ac:dyDescent="0.4">
      <c r="A1880" s="6" t="s">
        <v>5214</v>
      </c>
      <c r="B1880" s="3" t="s">
        <v>5215</v>
      </c>
      <c r="C1880" s="121" t="s">
        <v>2464</v>
      </c>
      <c r="D1880" s="119" t="s">
        <v>2517</v>
      </c>
    </row>
    <row r="1881" spans="1:4" x14ac:dyDescent="0.4">
      <c r="A1881" s="6" t="s">
        <v>5216</v>
      </c>
      <c r="B1881" s="3" t="s">
        <v>5217</v>
      </c>
      <c r="C1881" s="121" t="s">
        <v>2460</v>
      </c>
      <c r="D1881" s="119" t="s">
        <v>2517</v>
      </c>
    </row>
    <row r="1882" spans="1:4" x14ac:dyDescent="0.4">
      <c r="A1882" s="6" t="s">
        <v>5218</v>
      </c>
      <c r="B1882" s="3" t="s">
        <v>5219</v>
      </c>
      <c r="C1882" s="121" t="s">
        <v>2461</v>
      </c>
      <c r="D1882" s="119" t="s">
        <v>2517</v>
      </c>
    </row>
    <row r="1883" spans="1:4" x14ac:dyDescent="0.4">
      <c r="A1883" s="6" t="s">
        <v>5220</v>
      </c>
      <c r="B1883" s="3" t="s">
        <v>5221</v>
      </c>
      <c r="C1883" s="121" t="s">
        <v>2460</v>
      </c>
      <c r="D1883" s="119" t="s">
        <v>2517</v>
      </c>
    </row>
    <row r="1884" spans="1:4" x14ac:dyDescent="0.4">
      <c r="A1884" s="6" t="s">
        <v>5222</v>
      </c>
      <c r="B1884" s="3" t="s">
        <v>5223</v>
      </c>
      <c r="C1884" s="121" t="s">
        <v>2464</v>
      </c>
      <c r="D1884" s="119" t="s">
        <v>2517</v>
      </c>
    </row>
    <row r="1885" spans="1:4" x14ac:dyDescent="0.4">
      <c r="A1885" s="6" t="s">
        <v>5224</v>
      </c>
      <c r="B1885" s="3" t="s">
        <v>5225</v>
      </c>
      <c r="C1885" s="121" t="s">
        <v>2460</v>
      </c>
      <c r="D1885" s="119" t="s">
        <v>2517</v>
      </c>
    </row>
    <row r="1886" spans="1:4" x14ac:dyDescent="0.4">
      <c r="A1886" s="6" t="s">
        <v>5226</v>
      </c>
      <c r="B1886" s="3" t="s">
        <v>1129</v>
      </c>
      <c r="C1886" s="121" t="s">
        <v>2460</v>
      </c>
      <c r="D1886" s="119" t="s">
        <v>5142</v>
      </c>
    </row>
    <row r="1887" spans="1:4" x14ac:dyDescent="0.4">
      <c r="A1887" s="6" t="s">
        <v>5227</v>
      </c>
      <c r="B1887" s="3" t="s">
        <v>1130</v>
      </c>
      <c r="C1887" s="121" t="s">
        <v>2460</v>
      </c>
      <c r="D1887" s="119" t="s">
        <v>5142</v>
      </c>
    </row>
    <row r="1888" spans="1:4" x14ac:dyDescent="0.4">
      <c r="A1888" s="6" t="s">
        <v>5228</v>
      </c>
      <c r="B1888" s="3" t="s">
        <v>1131</v>
      </c>
      <c r="C1888" s="121" t="s">
        <v>2460</v>
      </c>
      <c r="D1888" s="119" t="s">
        <v>5142</v>
      </c>
    </row>
    <row r="1889" spans="1:4" x14ac:dyDescent="0.4">
      <c r="A1889" s="6" t="s">
        <v>5229</v>
      </c>
      <c r="B1889" s="3" t="s">
        <v>1132</v>
      </c>
      <c r="C1889" s="121" t="s">
        <v>2460</v>
      </c>
      <c r="D1889" s="119" t="s">
        <v>5142</v>
      </c>
    </row>
    <row r="1890" spans="1:4" x14ac:dyDescent="0.4">
      <c r="A1890" s="6" t="s">
        <v>5230</v>
      </c>
      <c r="B1890" s="3" t="s">
        <v>1133</v>
      </c>
      <c r="C1890" s="121" t="s">
        <v>2460</v>
      </c>
      <c r="D1890" s="119" t="s">
        <v>5142</v>
      </c>
    </row>
    <row r="1891" spans="1:4" x14ac:dyDescent="0.4">
      <c r="A1891" s="6" t="s">
        <v>5231</v>
      </c>
      <c r="B1891" s="3" t="s">
        <v>5232</v>
      </c>
      <c r="C1891" s="121" t="s">
        <v>2464</v>
      </c>
      <c r="D1891" s="119" t="s">
        <v>2517</v>
      </c>
    </row>
    <row r="1892" spans="1:4" x14ac:dyDescent="0.4">
      <c r="A1892" s="6" t="s">
        <v>5233</v>
      </c>
      <c r="B1892" s="3" t="s">
        <v>5234</v>
      </c>
      <c r="C1892" s="121" t="s">
        <v>2464</v>
      </c>
      <c r="D1892" s="119" t="s">
        <v>2517</v>
      </c>
    </row>
    <row r="1893" spans="1:4" x14ac:dyDescent="0.4">
      <c r="A1893" s="6" t="s">
        <v>5235</v>
      </c>
      <c r="B1893" s="3" t="s">
        <v>5236</v>
      </c>
      <c r="C1893" s="121" t="s">
        <v>2464</v>
      </c>
      <c r="D1893" s="119" t="s">
        <v>2517</v>
      </c>
    </row>
    <row r="1894" spans="1:4" x14ac:dyDescent="0.4">
      <c r="A1894" s="6" t="s">
        <v>5237</v>
      </c>
      <c r="B1894" s="3" t="s">
        <v>5238</v>
      </c>
      <c r="C1894" s="121" t="s">
        <v>2460</v>
      </c>
      <c r="D1894" s="119" t="s">
        <v>2517</v>
      </c>
    </row>
    <row r="1895" spans="1:4" x14ac:dyDescent="0.4">
      <c r="A1895" s="6" t="s">
        <v>5239</v>
      </c>
      <c r="B1895" s="3" t="s">
        <v>1134</v>
      </c>
      <c r="C1895" s="121" t="s">
        <v>2460</v>
      </c>
      <c r="D1895" s="119" t="s">
        <v>2744</v>
      </c>
    </row>
    <row r="1896" spans="1:4" x14ac:dyDescent="0.4">
      <c r="A1896" s="6" t="s">
        <v>5240</v>
      </c>
      <c r="B1896" s="3" t="s">
        <v>1135</v>
      </c>
      <c r="C1896" s="121" t="s">
        <v>2460</v>
      </c>
      <c r="D1896" s="119" t="s">
        <v>5142</v>
      </c>
    </row>
    <row r="1897" spans="1:4" x14ac:dyDescent="0.4">
      <c r="A1897" s="6" t="s">
        <v>5241</v>
      </c>
      <c r="B1897" s="3" t="s">
        <v>1136</v>
      </c>
      <c r="C1897" s="121" t="s">
        <v>2460</v>
      </c>
      <c r="D1897" s="119" t="s">
        <v>5142</v>
      </c>
    </row>
    <row r="1898" spans="1:4" x14ac:dyDescent="0.4">
      <c r="A1898" s="6" t="s">
        <v>5242</v>
      </c>
      <c r="B1898" s="3" t="s">
        <v>1137</v>
      </c>
      <c r="C1898" s="121" t="s">
        <v>2460</v>
      </c>
      <c r="D1898" s="119" t="s">
        <v>5142</v>
      </c>
    </row>
    <row r="1899" spans="1:4" x14ac:dyDescent="0.4">
      <c r="A1899" s="6" t="s">
        <v>5243</v>
      </c>
      <c r="B1899" s="3" t="s">
        <v>1138</v>
      </c>
      <c r="C1899" s="121" t="s">
        <v>2460</v>
      </c>
      <c r="D1899" s="119" t="s">
        <v>5142</v>
      </c>
    </row>
    <row r="1900" spans="1:4" x14ac:dyDescent="0.4">
      <c r="A1900" s="6" t="s">
        <v>5244</v>
      </c>
      <c r="B1900" s="3" t="s">
        <v>1139</v>
      </c>
      <c r="C1900" s="121" t="s">
        <v>2460</v>
      </c>
      <c r="D1900" s="119" t="s">
        <v>5142</v>
      </c>
    </row>
    <row r="1901" spans="1:4" x14ac:dyDescent="0.4">
      <c r="A1901" s="6" t="s">
        <v>5245</v>
      </c>
      <c r="B1901" s="3" t="s">
        <v>1140</v>
      </c>
      <c r="C1901" s="121" t="s">
        <v>2460</v>
      </c>
      <c r="D1901" s="119" t="s">
        <v>5142</v>
      </c>
    </row>
    <row r="1902" spans="1:4" x14ac:dyDescent="0.4">
      <c r="A1902" s="6" t="s">
        <v>5246</v>
      </c>
      <c r="B1902" s="3" t="s">
        <v>1141</v>
      </c>
      <c r="C1902" s="121" t="s">
        <v>2460</v>
      </c>
      <c r="D1902" s="119" t="s">
        <v>5142</v>
      </c>
    </row>
    <row r="1903" spans="1:4" x14ac:dyDescent="0.4">
      <c r="A1903" s="6" t="s">
        <v>5247</v>
      </c>
      <c r="B1903" s="3" t="s">
        <v>1142</v>
      </c>
      <c r="C1903" s="121" t="s">
        <v>2462</v>
      </c>
      <c r="D1903" s="119" t="s">
        <v>5142</v>
      </c>
    </row>
    <row r="1904" spans="1:4" x14ac:dyDescent="0.4">
      <c r="A1904" s="6" t="s">
        <v>5248</v>
      </c>
      <c r="B1904" s="3" t="s">
        <v>1143</v>
      </c>
      <c r="C1904" s="121" t="s">
        <v>2464</v>
      </c>
      <c r="D1904" s="119" t="s">
        <v>2551</v>
      </c>
    </row>
    <row r="1905" spans="1:4" x14ac:dyDescent="0.4">
      <c r="A1905" s="6" t="s">
        <v>5249</v>
      </c>
      <c r="B1905" s="3" t="s">
        <v>5250</v>
      </c>
      <c r="C1905" s="121" t="s">
        <v>2460</v>
      </c>
      <c r="D1905" s="119" t="s">
        <v>2585</v>
      </c>
    </row>
    <row r="1906" spans="1:4" x14ac:dyDescent="0.4">
      <c r="A1906" s="6" t="s">
        <v>5251</v>
      </c>
      <c r="B1906" s="3" t="s">
        <v>5252</v>
      </c>
      <c r="C1906" s="121" t="s">
        <v>2460</v>
      </c>
      <c r="D1906" s="119" t="s">
        <v>2585</v>
      </c>
    </row>
    <row r="1907" spans="1:4" x14ac:dyDescent="0.4">
      <c r="A1907" s="6" t="s">
        <v>5253</v>
      </c>
      <c r="B1907" s="3" t="s">
        <v>5254</v>
      </c>
      <c r="C1907" s="121" t="s">
        <v>2464</v>
      </c>
      <c r="D1907" s="119" t="s">
        <v>2585</v>
      </c>
    </row>
    <row r="1908" spans="1:4" x14ac:dyDescent="0.4">
      <c r="A1908" s="6" t="s">
        <v>5255</v>
      </c>
      <c r="B1908" s="3" t="s">
        <v>5256</v>
      </c>
      <c r="C1908" s="121" t="s">
        <v>2460</v>
      </c>
      <c r="D1908" s="119" t="s">
        <v>2585</v>
      </c>
    </row>
    <row r="1909" spans="1:4" x14ac:dyDescent="0.4">
      <c r="A1909" s="6" t="s">
        <v>5257</v>
      </c>
      <c r="B1909" s="3" t="s">
        <v>1144</v>
      </c>
      <c r="C1909" s="121" t="s">
        <v>2460</v>
      </c>
      <c r="D1909" s="119" t="s">
        <v>2585</v>
      </c>
    </row>
    <row r="1910" spans="1:4" x14ac:dyDescent="0.4">
      <c r="A1910" s="6" t="s">
        <v>5258</v>
      </c>
      <c r="B1910" s="3" t="s">
        <v>1145</v>
      </c>
      <c r="C1910" s="121" t="s">
        <v>2460</v>
      </c>
      <c r="D1910" s="119" t="s">
        <v>2585</v>
      </c>
    </row>
    <row r="1911" spans="1:4" x14ac:dyDescent="0.4">
      <c r="A1911" s="6" t="s">
        <v>5259</v>
      </c>
      <c r="B1911" s="3" t="s">
        <v>1146</v>
      </c>
      <c r="C1911" s="121" t="s">
        <v>2460</v>
      </c>
      <c r="D1911" s="119" t="s">
        <v>2585</v>
      </c>
    </row>
    <row r="1912" spans="1:4" x14ac:dyDescent="0.4">
      <c r="A1912" s="6" t="s">
        <v>5260</v>
      </c>
      <c r="B1912" s="3" t="s">
        <v>5261</v>
      </c>
      <c r="C1912" s="121" t="s">
        <v>2460</v>
      </c>
      <c r="D1912" s="119" t="s">
        <v>2585</v>
      </c>
    </row>
    <row r="1913" spans="1:4" x14ac:dyDescent="0.4">
      <c r="A1913" s="6" t="s">
        <v>5262</v>
      </c>
      <c r="B1913" s="3" t="s">
        <v>1147</v>
      </c>
      <c r="C1913" s="121" t="s">
        <v>2460</v>
      </c>
      <c r="D1913" s="119" t="s">
        <v>2585</v>
      </c>
    </row>
    <row r="1914" spans="1:4" x14ac:dyDescent="0.4">
      <c r="A1914" s="6" t="s">
        <v>5263</v>
      </c>
      <c r="B1914" s="3" t="s">
        <v>1148</v>
      </c>
      <c r="C1914" s="121" t="s">
        <v>2460</v>
      </c>
      <c r="D1914" s="119" t="s">
        <v>2585</v>
      </c>
    </row>
    <row r="1915" spans="1:4" x14ac:dyDescent="0.4">
      <c r="A1915" s="6" t="s">
        <v>5264</v>
      </c>
      <c r="B1915" s="3" t="s">
        <v>1149</v>
      </c>
      <c r="C1915" s="121" t="s">
        <v>2469</v>
      </c>
      <c r="D1915" s="119" t="s">
        <v>2585</v>
      </c>
    </row>
    <row r="1916" spans="1:4" x14ac:dyDescent="0.4">
      <c r="A1916" s="6" t="s">
        <v>5265</v>
      </c>
      <c r="B1916" s="3" t="s">
        <v>5266</v>
      </c>
      <c r="C1916" s="121" t="s">
        <v>2460</v>
      </c>
      <c r="D1916" s="119" t="s">
        <v>2585</v>
      </c>
    </row>
    <row r="1917" spans="1:4" x14ac:dyDescent="0.4">
      <c r="A1917" s="6" t="s">
        <v>5267</v>
      </c>
      <c r="B1917" s="3" t="s">
        <v>1150</v>
      </c>
      <c r="C1917" s="121" t="s">
        <v>2460</v>
      </c>
      <c r="D1917" s="119" t="s">
        <v>2585</v>
      </c>
    </row>
    <row r="1918" spans="1:4" x14ac:dyDescent="0.4">
      <c r="A1918" s="6" t="s">
        <v>5268</v>
      </c>
      <c r="B1918" s="3" t="s">
        <v>1151</v>
      </c>
      <c r="C1918" s="121" t="s">
        <v>2460</v>
      </c>
      <c r="D1918" s="119" t="s">
        <v>2585</v>
      </c>
    </row>
    <row r="1919" spans="1:4" x14ac:dyDescent="0.4">
      <c r="A1919" s="6" t="s">
        <v>5269</v>
      </c>
      <c r="B1919" s="3" t="s">
        <v>5270</v>
      </c>
      <c r="C1919" s="121" t="s">
        <v>2460</v>
      </c>
      <c r="D1919" s="119" t="s">
        <v>2585</v>
      </c>
    </row>
    <row r="1920" spans="1:4" x14ac:dyDescent="0.4">
      <c r="A1920" s="6" t="s">
        <v>5271</v>
      </c>
      <c r="B1920" s="3" t="s">
        <v>5272</v>
      </c>
      <c r="C1920" s="121" t="s">
        <v>2460</v>
      </c>
      <c r="D1920" s="119" t="s">
        <v>2585</v>
      </c>
    </row>
    <row r="1921" spans="1:4" x14ac:dyDescent="0.4">
      <c r="A1921" s="6" t="s">
        <v>5273</v>
      </c>
      <c r="B1921" s="3" t="s">
        <v>1152</v>
      </c>
      <c r="C1921" s="121" t="s">
        <v>2460</v>
      </c>
      <c r="D1921" s="119" t="s">
        <v>2585</v>
      </c>
    </row>
    <row r="1922" spans="1:4" x14ac:dyDescent="0.4">
      <c r="A1922" s="6" t="s">
        <v>5274</v>
      </c>
      <c r="B1922" s="3" t="s">
        <v>5275</v>
      </c>
      <c r="C1922" s="121" t="s">
        <v>2460</v>
      </c>
      <c r="D1922" s="119" t="s">
        <v>2585</v>
      </c>
    </row>
    <row r="1923" spans="1:4" x14ac:dyDescent="0.4">
      <c r="A1923" s="6" t="s">
        <v>5276</v>
      </c>
      <c r="B1923" s="3" t="s">
        <v>1153</v>
      </c>
      <c r="C1923" s="121" t="s">
        <v>2460</v>
      </c>
      <c r="D1923" s="119" t="s">
        <v>2585</v>
      </c>
    </row>
    <row r="1924" spans="1:4" x14ac:dyDescent="0.4">
      <c r="A1924" s="6" t="s">
        <v>5277</v>
      </c>
      <c r="B1924" s="3" t="s">
        <v>1154</v>
      </c>
      <c r="C1924" s="121" t="s">
        <v>2460</v>
      </c>
      <c r="D1924" s="119" t="s">
        <v>2585</v>
      </c>
    </row>
    <row r="1925" spans="1:4" x14ac:dyDescent="0.4">
      <c r="A1925" s="6" t="s">
        <v>5278</v>
      </c>
      <c r="B1925" s="3" t="s">
        <v>1155</v>
      </c>
      <c r="C1925" s="121" t="s">
        <v>2460</v>
      </c>
      <c r="D1925" s="119" t="s">
        <v>2585</v>
      </c>
    </row>
    <row r="1926" spans="1:4" x14ac:dyDescent="0.4">
      <c r="A1926" s="6" t="s">
        <v>5279</v>
      </c>
      <c r="B1926" s="3" t="s">
        <v>5280</v>
      </c>
      <c r="C1926" s="121" t="s">
        <v>2460</v>
      </c>
      <c r="D1926" s="119" t="s">
        <v>2585</v>
      </c>
    </row>
    <row r="1927" spans="1:4" x14ac:dyDescent="0.4">
      <c r="A1927" s="6" t="s">
        <v>5281</v>
      </c>
      <c r="B1927" s="3" t="s">
        <v>1156</v>
      </c>
      <c r="C1927" s="121" t="s">
        <v>2464</v>
      </c>
      <c r="D1927" s="119" t="s">
        <v>2585</v>
      </c>
    </row>
    <row r="1928" spans="1:4" x14ac:dyDescent="0.4">
      <c r="A1928" s="6" t="s">
        <v>5282</v>
      </c>
      <c r="B1928" s="3" t="s">
        <v>5283</v>
      </c>
      <c r="C1928" s="121" t="s">
        <v>2466</v>
      </c>
      <c r="D1928" s="119" t="s">
        <v>2585</v>
      </c>
    </row>
    <row r="1929" spans="1:4" x14ac:dyDescent="0.4">
      <c r="A1929" s="6" t="s">
        <v>5284</v>
      </c>
      <c r="B1929" s="3" t="s">
        <v>1157</v>
      </c>
      <c r="C1929" s="121" t="s">
        <v>2464</v>
      </c>
      <c r="D1929" s="119" t="s">
        <v>2585</v>
      </c>
    </row>
    <row r="1930" spans="1:4" x14ac:dyDescent="0.4">
      <c r="A1930" s="6" t="s">
        <v>5285</v>
      </c>
      <c r="B1930" s="3" t="s">
        <v>1158</v>
      </c>
      <c r="C1930" s="121" t="s">
        <v>2460</v>
      </c>
      <c r="D1930" s="119" t="s">
        <v>2585</v>
      </c>
    </row>
    <row r="1931" spans="1:4" x14ac:dyDescent="0.4">
      <c r="A1931" s="6" t="s">
        <v>5286</v>
      </c>
      <c r="B1931" s="3" t="s">
        <v>1159</v>
      </c>
      <c r="C1931" s="121" t="s">
        <v>2460</v>
      </c>
      <c r="D1931" s="119" t="s">
        <v>2585</v>
      </c>
    </row>
    <row r="1932" spans="1:4" x14ac:dyDescent="0.4">
      <c r="A1932" s="6" t="s">
        <v>5287</v>
      </c>
      <c r="B1932" s="3" t="s">
        <v>5288</v>
      </c>
      <c r="C1932" s="121" t="s">
        <v>2460</v>
      </c>
      <c r="D1932" s="119" t="s">
        <v>5289</v>
      </c>
    </row>
    <row r="1933" spans="1:4" x14ac:dyDescent="0.4">
      <c r="A1933" s="6" t="s">
        <v>5290</v>
      </c>
      <c r="B1933" s="3" t="s">
        <v>5291</v>
      </c>
      <c r="C1933" s="121" t="s">
        <v>2460</v>
      </c>
      <c r="D1933" s="119" t="s">
        <v>5289</v>
      </c>
    </row>
    <row r="1934" spans="1:4" x14ac:dyDescent="0.4">
      <c r="A1934" s="6" t="s">
        <v>5292</v>
      </c>
      <c r="B1934" s="3" t="s">
        <v>5293</v>
      </c>
      <c r="C1934" s="121" t="s">
        <v>2460</v>
      </c>
      <c r="D1934" s="119" t="s">
        <v>5289</v>
      </c>
    </row>
    <row r="1935" spans="1:4" x14ac:dyDescent="0.4">
      <c r="A1935" s="6" t="s">
        <v>5294</v>
      </c>
      <c r="B1935" s="3" t="s">
        <v>5295</v>
      </c>
      <c r="C1935" s="121" t="s">
        <v>2460</v>
      </c>
      <c r="D1935" s="119" t="s">
        <v>2740</v>
      </c>
    </row>
    <row r="1936" spans="1:4" x14ac:dyDescent="0.4">
      <c r="A1936" s="6" t="s">
        <v>5296</v>
      </c>
      <c r="B1936" s="3" t="s">
        <v>5297</v>
      </c>
      <c r="C1936" s="121" t="s">
        <v>2464</v>
      </c>
      <c r="D1936" s="119" t="s">
        <v>5298</v>
      </c>
    </row>
    <row r="1937" spans="1:4" x14ac:dyDescent="0.4">
      <c r="A1937" s="6" t="s">
        <v>5299</v>
      </c>
      <c r="B1937" s="3" t="s">
        <v>5300</v>
      </c>
      <c r="C1937" s="121" t="s">
        <v>2460</v>
      </c>
      <c r="D1937" s="119" t="s">
        <v>5289</v>
      </c>
    </row>
    <row r="1938" spans="1:4" x14ac:dyDescent="0.4">
      <c r="A1938" s="6" t="s">
        <v>5301</v>
      </c>
      <c r="B1938" s="3" t="s">
        <v>5302</v>
      </c>
      <c r="C1938" s="121" t="s">
        <v>2464</v>
      </c>
      <c r="D1938" s="119" t="s">
        <v>2740</v>
      </c>
    </row>
    <row r="1939" spans="1:4" x14ac:dyDescent="0.4">
      <c r="A1939" s="6" t="s">
        <v>5303</v>
      </c>
      <c r="B1939" s="3" t="s">
        <v>5304</v>
      </c>
      <c r="C1939" s="121" t="s">
        <v>2469</v>
      </c>
      <c r="D1939" s="119" t="s">
        <v>2740</v>
      </c>
    </row>
    <row r="1940" spans="1:4" x14ac:dyDescent="0.4">
      <c r="A1940" s="6" t="s">
        <v>5305</v>
      </c>
      <c r="B1940" s="3" t="s">
        <v>5306</v>
      </c>
      <c r="C1940" s="121" t="s">
        <v>2460</v>
      </c>
      <c r="D1940" s="119" t="s">
        <v>5289</v>
      </c>
    </row>
    <row r="1941" spans="1:4" x14ac:dyDescent="0.4">
      <c r="A1941" s="6" t="s">
        <v>5307</v>
      </c>
      <c r="B1941" s="3" t="s">
        <v>5308</v>
      </c>
      <c r="C1941" s="121" t="s">
        <v>2460</v>
      </c>
      <c r="D1941" s="119" t="s">
        <v>2740</v>
      </c>
    </row>
    <row r="1942" spans="1:4" x14ac:dyDescent="0.4">
      <c r="A1942" s="6" t="s">
        <v>5309</v>
      </c>
      <c r="B1942" s="3" t="s">
        <v>1160</v>
      </c>
      <c r="C1942" s="121" t="s">
        <v>2464</v>
      </c>
      <c r="D1942" s="122" t="s">
        <v>2585</v>
      </c>
    </row>
    <row r="1943" spans="1:4" x14ac:dyDescent="0.4">
      <c r="A1943" s="6" t="s">
        <v>5310</v>
      </c>
      <c r="B1943" s="3" t="s">
        <v>1161</v>
      </c>
      <c r="C1943" s="121" t="s">
        <v>2460</v>
      </c>
      <c r="D1943" s="122" t="s">
        <v>2585</v>
      </c>
    </row>
    <row r="1944" spans="1:4" x14ac:dyDescent="0.4">
      <c r="A1944" s="6" t="s">
        <v>5311</v>
      </c>
      <c r="B1944" s="3" t="s">
        <v>1162</v>
      </c>
      <c r="C1944" s="121" t="s">
        <v>2460</v>
      </c>
      <c r="D1944" s="119" t="s">
        <v>2585</v>
      </c>
    </row>
    <row r="1945" spans="1:4" x14ac:dyDescent="0.4">
      <c r="A1945" s="6" t="s">
        <v>5312</v>
      </c>
      <c r="B1945" s="3" t="s">
        <v>5313</v>
      </c>
      <c r="C1945" s="121" t="s">
        <v>2460</v>
      </c>
      <c r="D1945" s="119" t="s">
        <v>2585</v>
      </c>
    </row>
    <row r="1946" spans="1:4" x14ac:dyDescent="0.4">
      <c r="A1946" s="6" t="s">
        <v>5314</v>
      </c>
      <c r="B1946" s="3" t="s">
        <v>5315</v>
      </c>
      <c r="C1946" s="121" t="s">
        <v>2460</v>
      </c>
      <c r="D1946" s="119" t="s">
        <v>2585</v>
      </c>
    </row>
    <row r="1947" spans="1:4" x14ac:dyDescent="0.4">
      <c r="A1947" s="6" t="s">
        <v>5316</v>
      </c>
      <c r="B1947" s="3" t="s">
        <v>5317</v>
      </c>
      <c r="C1947" s="121" t="s">
        <v>2464</v>
      </c>
      <c r="D1947" s="119" t="s">
        <v>2551</v>
      </c>
    </row>
    <row r="1948" spans="1:4" x14ac:dyDescent="0.4">
      <c r="A1948" s="6" t="s">
        <v>5318</v>
      </c>
      <c r="B1948" s="3" t="s">
        <v>5319</v>
      </c>
      <c r="C1948" s="121" t="s">
        <v>2464</v>
      </c>
      <c r="D1948" s="119" t="s">
        <v>2517</v>
      </c>
    </row>
    <row r="1949" spans="1:4" x14ac:dyDescent="0.4">
      <c r="A1949" s="6" t="s">
        <v>5320</v>
      </c>
      <c r="B1949" s="3" t="s">
        <v>5321</v>
      </c>
      <c r="C1949" s="121" t="s">
        <v>2460</v>
      </c>
      <c r="D1949" s="119" t="s">
        <v>2551</v>
      </c>
    </row>
    <row r="1950" spans="1:4" x14ac:dyDescent="0.4">
      <c r="A1950" s="6" t="s">
        <v>5322</v>
      </c>
      <c r="B1950" s="3" t="s">
        <v>5323</v>
      </c>
      <c r="C1950" s="121" t="s">
        <v>2460</v>
      </c>
      <c r="D1950" s="119" t="s">
        <v>2551</v>
      </c>
    </row>
    <row r="1951" spans="1:4" x14ac:dyDescent="0.4">
      <c r="A1951" s="6" t="s">
        <v>5324</v>
      </c>
      <c r="B1951" s="3" t="s">
        <v>5325</v>
      </c>
      <c r="C1951" s="121" t="s">
        <v>2464</v>
      </c>
      <c r="D1951" s="119" t="s">
        <v>2551</v>
      </c>
    </row>
    <row r="1952" spans="1:4" x14ac:dyDescent="0.4">
      <c r="A1952" s="6" t="s">
        <v>5326</v>
      </c>
      <c r="B1952" s="3" t="s">
        <v>5327</v>
      </c>
      <c r="C1952" s="121" t="s">
        <v>2462</v>
      </c>
      <c r="D1952" s="119" t="s">
        <v>2533</v>
      </c>
    </row>
    <row r="1953" spans="1:4" x14ac:dyDescent="0.4">
      <c r="A1953" s="6" t="s">
        <v>5328</v>
      </c>
      <c r="B1953" s="3" t="s">
        <v>5329</v>
      </c>
      <c r="C1953" s="121" t="s">
        <v>2461</v>
      </c>
      <c r="D1953" s="119" t="s">
        <v>2621</v>
      </c>
    </row>
    <row r="1954" spans="1:4" x14ac:dyDescent="0.4">
      <c r="A1954" s="6" t="s">
        <v>5330</v>
      </c>
      <c r="B1954" s="3" t="s">
        <v>5331</v>
      </c>
      <c r="C1954" s="121" t="s">
        <v>2467</v>
      </c>
      <c r="D1954" s="119" t="s">
        <v>2533</v>
      </c>
    </row>
    <row r="1955" spans="1:4" x14ac:dyDescent="0.4">
      <c r="A1955" s="6" t="s">
        <v>5332</v>
      </c>
      <c r="B1955" s="3" t="s">
        <v>5333</v>
      </c>
      <c r="C1955" s="121" t="s">
        <v>2467</v>
      </c>
      <c r="D1955" s="119" t="s">
        <v>2533</v>
      </c>
    </row>
    <row r="1956" spans="1:4" x14ac:dyDescent="0.4">
      <c r="A1956" s="6" t="s">
        <v>5334</v>
      </c>
      <c r="B1956" s="3" t="s">
        <v>5335</v>
      </c>
      <c r="C1956" s="121" t="s">
        <v>2464</v>
      </c>
      <c r="D1956" s="122" t="s">
        <v>2533</v>
      </c>
    </row>
    <row r="1957" spans="1:4" x14ac:dyDescent="0.4">
      <c r="A1957" s="6" t="s">
        <v>5336</v>
      </c>
      <c r="B1957" s="3" t="s">
        <v>5337</v>
      </c>
      <c r="C1957" s="121" t="s">
        <v>2460</v>
      </c>
      <c r="D1957" s="119" t="s">
        <v>2533</v>
      </c>
    </row>
    <row r="1958" spans="1:4" x14ac:dyDescent="0.4">
      <c r="A1958" s="6" t="s">
        <v>5338</v>
      </c>
      <c r="B1958" s="3" t="s">
        <v>1163</v>
      </c>
      <c r="C1958" s="121" t="s">
        <v>2466</v>
      </c>
      <c r="D1958" s="119" t="s">
        <v>3353</v>
      </c>
    </row>
    <row r="1959" spans="1:4" x14ac:dyDescent="0.4">
      <c r="A1959" s="6" t="s">
        <v>5339</v>
      </c>
      <c r="B1959" s="3" t="s">
        <v>5340</v>
      </c>
      <c r="C1959" s="121" t="s">
        <v>2460</v>
      </c>
      <c r="D1959" s="122" t="s">
        <v>3353</v>
      </c>
    </row>
    <row r="1960" spans="1:4" x14ac:dyDescent="0.4">
      <c r="A1960" s="6" t="s">
        <v>5341</v>
      </c>
      <c r="B1960" s="3" t="s">
        <v>5342</v>
      </c>
      <c r="C1960" s="121" t="s">
        <v>2460</v>
      </c>
      <c r="D1960" s="119" t="s">
        <v>3353</v>
      </c>
    </row>
    <row r="1961" spans="1:4" x14ac:dyDescent="0.4">
      <c r="A1961" s="6" t="s">
        <v>5343</v>
      </c>
      <c r="B1961" s="3" t="s">
        <v>5344</v>
      </c>
      <c r="C1961" s="121" t="s">
        <v>2462</v>
      </c>
      <c r="D1961" s="119" t="s">
        <v>3353</v>
      </c>
    </row>
    <row r="1962" spans="1:4" x14ac:dyDescent="0.4">
      <c r="A1962" s="6" t="s">
        <v>5345</v>
      </c>
      <c r="B1962" s="3" t="s">
        <v>1164</v>
      </c>
      <c r="C1962" s="121" t="s">
        <v>2460</v>
      </c>
      <c r="D1962" s="119" t="s">
        <v>3353</v>
      </c>
    </row>
    <row r="1963" spans="1:4" x14ac:dyDescent="0.4">
      <c r="A1963" s="6" t="s">
        <v>5346</v>
      </c>
      <c r="B1963" s="3" t="s">
        <v>1165</v>
      </c>
      <c r="C1963" s="121" t="s">
        <v>2460</v>
      </c>
      <c r="D1963" s="119" t="s">
        <v>3353</v>
      </c>
    </row>
    <row r="1964" spans="1:4" x14ac:dyDescent="0.4">
      <c r="A1964" s="6" t="s">
        <v>5347</v>
      </c>
      <c r="B1964" s="3" t="s">
        <v>1166</v>
      </c>
      <c r="C1964" s="121" t="s">
        <v>2460</v>
      </c>
      <c r="D1964" s="119" t="s">
        <v>3353</v>
      </c>
    </row>
    <row r="1965" spans="1:4" x14ac:dyDescent="0.4">
      <c r="A1965" s="6" t="s">
        <v>5348</v>
      </c>
      <c r="B1965" s="3" t="s">
        <v>5349</v>
      </c>
      <c r="C1965" s="121" t="s">
        <v>2460</v>
      </c>
      <c r="D1965" s="119" t="s">
        <v>3353</v>
      </c>
    </row>
    <row r="1966" spans="1:4" x14ac:dyDescent="0.4">
      <c r="A1966" s="6" t="s">
        <v>5350</v>
      </c>
      <c r="B1966" s="3" t="s">
        <v>1167</v>
      </c>
      <c r="C1966" s="121" t="s">
        <v>2460</v>
      </c>
      <c r="D1966" s="119" t="s">
        <v>3353</v>
      </c>
    </row>
    <row r="1967" spans="1:4" x14ac:dyDescent="0.4">
      <c r="A1967" s="6" t="s">
        <v>5351</v>
      </c>
      <c r="B1967" s="3" t="s">
        <v>1168</v>
      </c>
      <c r="C1967" s="121" t="s">
        <v>2460</v>
      </c>
      <c r="D1967" s="119" t="s">
        <v>3353</v>
      </c>
    </row>
    <row r="1968" spans="1:4" x14ac:dyDescent="0.4">
      <c r="A1968" s="6" t="s">
        <v>5352</v>
      </c>
      <c r="B1968" s="3" t="s">
        <v>1169</v>
      </c>
      <c r="C1968" s="121" t="s">
        <v>2469</v>
      </c>
      <c r="D1968" s="119" t="s">
        <v>3353</v>
      </c>
    </row>
    <row r="1969" spans="1:4" x14ac:dyDescent="0.4">
      <c r="A1969" s="6" t="s">
        <v>5353</v>
      </c>
      <c r="B1969" s="3" t="s">
        <v>1170</v>
      </c>
      <c r="C1969" s="121" t="s">
        <v>2460</v>
      </c>
      <c r="D1969" s="119" t="s">
        <v>3353</v>
      </c>
    </row>
    <row r="1970" spans="1:4" x14ac:dyDescent="0.4">
      <c r="A1970" s="6" t="s">
        <v>5354</v>
      </c>
      <c r="B1970" s="3" t="s">
        <v>1171</v>
      </c>
      <c r="C1970" s="121" t="s">
        <v>2460</v>
      </c>
      <c r="D1970" s="119" t="s">
        <v>3353</v>
      </c>
    </row>
    <row r="1971" spans="1:4" x14ac:dyDescent="0.4">
      <c r="A1971" s="6" t="s">
        <v>5355</v>
      </c>
      <c r="B1971" s="3" t="s">
        <v>1172</v>
      </c>
      <c r="C1971" s="121" t="s">
        <v>2460</v>
      </c>
      <c r="D1971" s="119" t="s">
        <v>3353</v>
      </c>
    </row>
    <row r="1972" spans="1:4" x14ac:dyDescent="0.4">
      <c r="A1972" s="6" t="s">
        <v>5356</v>
      </c>
      <c r="B1972" s="3" t="s">
        <v>5357</v>
      </c>
      <c r="C1972" s="121" t="s">
        <v>2460</v>
      </c>
      <c r="D1972" s="119" t="s">
        <v>3353</v>
      </c>
    </row>
    <row r="1973" spans="1:4" x14ac:dyDescent="0.4">
      <c r="A1973" s="6" t="s">
        <v>5358</v>
      </c>
      <c r="B1973" s="3" t="s">
        <v>1173</v>
      </c>
      <c r="C1973" s="121" t="s">
        <v>2460</v>
      </c>
      <c r="D1973" s="119" t="s">
        <v>3353</v>
      </c>
    </row>
    <row r="1974" spans="1:4" x14ac:dyDescent="0.4">
      <c r="A1974" s="6" t="s">
        <v>5359</v>
      </c>
      <c r="B1974" s="3" t="s">
        <v>1174</v>
      </c>
      <c r="C1974" s="121" t="s">
        <v>2461</v>
      </c>
      <c r="D1974" s="119" t="s">
        <v>3353</v>
      </c>
    </row>
    <row r="1975" spans="1:4" x14ac:dyDescent="0.4">
      <c r="A1975" s="6" t="s">
        <v>5360</v>
      </c>
      <c r="B1975" s="3" t="s">
        <v>1175</v>
      </c>
      <c r="C1975" s="121" t="s">
        <v>2460</v>
      </c>
      <c r="D1975" s="122" t="s">
        <v>3353</v>
      </c>
    </row>
    <row r="1976" spans="1:4" x14ac:dyDescent="0.4">
      <c r="A1976" s="6" t="s">
        <v>5361</v>
      </c>
      <c r="B1976" s="3" t="s">
        <v>1176</v>
      </c>
      <c r="C1976" s="121" t="s">
        <v>2460</v>
      </c>
      <c r="D1976" s="119" t="s">
        <v>3353</v>
      </c>
    </row>
    <row r="1977" spans="1:4" x14ac:dyDescent="0.4">
      <c r="A1977" s="6" t="s">
        <v>5362</v>
      </c>
      <c r="B1977" s="3" t="s">
        <v>5363</v>
      </c>
      <c r="C1977" s="121" t="s">
        <v>2460</v>
      </c>
      <c r="D1977" s="122" t="s">
        <v>3353</v>
      </c>
    </row>
    <row r="1978" spans="1:4" x14ac:dyDescent="0.4">
      <c r="A1978" s="6" t="s">
        <v>5364</v>
      </c>
      <c r="B1978" s="3" t="s">
        <v>1177</v>
      </c>
      <c r="C1978" s="121" t="s">
        <v>2460</v>
      </c>
      <c r="D1978" s="119" t="s">
        <v>3353</v>
      </c>
    </row>
    <row r="1979" spans="1:4" x14ac:dyDescent="0.4">
      <c r="A1979" s="6" t="s">
        <v>5365</v>
      </c>
      <c r="B1979" s="3" t="s">
        <v>1178</v>
      </c>
      <c r="C1979" s="121" t="s">
        <v>2460</v>
      </c>
      <c r="D1979" s="119" t="s">
        <v>3353</v>
      </c>
    </row>
    <row r="1980" spans="1:4" x14ac:dyDescent="0.4">
      <c r="A1980" s="6" t="s">
        <v>5366</v>
      </c>
      <c r="B1980" s="3" t="s">
        <v>1179</v>
      </c>
      <c r="C1980" s="121" t="s">
        <v>2460</v>
      </c>
      <c r="D1980" s="119" t="s">
        <v>3353</v>
      </c>
    </row>
    <row r="1981" spans="1:4" x14ac:dyDescent="0.4">
      <c r="A1981" s="6" t="s">
        <v>5367</v>
      </c>
      <c r="B1981" s="3" t="s">
        <v>1180</v>
      </c>
      <c r="C1981" s="121" t="s">
        <v>2471</v>
      </c>
      <c r="D1981" s="119" t="s">
        <v>3353</v>
      </c>
    </row>
    <row r="1982" spans="1:4" x14ac:dyDescent="0.4">
      <c r="A1982" s="6" t="s">
        <v>5368</v>
      </c>
      <c r="B1982" s="3" t="s">
        <v>1181</v>
      </c>
      <c r="C1982" s="121" t="s">
        <v>2464</v>
      </c>
      <c r="D1982" s="119" t="s">
        <v>3353</v>
      </c>
    </row>
    <row r="1983" spans="1:4" x14ac:dyDescent="0.4">
      <c r="A1983" s="6" t="s">
        <v>5369</v>
      </c>
      <c r="B1983" s="3" t="s">
        <v>1182</v>
      </c>
      <c r="C1983" s="121" t="s">
        <v>2460</v>
      </c>
      <c r="D1983" s="119" t="s">
        <v>3353</v>
      </c>
    </row>
    <row r="1984" spans="1:4" x14ac:dyDescent="0.4">
      <c r="A1984" s="6" t="s">
        <v>5370</v>
      </c>
      <c r="B1984" s="3" t="s">
        <v>1183</v>
      </c>
      <c r="C1984" s="121" t="s">
        <v>2464</v>
      </c>
      <c r="D1984" s="119" t="s">
        <v>3353</v>
      </c>
    </row>
    <row r="1985" spans="1:4" x14ac:dyDescent="0.4">
      <c r="A1985" s="6" t="s">
        <v>5371</v>
      </c>
      <c r="B1985" s="3" t="s">
        <v>1184</v>
      </c>
      <c r="C1985" s="121" t="s">
        <v>2460</v>
      </c>
      <c r="D1985" s="119" t="s">
        <v>3353</v>
      </c>
    </row>
    <row r="1986" spans="1:4" x14ac:dyDescent="0.4">
      <c r="A1986" s="6" t="s">
        <v>5372</v>
      </c>
      <c r="B1986" s="3" t="s">
        <v>1185</v>
      </c>
      <c r="C1986" s="121" t="s">
        <v>2460</v>
      </c>
      <c r="D1986" s="119" t="s">
        <v>3498</v>
      </c>
    </row>
    <row r="1987" spans="1:4" x14ac:dyDescent="0.4">
      <c r="A1987" s="6" t="s">
        <v>5373</v>
      </c>
      <c r="B1987" s="3" t="s">
        <v>5374</v>
      </c>
      <c r="C1987" s="121" t="s">
        <v>2464</v>
      </c>
      <c r="D1987" s="119" t="s">
        <v>3353</v>
      </c>
    </row>
    <row r="1988" spans="1:4" x14ac:dyDescent="0.4">
      <c r="A1988" s="6" t="s">
        <v>5375</v>
      </c>
      <c r="B1988" s="3" t="s">
        <v>1186</v>
      </c>
      <c r="C1988" s="121" t="s">
        <v>2460</v>
      </c>
      <c r="D1988" s="119" t="s">
        <v>3353</v>
      </c>
    </row>
    <row r="1989" spans="1:4" x14ac:dyDescent="0.4">
      <c r="A1989" s="6" t="s">
        <v>5376</v>
      </c>
      <c r="B1989" s="3" t="s">
        <v>1187</v>
      </c>
      <c r="C1989" s="121" t="s">
        <v>2460</v>
      </c>
      <c r="D1989" s="119" t="s">
        <v>3353</v>
      </c>
    </row>
    <row r="1990" spans="1:4" x14ac:dyDescent="0.4">
      <c r="A1990" s="6" t="s">
        <v>5377</v>
      </c>
      <c r="B1990" s="3" t="s">
        <v>1188</v>
      </c>
      <c r="C1990" s="121" t="s">
        <v>2460</v>
      </c>
      <c r="D1990" s="119" t="s">
        <v>3353</v>
      </c>
    </row>
    <row r="1991" spans="1:4" x14ac:dyDescent="0.4">
      <c r="A1991" s="6" t="s">
        <v>5378</v>
      </c>
      <c r="B1991" s="3" t="s">
        <v>5379</v>
      </c>
      <c r="C1991" s="121" t="s">
        <v>2460</v>
      </c>
      <c r="D1991" s="122" t="s">
        <v>3353</v>
      </c>
    </row>
    <row r="1992" spans="1:4" x14ac:dyDescent="0.4">
      <c r="A1992" s="6" t="s">
        <v>5380</v>
      </c>
      <c r="B1992" s="3" t="s">
        <v>1189</v>
      </c>
      <c r="C1992" s="121" t="s">
        <v>2460</v>
      </c>
      <c r="D1992" s="119" t="s">
        <v>3353</v>
      </c>
    </row>
    <row r="1993" spans="1:4" x14ac:dyDescent="0.4">
      <c r="A1993" s="6" t="s">
        <v>5381</v>
      </c>
      <c r="B1993" s="3" t="s">
        <v>1190</v>
      </c>
      <c r="C1993" s="121" t="s">
        <v>2464</v>
      </c>
      <c r="D1993" s="119" t="s">
        <v>3353</v>
      </c>
    </row>
    <row r="1994" spans="1:4" x14ac:dyDescent="0.4">
      <c r="A1994" s="6" t="s">
        <v>5382</v>
      </c>
      <c r="B1994" s="3" t="s">
        <v>1191</v>
      </c>
      <c r="C1994" s="121" t="s">
        <v>2460</v>
      </c>
      <c r="D1994" s="119" t="s">
        <v>3353</v>
      </c>
    </row>
    <row r="1995" spans="1:4" x14ac:dyDescent="0.4">
      <c r="A1995" s="6" t="s">
        <v>5383</v>
      </c>
      <c r="B1995" s="3" t="s">
        <v>1192</v>
      </c>
      <c r="C1995" s="121" t="s">
        <v>2464</v>
      </c>
      <c r="D1995" s="119" t="s">
        <v>3353</v>
      </c>
    </row>
    <row r="1996" spans="1:4" x14ac:dyDescent="0.4">
      <c r="A1996" s="6" t="s">
        <v>5384</v>
      </c>
      <c r="B1996" s="3" t="s">
        <v>1193</v>
      </c>
      <c r="C1996" s="121" t="s">
        <v>2460</v>
      </c>
      <c r="D1996" s="119" t="s">
        <v>2596</v>
      </c>
    </row>
    <row r="1997" spans="1:4" x14ac:dyDescent="0.4">
      <c r="A1997" s="6" t="s">
        <v>5385</v>
      </c>
      <c r="B1997" s="3" t="s">
        <v>1194</v>
      </c>
      <c r="C1997" s="121" t="s">
        <v>2464</v>
      </c>
      <c r="D1997" s="119" t="s">
        <v>3353</v>
      </c>
    </row>
    <row r="1998" spans="1:4" x14ac:dyDescent="0.4">
      <c r="A1998" s="6" t="s">
        <v>5386</v>
      </c>
      <c r="B1998" s="3" t="s">
        <v>5387</v>
      </c>
      <c r="C1998" s="121" t="s">
        <v>2460</v>
      </c>
      <c r="D1998" s="119" t="s">
        <v>3353</v>
      </c>
    </row>
    <row r="1999" spans="1:4" x14ac:dyDescent="0.4">
      <c r="A1999" s="6" t="s">
        <v>5388</v>
      </c>
      <c r="B1999" s="3" t="s">
        <v>5389</v>
      </c>
      <c r="C1999" s="121" t="s">
        <v>2461</v>
      </c>
      <c r="D1999" s="119" t="s">
        <v>3353</v>
      </c>
    </row>
    <row r="2000" spans="1:4" x14ac:dyDescent="0.4">
      <c r="A2000" s="6" t="s">
        <v>5390</v>
      </c>
      <c r="B2000" s="3" t="s">
        <v>1195</v>
      </c>
      <c r="C2000" s="121" t="s">
        <v>2460</v>
      </c>
      <c r="D2000" s="119" t="s">
        <v>3353</v>
      </c>
    </row>
    <row r="2001" spans="1:4" x14ac:dyDescent="0.4">
      <c r="A2001" s="6" t="s">
        <v>5391</v>
      </c>
      <c r="B2001" s="3" t="s">
        <v>1196</v>
      </c>
      <c r="C2001" s="121" t="s">
        <v>2460</v>
      </c>
      <c r="D2001" s="119" t="s">
        <v>3353</v>
      </c>
    </row>
    <row r="2002" spans="1:4" x14ac:dyDescent="0.4">
      <c r="A2002" s="6" t="s">
        <v>5392</v>
      </c>
      <c r="B2002" s="3" t="s">
        <v>1197</v>
      </c>
      <c r="C2002" s="121" t="s">
        <v>2468</v>
      </c>
      <c r="D2002" s="119" t="s">
        <v>3353</v>
      </c>
    </row>
    <row r="2003" spans="1:4" x14ac:dyDescent="0.4">
      <c r="A2003" s="6" t="s">
        <v>5393</v>
      </c>
      <c r="B2003" s="3" t="s">
        <v>1198</v>
      </c>
      <c r="C2003" s="121" t="s">
        <v>2460</v>
      </c>
      <c r="D2003" s="119" t="s">
        <v>3353</v>
      </c>
    </row>
    <row r="2004" spans="1:4" x14ac:dyDescent="0.4">
      <c r="A2004" s="6" t="s">
        <v>5394</v>
      </c>
      <c r="B2004" s="3" t="s">
        <v>1199</v>
      </c>
      <c r="C2004" s="121" t="s">
        <v>2460</v>
      </c>
      <c r="D2004" s="122" t="s">
        <v>3353</v>
      </c>
    </row>
    <row r="2005" spans="1:4" x14ac:dyDescent="0.4">
      <c r="A2005" s="6" t="s">
        <v>5395</v>
      </c>
      <c r="B2005" s="3" t="s">
        <v>1200</v>
      </c>
      <c r="C2005" s="121" t="s">
        <v>2460</v>
      </c>
      <c r="D2005" s="119" t="s">
        <v>3353</v>
      </c>
    </row>
    <row r="2006" spans="1:4" x14ac:dyDescent="0.4">
      <c r="A2006" s="6" t="s">
        <v>5396</v>
      </c>
      <c r="B2006" s="3" t="s">
        <v>5397</v>
      </c>
      <c r="C2006" s="121" t="s">
        <v>2460</v>
      </c>
      <c r="D2006" s="119" t="s">
        <v>3353</v>
      </c>
    </row>
    <row r="2007" spans="1:4" x14ac:dyDescent="0.4">
      <c r="A2007" s="6" t="s">
        <v>5398</v>
      </c>
      <c r="B2007" s="3" t="s">
        <v>1201</v>
      </c>
      <c r="C2007" s="121" t="s">
        <v>2460</v>
      </c>
      <c r="D2007" s="119" t="s">
        <v>3353</v>
      </c>
    </row>
    <row r="2008" spans="1:4" x14ac:dyDescent="0.4">
      <c r="A2008" s="6" t="s">
        <v>5399</v>
      </c>
      <c r="B2008" s="3" t="s">
        <v>1202</v>
      </c>
      <c r="C2008" s="121" t="s">
        <v>2460</v>
      </c>
      <c r="D2008" s="119" t="s">
        <v>3353</v>
      </c>
    </row>
    <row r="2009" spans="1:4" x14ac:dyDescent="0.4">
      <c r="A2009" s="6" t="s">
        <v>5400</v>
      </c>
      <c r="B2009" s="3" t="s">
        <v>1203</v>
      </c>
      <c r="C2009" s="121" t="s">
        <v>2466</v>
      </c>
      <c r="D2009" s="119" t="s">
        <v>3353</v>
      </c>
    </row>
    <row r="2010" spans="1:4" x14ac:dyDescent="0.4">
      <c r="A2010" s="6" t="s">
        <v>5401</v>
      </c>
      <c r="B2010" s="3" t="s">
        <v>1204</v>
      </c>
      <c r="C2010" s="121" t="s">
        <v>2460</v>
      </c>
      <c r="D2010" s="119" t="s">
        <v>3353</v>
      </c>
    </row>
    <row r="2011" spans="1:4" x14ac:dyDescent="0.4">
      <c r="A2011" s="6" t="s">
        <v>5402</v>
      </c>
      <c r="B2011" s="3" t="s">
        <v>1205</v>
      </c>
      <c r="C2011" s="121" t="s">
        <v>2460</v>
      </c>
      <c r="D2011" s="119" t="s">
        <v>3353</v>
      </c>
    </row>
    <row r="2012" spans="1:4" x14ac:dyDescent="0.4">
      <c r="A2012" s="6" t="s">
        <v>5403</v>
      </c>
      <c r="B2012" s="3" t="s">
        <v>1206</v>
      </c>
      <c r="C2012" s="121" t="s">
        <v>2460</v>
      </c>
      <c r="D2012" s="119" t="s">
        <v>3353</v>
      </c>
    </row>
    <row r="2013" spans="1:4" x14ac:dyDescent="0.4">
      <c r="A2013" s="6" t="s">
        <v>5404</v>
      </c>
      <c r="B2013" s="3" t="s">
        <v>5405</v>
      </c>
      <c r="C2013" s="121" t="s">
        <v>2460</v>
      </c>
      <c r="D2013" s="119" t="s">
        <v>3353</v>
      </c>
    </row>
    <row r="2014" spans="1:4" x14ac:dyDescent="0.4">
      <c r="A2014" s="6" t="s">
        <v>5406</v>
      </c>
      <c r="B2014" s="3" t="s">
        <v>1207</v>
      </c>
      <c r="C2014" s="121" t="s">
        <v>2462</v>
      </c>
      <c r="D2014" s="119" t="s">
        <v>3353</v>
      </c>
    </row>
    <row r="2015" spans="1:4" x14ac:dyDescent="0.4">
      <c r="A2015" s="6" t="s">
        <v>5407</v>
      </c>
      <c r="B2015" s="3" t="s">
        <v>1208</v>
      </c>
      <c r="C2015" s="121" t="s">
        <v>2460</v>
      </c>
      <c r="D2015" s="119" t="s">
        <v>3353</v>
      </c>
    </row>
    <row r="2016" spans="1:4" x14ac:dyDescent="0.4">
      <c r="A2016" s="6" t="s">
        <v>5408</v>
      </c>
      <c r="B2016" s="3" t="s">
        <v>1209</v>
      </c>
      <c r="C2016" s="121" t="s">
        <v>2460</v>
      </c>
      <c r="D2016" s="119" t="s">
        <v>3353</v>
      </c>
    </row>
    <row r="2017" spans="1:4" x14ac:dyDescent="0.4">
      <c r="A2017" s="6" t="s">
        <v>5409</v>
      </c>
      <c r="B2017" s="3" t="s">
        <v>1210</v>
      </c>
      <c r="C2017" s="121" t="s">
        <v>2460</v>
      </c>
      <c r="D2017" s="119" t="s">
        <v>3353</v>
      </c>
    </row>
    <row r="2018" spans="1:4" x14ac:dyDescent="0.4">
      <c r="A2018" s="6" t="s">
        <v>5410</v>
      </c>
      <c r="B2018" s="3" t="s">
        <v>5411</v>
      </c>
      <c r="C2018" s="121" t="s">
        <v>2460</v>
      </c>
      <c r="D2018" s="119" t="s">
        <v>3353</v>
      </c>
    </row>
    <row r="2019" spans="1:4" x14ac:dyDescent="0.4">
      <c r="A2019" s="6" t="s">
        <v>5412</v>
      </c>
      <c r="B2019" s="3" t="s">
        <v>1211</v>
      </c>
      <c r="C2019" s="121" t="s">
        <v>2460</v>
      </c>
      <c r="D2019" s="119" t="s">
        <v>3353</v>
      </c>
    </row>
    <row r="2020" spans="1:4" x14ac:dyDescent="0.4">
      <c r="A2020" s="6" t="s">
        <v>5413</v>
      </c>
      <c r="B2020" s="3" t="s">
        <v>1212</v>
      </c>
      <c r="C2020" s="121" t="s">
        <v>2466</v>
      </c>
      <c r="D2020" s="119" t="s">
        <v>3353</v>
      </c>
    </row>
    <row r="2021" spans="1:4" x14ac:dyDescent="0.4">
      <c r="A2021" s="6" t="s">
        <v>5414</v>
      </c>
      <c r="B2021" s="3" t="s">
        <v>1213</v>
      </c>
      <c r="C2021" s="121" t="s">
        <v>2460</v>
      </c>
      <c r="D2021" s="119" t="s">
        <v>3353</v>
      </c>
    </row>
    <row r="2022" spans="1:4" x14ac:dyDescent="0.4">
      <c r="A2022" s="6" t="s">
        <v>5415</v>
      </c>
      <c r="B2022" s="3" t="s">
        <v>1214</v>
      </c>
      <c r="C2022" s="119" t="s">
        <v>2464</v>
      </c>
      <c r="D2022" s="119" t="s">
        <v>3353</v>
      </c>
    </row>
    <row r="2023" spans="1:4" x14ac:dyDescent="0.4">
      <c r="A2023" s="6" t="s">
        <v>5416</v>
      </c>
      <c r="B2023" s="3" t="s">
        <v>1215</v>
      </c>
      <c r="C2023" s="119" t="s">
        <v>2460</v>
      </c>
      <c r="D2023" s="119" t="s">
        <v>3353</v>
      </c>
    </row>
    <row r="2024" spans="1:4" x14ac:dyDescent="0.4">
      <c r="A2024" s="6" t="s">
        <v>5417</v>
      </c>
      <c r="B2024" s="3" t="s">
        <v>1216</v>
      </c>
      <c r="C2024" s="119" t="s">
        <v>2460</v>
      </c>
      <c r="D2024" s="119" t="s">
        <v>2744</v>
      </c>
    </row>
    <row r="2025" spans="1:4" x14ac:dyDescent="0.4">
      <c r="A2025" s="6" t="s">
        <v>5418</v>
      </c>
      <c r="B2025" s="3" t="s">
        <v>1217</v>
      </c>
      <c r="C2025" s="119" t="s">
        <v>2460</v>
      </c>
      <c r="D2025" s="119" t="s">
        <v>2744</v>
      </c>
    </row>
    <row r="2026" spans="1:4" x14ac:dyDescent="0.4">
      <c r="A2026" s="6" t="s">
        <v>5419</v>
      </c>
      <c r="B2026" s="3" t="s">
        <v>5420</v>
      </c>
      <c r="C2026" s="119" t="s">
        <v>2460</v>
      </c>
      <c r="D2026" s="119" t="s">
        <v>3498</v>
      </c>
    </row>
    <row r="2027" spans="1:4" x14ac:dyDescent="0.4">
      <c r="A2027" s="6" t="s">
        <v>5421</v>
      </c>
      <c r="B2027" s="3" t="s">
        <v>1218</v>
      </c>
      <c r="C2027" s="119" t="s">
        <v>2460</v>
      </c>
      <c r="D2027" s="119" t="s">
        <v>3498</v>
      </c>
    </row>
    <row r="2028" spans="1:4" x14ac:dyDescent="0.4">
      <c r="A2028" s="6" t="s">
        <v>5422</v>
      </c>
      <c r="B2028" s="3" t="s">
        <v>1219</v>
      </c>
      <c r="C2028" s="119" t="s">
        <v>2460</v>
      </c>
      <c r="D2028" s="119" t="s">
        <v>2744</v>
      </c>
    </row>
    <row r="2029" spans="1:4" x14ac:dyDescent="0.4">
      <c r="A2029" s="6" t="s">
        <v>5423</v>
      </c>
      <c r="B2029" s="3" t="s">
        <v>1220</v>
      </c>
      <c r="C2029" s="119" t="s">
        <v>2460</v>
      </c>
      <c r="D2029" s="119" t="s">
        <v>3498</v>
      </c>
    </row>
    <row r="2030" spans="1:4" x14ac:dyDescent="0.4">
      <c r="A2030" s="6" t="s">
        <v>5424</v>
      </c>
      <c r="B2030" s="3" t="s">
        <v>5425</v>
      </c>
      <c r="C2030" s="119" t="s">
        <v>2465</v>
      </c>
      <c r="D2030" s="119" t="s">
        <v>2551</v>
      </c>
    </row>
    <row r="2031" spans="1:4" x14ac:dyDescent="0.4">
      <c r="A2031" s="6" t="s">
        <v>5426</v>
      </c>
      <c r="B2031" s="3" t="s">
        <v>5427</v>
      </c>
      <c r="C2031" s="119" t="s">
        <v>2464</v>
      </c>
      <c r="D2031" s="119" t="s">
        <v>2551</v>
      </c>
    </row>
    <row r="2032" spans="1:4" x14ac:dyDescent="0.4">
      <c r="A2032" s="6" t="s">
        <v>5428</v>
      </c>
      <c r="B2032" s="3" t="s">
        <v>1221</v>
      </c>
      <c r="C2032" s="119" t="s">
        <v>2460</v>
      </c>
      <c r="D2032" s="119" t="s">
        <v>2551</v>
      </c>
    </row>
    <row r="2033" spans="1:4" x14ac:dyDescent="0.4">
      <c r="A2033" s="6" t="s">
        <v>5429</v>
      </c>
      <c r="B2033" s="3" t="s">
        <v>1222</v>
      </c>
      <c r="C2033" s="119" t="s">
        <v>2462</v>
      </c>
      <c r="D2033" s="119" t="s">
        <v>2551</v>
      </c>
    </row>
    <row r="2034" spans="1:4" x14ac:dyDescent="0.4">
      <c r="A2034" s="6" t="s">
        <v>5430</v>
      </c>
      <c r="B2034" s="3" t="s">
        <v>5431</v>
      </c>
      <c r="C2034" s="119" t="s">
        <v>2464</v>
      </c>
      <c r="D2034" s="119" t="s">
        <v>2551</v>
      </c>
    </row>
    <row r="2035" spans="1:4" x14ac:dyDescent="0.4">
      <c r="A2035" s="6" t="s">
        <v>5432</v>
      </c>
      <c r="B2035" s="3" t="s">
        <v>1223</v>
      </c>
      <c r="C2035" s="119" t="s">
        <v>2462</v>
      </c>
      <c r="D2035" s="119" t="s">
        <v>2551</v>
      </c>
    </row>
    <row r="2036" spans="1:4" x14ac:dyDescent="0.4">
      <c r="A2036" s="6" t="s">
        <v>5433</v>
      </c>
      <c r="B2036" s="3" t="s">
        <v>5434</v>
      </c>
      <c r="C2036" s="119" t="s">
        <v>2464</v>
      </c>
      <c r="D2036" s="119" t="s">
        <v>2551</v>
      </c>
    </row>
    <row r="2037" spans="1:4" x14ac:dyDescent="0.4">
      <c r="A2037" s="6" t="s">
        <v>5435</v>
      </c>
      <c r="B2037" s="3" t="s">
        <v>1224</v>
      </c>
      <c r="C2037" s="119" t="s">
        <v>2460</v>
      </c>
      <c r="D2037" s="119" t="s">
        <v>2551</v>
      </c>
    </row>
    <row r="2038" spans="1:4" x14ac:dyDescent="0.4">
      <c r="A2038" s="6" t="s">
        <v>5436</v>
      </c>
      <c r="B2038" s="3" t="s">
        <v>5437</v>
      </c>
      <c r="C2038" s="119" t="s">
        <v>2464</v>
      </c>
      <c r="D2038" s="119" t="s">
        <v>2551</v>
      </c>
    </row>
    <row r="2039" spans="1:4" x14ac:dyDescent="0.4">
      <c r="A2039" s="6" t="s">
        <v>5438</v>
      </c>
      <c r="B2039" s="3" t="s">
        <v>5439</v>
      </c>
      <c r="C2039" s="119" t="s">
        <v>2460</v>
      </c>
      <c r="D2039" s="119" t="s">
        <v>2551</v>
      </c>
    </row>
    <row r="2040" spans="1:4" x14ac:dyDescent="0.4">
      <c r="A2040" s="6" t="s">
        <v>5440</v>
      </c>
      <c r="B2040" s="3" t="s">
        <v>5441</v>
      </c>
      <c r="C2040" s="119" t="s">
        <v>2462</v>
      </c>
      <c r="D2040" s="119" t="s">
        <v>2551</v>
      </c>
    </row>
    <row r="2041" spans="1:4" x14ac:dyDescent="0.4">
      <c r="A2041" s="6" t="s">
        <v>5442</v>
      </c>
      <c r="B2041" s="3" t="s">
        <v>5443</v>
      </c>
      <c r="C2041" s="119" t="s">
        <v>2470</v>
      </c>
      <c r="D2041" s="119" t="s">
        <v>2551</v>
      </c>
    </row>
    <row r="2042" spans="1:4" x14ac:dyDescent="0.4">
      <c r="A2042" s="6" t="s">
        <v>5444</v>
      </c>
      <c r="B2042" s="3" t="s">
        <v>1225</v>
      </c>
      <c r="C2042" s="119" t="s">
        <v>2462</v>
      </c>
      <c r="D2042" s="119" t="s">
        <v>2551</v>
      </c>
    </row>
    <row r="2043" spans="1:4" x14ac:dyDescent="0.4">
      <c r="A2043" s="6" t="s">
        <v>5445</v>
      </c>
      <c r="B2043" s="3" t="s">
        <v>5446</v>
      </c>
      <c r="C2043" s="119" t="s">
        <v>2460</v>
      </c>
      <c r="D2043" s="119" t="s">
        <v>2551</v>
      </c>
    </row>
    <row r="2044" spans="1:4" x14ac:dyDescent="0.4">
      <c r="A2044" s="6" t="s">
        <v>5447</v>
      </c>
      <c r="B2044" s="3" t="s">
        <v>1226</v>
      </c>
      <c r="C2044" s="119" t="s">
        <v>2470</v>
      </c>
      <c r="D2044" s="119" t="s">
        <v>2551</v>
      </c>
    </row>
    <row r="2045" spans="1:4" x14ac:dyDescent="0.4">
      <c r="A2045" s="6" t="s">
        <v>5448</v>
      </c>
      <c r="B2045" s="3" t="s">
        <v>1227</v>
      </c>
      <c r="C2045" s="119" t="s">
        <v>2460</v>
      </c>
      <c r="D2045" s="119" t="s">
        <v>3498</v>
      </c>
    </row>
    <row r="2046" spans="1:4" x14ac:dyDescent="0.4">
      <c r="A2046" s="6" t="s">
        <v>5449</v>
      </c>
      <c r="B2046" s="3" t="s">
        <v>1228</v>
      </c>
      <c r="C2046" s="119" t="s">
        <v>2461</v>
      </c>
      <c r="D2046" s="119" t="s">
        <v>2551</v>
      </c>
    </row>
    <row r="2047" spans="1:4" x14ac:dyDescent="0.4">
      <c r="A2047" s="6" t="s">
        <v>5450</v>
      </c>
      <c r="B2047" s="3" t="s">
        <v>1229</v>
      </c>
      <c r="C2047" s="119" t="s">
        <v>2460</v>
      </c>
      <c r="D2047" s="119" t="s">
        <v>2551</v>
      </c>
    </row>
    <row r="2048" spans="1:4" x14ac:dyDescent="0.4">
      <c r="A2048" s="6" t="s">
        <v>5451</v>
      </c>
      <c r="B2048" s="3" t="s">
        <v>1230</v>
      </c>
      <c r="C2048" s="119" t="s">
        <v>2469</v>
      </c>
      <c r="D2048" s="119" t="s">
        <v>2551</v>
      </c>
    </row>
    <row r="2049" spans="1:4" x14ac:dyDescent="0.4">
      <c r="A2049" s="6" t="s">
        <v>5452</v>
      </c>
      <c r="B2049" s="3" t="s">
        <v>5453</v>
      </c>
      <c r="C2049" s="119" t="s">
        <v>2461</v>
      </c>
      <c r="D2049" s="119" t="s">
        <v>2551</v>
      </c>
    </row>
    <row r="2050" spans="1:4" x14ac:dyDescent="0.4">
      <c r="A2050" s="6" t="s">
        <v>5454</v>
      </c>
      <c r="B2050" s="3" t="s">
        <v>1231</v>
      </c>
      <c r="C2050" s="119" t="s">
        <v>2465</v>
      </c>
      <c r="D2050" s="119" t="s">
        <v>2551</v>
      </c>
    </row>
    <row r="2051" spans="1:4" x14ac:dyDescent="0.4">
      <c r="A2051" s="6" t="s">
        <v>5455</v>
      </c>
      <c r="B2051" s="3" t="s">
        <v>1232</v>
      </c>
      <c r="C2051" s="119" t="s">
        <v>2463</v>
      </c>
      <c r="D2051" s="119" t="s">
        <v>2551</v>
      </c>
    </row>
    <row r="2052" spans="1:4" x14ac:dyDescent="0.4">
      <c r="A2052" s="6" t="s">
        <v>5456</v>
      </c>
      <c r="B2052" s="3" t="s">
        <v>1233</v>
      </c>
      <c r="C2052" s="119" t="s">
        <v>2469</v>
      </c>
      <c r="D2052" s="119" t="s">
        <v>2551</v>
      </c>
    </row>
    <row r="2053" spans="1:4" x14ac:dyDescent="0.4">
      <c r="A2053" s="6" t="s">
        <v>5457</v>
      </c>
      <c r="B2053" s="3" t="s">
        <v>1234</v>
      </c>
      <c r="C2053" s="119" t="s">
        <v>2464</v>
      </c>
      <c r="D2053" s="119" t="s">
        <v>2551</v>
      </c>
    </row>
    <row r="2054" spans="1:4" x14ac:dyDescent="0.4">
      <c r="A2054" s="6" t="s">
        <v>5458</v>
      </c>
      <c r="B2054" s="3" t="s">
        <v>1235</v>
      </c>
      <c r="C2054" s="119" t="s">
        <v>2460</v>
      </c>
      <c r="D2054" s="119" t="s">
        <v>2551</v>
      </c>
    </row>
    <row r="2055" spans="1:4" x14ac:dyDescent="0.4">
      <c r="A2055" s="6" t="s">
        <v>5459</v>
      </c>
      <c r="B2055" s="3" t="s">
        <v>1236</v>
      </c>
      <c r="C2055" s="119" t="s">
        <v>2466</v>
      </c>
      <c r="D2055" s="119" t="s">
        <v>2551</v>
      </c>
    </row>
    <row r="2056" spans="1:4" x14ac:dyDescent="0.4">
      <c r="A2056" s="6" t="s">
        <v>5460</v>
      </c>
      <c r="B2056" s="3" t="s">
        <v>5461</v>
      </c>
      <c r="C2056" s="119" t="s">
        <v>2460</v>
      </c>
      <c r="D2056" s="119" t="s">
        <v>2551</v>
      </c>
    </row>
    <row r="2057" spans="1:4" x14ac:dyDescent="0.4">
      <c r="A2057" s="6" t="s">
        <v>5462</v>
      </c>
      <c r="B2057" s="3" t="s">
        <v>1237</v>
      </c>
      <c r="C2057" s="119" t="s">
        <v>2460</v>
      </c>
      <c r="D2057" s="119" t="s">
        <v>2551</v>
      </c>
    </row>
    <row r="2058" spans="1:4" x14ac:dyDescent="0.4">
      <c r="A2058" s="6" t="s">
        <v>5463</v>
      </c>
      <c r="B2058" s="3" t="s">
        <v>1238</v>
      </c>
      <c r="C2058" s="119" t="s">
        <v>2462</v>
      </c>
      <c r="D2058" s="119" t="s">
        <v>2551</v>
      </c>
    </row>
    <row r="2059" spans="1:4" x14ac:dyDescent="0.4">
      <c r="A2059" s="6" t="s">
        <v>5464</v>
      </c>
      <c r="B2059" s="3" t="s">
        <v>5465</v>
      </c>
      <c r="C2059" s="119" t="s">
        <v>2462</v>
      </c>
      <c r="D2059" s="119" t="s">
        <v>2551</v>
      </c>
    </row>
    <row r="2060" spans="1:4" x14ac:dyDescent="0.4">
      <c r="A2060" s="6" t="s">
        <v>5466</v>
      </c>
      <c r="B2060" s="3" t="s">
        <v>1239</v>
      </c>
      <c r="C2060" s="119" t="s">
        <v>2464</v>
      </c>
      <c r="D2060" s="119" t="s">
        <v>2551</v>
      </c>
    </row>
    <row r="2061" spans="1:4" x14ac:dyDescent="0.4">
      <c r="A2061" s="6" t="s">
        <v>5467</v>
      </c>
      <c r="B2061" s="3" t="s">
        <v>1240</v>
      </c>
      <c r="C2061" s="119" t="s">
        <v>2460</v>
      </c>
      <c r="D2061" s="119" t="s">
        <v>2551</v>
      </c>
    </row>
    <row r="2062" spans="1:4" x14ac:dyDescent="0.4">
      <c r="A2062" s="6" t="s">
        <v>5468</v>
      </c>
      <c r="B2062" s="3" t="s">
        <v>1241</v>
      </c>
      <c r="C2062" s="119" t="s">
        <v>2460</v>
      </c>
      <c r="D2062" s="119" t="s">
        <v>2551</v>
      </c>
    </row>
    <row r="2063" spans="1:4" x14ac:dyDescent="0.4">
      <c r="A2063" s="6" t="s">
        <v>5469</v>
      </c>
      <c r="B2063" s="3" t="s">
        <v>5470</v>
      </c>
      <c r="C2063" s="119" t="s">
        <v>2464</v>
      </c>
      <c r="D2063" s="119" t="s">
        <v>2551</v>
      </c>
    </row>
    <row r="2064" spans="1:4" x14ac:dyDescent="0.4">
      <c r="A2064" s="6" t="s">
        <v>5471</v>
      </c>
      <c r="B2064" s="3" t="s">
        <v>5472</v>
      </c>
      <c r="C2064" s="119" t="s">
        <v>2460</v>
      </c>
      <c r="D2064" s="119" t="s">
        <v>2551</v>
      </c>
    </row>
    <row r="2065" spans="1:4" x14ac:dyDescent="0.4">
      <c r="A2065" s="6" t="s">
        <v>5473</v>
      </c>
      <c r="B2065" s="3" t="s">
        <v>1242</v>
      </c>
      <c r="C2065" s="119" t="s">
        <v>2460</v>
      </c>
      <c r="D2065" s="119" t="s">
        <v>2551</v>
      </c>
    </row>
    <row r="2066" spans="1:4" x14ac:dyDescent="0.4">
      <c r="A2066" s="6" t="s">
        <v>5474</v>
      </c>
      <c r="B2066" s="3" t="s">
        <v>1243</v>
      </c>
      <c r="C2066" s="119" t="s">
        <v>2460</v>
      </c>
      <c r="D2066" s="119" t="s">
        <v>2551</v>
      </c>
    </row>
    <row r="2067" spans="1:4" x14ac:dyDescent="0.4">
      <c r="A2067" s="6" t="s">
        <v>5475</v>
      </c>
      <c r="B2067" s="3" t="s">
        <v>1244</v>
      </c>
      <c r="C2067" s="119" t="s">
        <v>2471</v>
      </c>
      <c r="D2067" s="119" t="s">
        <v>2551</v>
      </c>
    </row>
    <row r="2068" spans="1:4" x14ac:dyDescent="0.4">
      <c r="A2068" s="6" t="s">
        <v>5476</v>
      </c>
      <c r="B2068" s="3" t="s">
        <v>5477</v>
      </c>
      <c r="C2068" s="119" t="s">
        <v>2464</v>
      </c>
      <c r="D2068" s="119" t="s">
        <v>2551</v>
      </c>
    </row>
    <row r="2069" spans="1:4" x14ac:dyDescent="0.4">
      <c r="A2069" s="6" t="s">
        <v>5478</v>
      </c>
      <c r="B2069" s="3" t="s">
        <v>5479</v>
      </c>
      <c r="C2069" s="119" t="s">
        <v>2469</v>
      </c>
      <c r="D2069" s="119" t="s">
        <v>2551</v>
      </c>
    </row>
    <row r="2070" spans="1:4" x14ac:dyDescent="0.4">
      <c r="A2070" s="6" t="s">
        <v>5480</v>
      </c>
      <c r="B2070" s="3" t="s">
        <v>1245</v>
      </c>
      <c r="C2070" s="119" t="s">
        <v>2464</v>
      </c>
      <c r="D2070" s="119" t="s">
        <v>2551</v>
      </c>
    </row>
    <row r="2071" spans="1:4" x14ac:dyDescent="0.4">
      <c r="A2071" s="6" t="s">
        <v>5481</v>
      </c>
      <c r="B2071" s="3" t="s">
        <v>5482</v>
      </c>
      <c r="C2071" s="119" t="s">
        <v>2460</v>
      </c>
      <c r="D2071" s="119" t="s">
        <v>2551</v>
      </c>
    </row>
    <row r="2072" spans="1:4" x14ac:dyDescent="0.4">
      <c r="A2072" s="6" t="s">
        <v>5483</v>
      </c>
      <c r="B2072" s="3" t="s">
        <v>5484</v>
      </c>
      <c r="C2072" s="119" t="s">
        <v>2461</v>
      </c>
      <c r="D2072" s="119" t="s">
        <v>2551</v>
      </c>
    </row>
    <row r="2073" spans="1:4" x14ac:dyDescent="0.4">
      <c r="A2073" s="6" t="s">
        <v>5485</v>
      </c>
      <c r="B2073" s="3" t="s">
        <v>5486</v>
      </c>
      <c r="C2073" s="119" t="s">
        <v>2460</v>
      </c>
      <c r="D2073" s="119" t="s">
        <v>2551</v>
      </c>
    </row>
    <row r="2074" spans="1:4" x14ac:dyDescent="0.4">
      <c r="A2074" s="6" t="s">
        <v>5487</v>
      </c>
      <c r="B2074" s="3" t="s">
        <v>5488</v>
      </c>
      <c r="C2074" s="119" t="s">
        <v>2466</v>
      </c>
      <c r="D2074" s="119" t="s">
        <v>2551</v>
      </c>
    </row>
    <row r="2075" spans="1:4" x14ac:dyDescent="0.4">
      <c r="A2075" s="6" t="s">
        <v>5489</v>
      </c>
      <c r="B2075" s="3" t="s">
        <v>1246</v>
      </c>
      <c r="C2075" s="119" t="s">
        <v>2469</v>
      </c>
      <c r="D2075" s="119" t="s">
        <v>2551</v>
      </c>
    </row>
    <row r="2076" spans="1:4" x14ac:dyDescent="0.4">
      <c r="A2076" s="6" t="s">
        <v>5490</v>
      </c>
      <c r="B2076" s="3" t="s">
        <v>5491</v>
      </c>
      <c r="C2076" s="119" t="s">
        <v>2460</v>
      </c>
      <c r="D2076" s="119" t="s">
        <v>2551</v>
      </c>
    </row>
    <row r="2077" spans="1:4" x14ac:dyDescent="0.4">
      <c r="A2077" s="6" t="s">
        <v>5492</v>
      </c>
      <c r="B2077" s="3" t="s">
        <v>1247</v>
      </c>
      <c r="C2077" s="119" t="s">
        <v>2460</v>
      </c>
      <c r="D2077" s="119" t="s">
        <v>2551</v>
      </c>
    </row>
    <row r="2078" spans="1:4" x14ac:dyDescent="0.4">
      <c r="A2078" s="6" t="s">
        <v>5493</v>
      </c>
      <c r="B2078" s="3" t="s">
        <v>5494</v>
      </c>
      <c r="C2078" s="119" t="s">
        <v>2462</v>
      </c>
      <c r="D2078" s="119" t="s">
        <v>2551</v>
      </c>
    </row>
    <row r="2079" spans="1:4" x14ac:dyDescent="0.4">
      <c r="A2079" s="6" t="s">
        <v>5495</v>
      </c>
      <c r="B2079" s="3" t="s">
        <v>5496</v>
      </c>
      <c r="C2079" s="119" t="s">
        <v>2470</v>
      </c>
      <c r="D2079" s="119" t="s">
        <v>2551</v>
      </c>
    </row>
    <row r="2080" spans="1:4" x14ac:dyDescent="0.4">
      <c r="A2080" s="6" t="s">
        <v>5497</v>
      </c>
      <c r="B2080" s="3" t="s">
        <v>1248</v>
      </c>
      <c r="C2080" s="119" t="s">
        <v>2460</v>
      </c>
      <c r="D2080" s="119" t="s">
        <v>2551</v>
      </c>
    </row>
    <row r="2081" spans="1:4" x14ac:dyDescent="0.4">
      <c r="A2081" s="6" t="s">
        <v>5498</v>
      </c>
      <c r="B2081" s="3" t="s">
        <v>5499</v>
      </c>
      <c r="C2081" s="119" t="s">
        <v>2466</v>
      </c>
      <c r="D2081" s="119" t="s">
        <v>2551</v>
      </c>
    </row>
    <row r="2082" spans="1:4" x14ac:dyDescent="0.4">
      <c r="A2082" s="6" t="s">
        <v>5500</v>
      </c>
      <c r="B2082" s="3" t="s">
        <v>1249</v>
      </c>
      <c r="C2082" s="119" t="s">
        <v>2469</v>
      </c>
      <c r="D2082" s="119" t="s">
        <v>2551</v>
      </c>
    </row>
    <row r="2083" spans="1:4" x14ac:dyDescent="0.4">
      <c r="A2083" s="6" t="s">
        <v>5501</v>
      </c>
      <c r="B2083" s="3" t="s">
        <v>1250</v>
      </c>
      <c r="C2083" s="119" t="s">
        <v>2469</v>
      </c>
      <c r="D2083" s="119" t="s">
        <v>2551</v>
      </c>
    </row>
    <row r="2084" spans="1:4" x14ac:dyDescent="0.4">
      <c r="A2084" s="6" t="s">
        <v>5502</v>
      </c>
      <c r="B2084" s="3" t="s">
        <v>1251</v>
      </c>
      <c r="C2084" s="119" t="s">
        <v>2460</v>
      </c>
      <c r="D2084" s="119" t="s">
        <v>2551</v>
      </c>
    </row>
    <row r="2085" spans="1:4" x14ac:dyDescent="0.4">
      <c r="A2085" s="6" t="s">
        <v>5503</v>
      </c>
      <c r="B2085" s="3" t="s">
        <v>5504</v>
      </c>
      <c r="C2085" s="119" t="s">
        <v>2460</v>
      </c>
      <c r="D2085" s="119" t="s">
        <v>2551</v>
      </c>
    </row>
    <row r="2086" spans="1:4" x14ac:dyDescent="0.4">
      <c r="A2086" s="6" t="s">
        <v>5505</v>
      </c>
      <c r="B2086" s="3" t="s">
        <v>1252</v>
      </c>
      <c r="C2086" s="119" t="s">
        <v>2464</v>
      </c>
      <c r="D2086" s="119" t="s">
        <v>2551</v>
      </c>
    </row>
    <row r="2087" spans="1:4" x14ac:dyDescent="0.4">
      <c r="A2087" s="6" t="s">
        <v>5506</v>
      </c>
      <c r="B2087" s="3" t="s">
        <v>1253</v>
      </c>
      <c r="C2087" s="119" t="s">
        <v>2460</v>
      </c>
      <c r="D2087" s="119" t="s">
        <v>2744</v>
      </c>
    </row>
    <row r="2088" spans="1:4" x14ac:dyDescent="0.4">
      <c r="A2088" s="6" t="s">
        <v>5507</v>
      </c>
      <c r="B2088" s="3" t="s">
        <v>1254</v>
      </c>
      <c r="C2088" s="119" t="s">
        <v>2460</v>
      </c>
      <c r="D2088" s="119" t="s">
        <v>2744</v>
      </c>
    </row>
    <row r="2089" spans="1:4" x14ac:dyDescent="0.4">
      <c r="A2089" s="6" t="s">
        <v>5508</v>
      </c>
      <c r="B2089" s="3" t="s">
        <v>5509</v>
      </c>
      <c r="C2089" s="119" t="s">
        <v>2460</v>
      </c>
      <c r="D2089" s="119" t="s">
        <v>2744</v>
      </c>
    </row>
    <row r="2090" spans="1:4" x14ac:dyDescent="0.4">
      <c r="A2090" s="6" t="s">
        <v>5510</v>
      </c>
      <c r="B2090" s="3" t="s">
        <v>1255</v>
      </c>
      <c r="C2090" s="119" t="s">
        <v>2460</v>
      </c>
      <c r="D2090" s="119" t="s">
        <v>2744</v>
      </c>
    </row>
    <row r="2091" spans="1:4" x14ac:dyDescent="0.4">
      <c r="A2091" s="6" t="s">
        <v>5511</v>
      </c>
      <c r="B2091" s="3" t="s">
        <v>5512</v>
      </c>
      <c r="C2091" s="119" t="s">
        <v>2460</v>
      </c>
      <c r="D2091" s="119" t="s">
        <v>2744</v>
      </c>
    </row>
    <row r="2092" spans="1:4" x14ac:dyDescent="0.4">
      <c r="A2092" s="6" t="s">
        <v>5513</v>
      </c>
      <c r="B2092" s="3" t="s">
        <v>5514</v>
      </c>
      <c r="C2092" s="119" t="s">
        <v>2460</v>
      </c>
      <c r="D2092" s="119" t="s">
        <v>2744</v>
      </c>
    </row>
    <row r="2093" spans="1:4" x14ac:dyDescent="0.4">
      <c r="A2093" s="6" t="s">
        <v>5515</v>
      </c>
      <c r="B2093" s="3" t="s">
        <v>1256</v>
      </c>
      <c r="C2093" s="119" t="s">
        <v>2460</v>
      </c>
      <c r="D2093" s="119" t="s">
        <v>2744</v>
      </c>
    </row>
    <row r="2094" spans="1:4" x14ac:dyDescent="0.4">
      <c r="A2094" s="6" t="s">
        <v>5516</v>
      </c>
      <c r="B2094" s="3" t="s">
        <v>1257</v>
      </c>
      <c r="C2094" s="119" t="s">
        <v>2460</v>
      </c>
      <c r="D2094" s="119" t="s">
        <v>2744</v>
      </c>
    </row>
    <row r="2095" spans="1:4" x14ac:dyDescent="0.4">
      <c r="A2095" s="6" t="s">
        <v>5517</v>
      </c>
      <c r="B2095" s="3" t="s">
        <v>5518</v>
      </c>
      <c r="C2095" s="119" t="s">
        <v>2460</v>
      </c>
      <c r="D2095" s="119" t="s">
        <v>2744</v>
      </c>
    </row>
    <row r="2096" spans="1:4" x14ac:dyDescent="0.4">
      <c r="A2096" s="6" t="s">
        <v>5519</v>
      </c>
      <c r="B2096" s="3" t="s">
        <v>1258</v>
      </c>
      <c r="C2096" s="119" t="s">
        <v>2460</v>
      </c>
      <c r="D2096" s="119" t="s">
        <v>2744</v>
      </c>
    </row>
    <row r="2097" spans="1:4" x14ac:dyDescent="0.4">
      <c r="A2097" s="6" t="s">
        <v>5520</v>
      </c>
      <c r="B2097" s="3" t="s">
        <v>5521</v>
      </c>
      <c r="C2097" s="119" t="s">
        <v>2471</v>
      </c>
      <c r="D2097" s="119" t="s">
        <v>2744</v>
      </c>
    </row>
    <row r="2098" spans="1:4" x14ac:dyDescent="0.4">
      <c r="A2098" s="6" t="s">
        <v>5522</v>
      </c>
      <c r="B2098" s="3" t="s">
        <v>1259</v>
      </c>
      <c r="C2098" s="119" t="s">
        <v>2460</v>
      </c>
      <c r="D2098" s="119" t="s">
        <v>2744</v>
      </c>
    </row>
    <row r="2099" spans="1:4" x14ac:dyDescent="0.4">
      <c r="A2099" s="6" t="s">
        <v>5523</v>
      </c>
      <c r="B2099" s="3" t="s">
        <v>1260</v>
      </c>
      <c r="C2099" s="119" t="s">
        <v>2460</v>
      </c>
      <c r="D2099" s="119" t="s">
        <v>2744</v>
      </c>
    </row>
    <row r="2100" spans="1:4" x14ac:dyDescent="0.4">
      <c r="A2100" s="6" t="s">
        <v>5524</v>
      </c>
      <c r="B2100" s="3" t="s">
        <v>1261</v>
      </c>
      <c r="C2100" s="119" t="s">
        <v>2460</v>
      </c>
      <c r="D2100" s="119" t="s">
        <v>2744</v>
      </c>
    </row>
    <row r="2101" spans="1:4" x14ac:dyDescent="0.4">
      <c r="A2101" s="6" t="s">
        <v>5525</v>
      </c>
      <c r="B2101" s="3" t="s">
        <v>5526</v>
      </c>
      <c r="C2101" s="119" t="s">
        <v>2464</v>
      </c>
      <c r="D2101" s="119" t="s">
        <v>2744</v>
      </c>
    </row>
    <row r="2102" spans="1:4" x14ac:dyDescent="0.4">
      <c r="A2102" s="6" t="s">
        <v>5527</v>
      </c>
      <c r="B2102" s="3" t="s">
        <v>1262</v>
      </c>
      <c r="C2102" s="119" t="s">
        <v>2466</v>
      </c>
      <c r="D2102" s="119" t="s">
        <v>2744</v>
      </c>
    </row>
    <row r="2103" spans="1:4" x14ac:dyDescent="0.4">
      <c r="A2103" s="6" t="s">
        <v>5528</v>
      </c>
      <c r="B2103" s="3" t="s">
        <v>1263</v>
      </c>
      <c r="C2103" s="119" t="s">
        <v>2464</v>
      </c>
      <c r="D2103" s="119" t="s">
        <v>2744</v>
      </c>
    </row>
    <row r="2104" spans="1:4" x14ac:dyDescent="0.4">
      <c r="A2104" s="6" t="s">
        <v>5529</v>
      </c>
      <c r="B2104" s="3" t="s">
        <v>1264</v>
      </c>
      <c r="C2104" s="119" t="s">
        <v>2460</v>
      </c>
      <c r="D2104" s="119" t="s">
        <v>2744</v>
      </c>
    </row>
    <row r="2105" spans="1:4" x14ac:dyDescent="0.4">
      <c r="A2105" s="6" t="s">
        <v>5530</v>
      </c>
      <c r="B2105" s="3" t="s">
        <v>5531</v>
      </c>
      <c r="C2105" s="119" t="s">
        <v>2460</v>
      </c>
      <c r="D2105" s="119" t="s">
        <v>2744</v>
      </c>
    </row>
    <row r="2106" spans="1:4" x14ac:dyDescent="0.4">
      <c r="A2106" s="6" t="s">
        <v>5532</v>
      </c>
      <c r="B2106" s="3" t="s">
        <v>1265</v>
      </c>
      <c r="C2106" s="119" t="s">
        <v>2460</v>
      </c>
      <c r="D2106" s="119" t="s">
        <v>2744</v>
      </c>
    </row>
    <row r="2107" spans="1:4" x14ac:dyDescent="0.4">
      <c r="A2107" s="6" t="s">
        <v>5533</v>
      </c>
      <c r="B2107" s="3" t="s">
        <v>1266</v>
      </c>
      <c r="C2107" s="119" t="s">
        <v>2460</v>
      </c>
      <c r="D2107" s="119" t="s">
        <v>2744</v>
      </c>
    </row>
    <row r="2108" spans="1:4" x14ac:dyDescent="0.4">
      <c r="A2108" s="6" t="s">
        <v>5534</v>
      </c>
      <c r="B2108" s="3" t="s">
        <v>5535</v>
      </c>
      <c r="C2108" s="119" t="s">
        <v>2464</v>
      </c>
      <c r="D2108" s="119" t="s">
        <v>2744</v>
      </c>
    </row>
    <row r="2109" spans="1:4" x14ac:dyDescent="0.4">
      <c r="A2109" s="6" t="s">
        <v>5536</v>
      </c>
      <c r="B2109" s="3" t="s">
        <v>1267</v>
      </c>
      <c r="C2109" s="119" t="s">
        <v>2461</v>
      </c>
      <c r="D2109" s="119" t="s">
        <v>2744</v>
      </c>
    </row>
    <row r="2110" spans="1:4" x14ac:dyDescent="0.4">
      <c r="A2110" s="6" t="s">
        <v>5537</v>
      </c>
      <c r="B2110" s="3" t="s">
        <v>1268</v>
      </c>
      <c r="C2110" s="119" t="s">
        <v>2460</v>
      </c>
      <c r="D2110" s="119" t="s">
        <v>2744</v>
      </c>
    </row>
    <row r="2111" spans="1:4" x14ac:dyDescent="0.4">
      <c r="A2111" s="6" t="s">
        <v>5538</v>
      </c>
      <c r="B2111" s="3" t="s">
        <v>1269</v>
      </c>
      <c r="C2111" s="119" t="s">
        <v>2460</v>
      </c>
      <c r="D2111" s="119" t="s">
        <v>2744</v>
      </c>
    </row>
    <row r="2112" spans="1:4" x14ac:dyDescent="0.4">
      <c r="A2112" s="6" t="s">
        <v>5539</v>
      </c>
      <c r="B2112" s="3" t="s">
        <v>1270</v>
      </c>
      <c r="C2112" s="119" t="s">
        <v>2462</v>
      </c>
      <c r="D2112" s="119" t="s">
        <v>2744</v>
      </c>
    </row>
    <row r="2113" spans="1:4" x14ac:dyDescent="0.4">
      <c r="A2113" s="6" t="s">
        <v>5540</v>
      </c>
      <c r="B2113" s="3" t="s">
        <v>1271</v>
      </c>
      <c r="C2113" s="119" t="s">
        <v>2460</v>
      </c>
      <c r="D2113" s="119" t="s">
        <v>2744</v>
      </c>
    </row>
    <row r="2114" spans="1:4" x14ac:dyDescent="0.4">
      <c r="A2114" s="6" t="s">
        <v>5541</v>
      </c>
      <c r="B2114" s="3" t="s">
        <v>1272</v>
      </c>
      <c r="C2114" s="119" t="s">
        <v>2460</v>
      </c>
      <c r="D2114" s="119" t="s">
        <v>2744</v>
      </c>
    </row>
    <row r="2115" spans="1:4" x14ac:dyDescent="0.4">
      <c r="A2115" s="6" t="s">
        <v>5542</v>
      </c>
      <c r="B2115" s="3" t="s">
        <v>1273</v>
      </c>
      <c r="C2115" s="119" t="s">
        <v>2465</v>
      </c>
      <c r="D2115" s="119" t="s">
        <v>2744</v>
      </c>
    </row>
    <row r="2116" spans="1:4" x14ac:dyDescent="0.4">
      <c r="A2116" s="6" t="s">
        <v>5543</v>
      </c>
      <c r="B2116" s="3" t="s">
        <v>1274</v>
      </c>
      <c r="C2116" s="119" t="s">
        <v>2460</v>
      </c>
      <c r="D2116" s="119" t="s">
        <v>2744</v>
      </c>
    </row>
    <row r="2117" spans="1:4" x14ac:dyDescent="0.4">
      <c r="A2117" s="6" t="s">
        <v>5544</v>
      </c>
      <c r="B2117" s="3" t="s">
        <v>1275</v>
      </c>
      <c r="C2117" s="119" t="s">
        <v>2460</v>
      </c>
      <c r="D2117" s="119" t="s">
        <v>2744</v>
      </c>
    </row>
    <row r="2118" spans="1:4" x14ac:dyDescent="0.4">
      <c r="A2118" s="6" t="s">
        <v>5545</v>
      </c>
      <c r="B2118" s="3" t="s">
        <v>1276</v>
      </c>
      <c r="C2118" s="119" t="s">
        <v>2460</v>
      </c>
      <c r="D2118" s="119" t="s">
        <v>2744</v>
      </c>
    </row>
    <row r="2119" spans="1:4" x14ac:dyDescent="0.4">
      <c r="A2119" s="6" t="s">
        <v>5546</v>
      </c>
      <c r="B2119" s="3" t="s">
        <v>1277</v>
      </c>
      <c r="C2119" s="119" t="s">
        <v>2460</v>
      </c>
      <c r="D2119" s="119" t="s">
        <v>2744</v>
      </c>
    </row>
    <row r="2120" spans="1:4" x14ac:dyDescent="0.4">
      <c r="A2120" s="6" t="s">
        <v>5547</v>
      </c>
      <c r="B2120" s="3" t="s">
        <v>1278</v>
      </c>
      <c r="C2120" s="119" t="s">
        <v>2464</v>
      </c>
      <c r="D2120" s="119" t="s">
        <v>2551</v>
      </c>
    </row>
    <row r="2121" spans="1:4" x14ac:dyDescent="0.4">
      <c r="A2121" s="6" t="s">
        <v>5548</v>
      </c>
      <c r="B2121" s="3" t="s">
        <v>1279</v>
      </c>
      <c r="C2121" s="119" t="s">
        <v>2466</v>
      </c>
      <c r="D2121" s="119" t="s">
        <v>2551</v>
      </c>
    </row>
    <row r="2122" spans="1:4" x14ac:dyDescent="0.4">
      <c r="A2122" s="6" t="s">
        <v>5549</v>
      </c>
      <c r="B2122" s="3" t="s">
        <v>1280</v>
      </c>
      <c r="C2122" s="119" t="s">
        <v>2469</v>
      </c>
      <c r="D2122" s="119" t="s">
        <v>2551</v>
      </c>
    </row>
    <row r="2123" spans="1:4" x14ac:dyDescent="0.4">
      <c r="A2123" s="6" t="s">
        <v>5550</v>
      </c>
      <c r="B2123" s="3" t="s">
        <v>5551</v>
      </c>
      <c r="C2123" s="119" t="s">
        <v>2464</v>
      </c>
      <c r="D2123" s="119" t="s">
        <v>2551</v>
      </c>
    </row>
    <row r="2124" spans="1:4" x14ac:dyDescent="0.4">
      <c r="A2124" s="6" t="s">
        <v>5552</v>
      </c>
      <c r="B2124" s="3" t="s">
        <v>1281</v>
      </c>
      <c r="C2124" s="119" t="s">
        <v>2460</v>
      </c>
      <c r="D2124" s="119" t="s">
        <v>2551</v>
      </c>
    </row>
    <row r="2125" spans="1:4" x14ac:dyDescent="0.4">
      <c r="A2125" s="6" t="s">
        <v>5553</v>
      </c>
      <c r="B2125" s="3" t="s">
        <v>5554</v>
      </c>
      <c r="C2125" s="119" t="s">
        <v>2464</v>
      </c>
      <c r="D2125" s="119" t="s">
        <v>2551</v>
      </c>
    </row>
    <row r="2126" spans="1:4" x14ac:dyDescent="0.4">
      <c r="A2126" s="6" t="s">
        <v>5555</v>
      </c>
      <c r="B2126" s="3" t="s">
        <v>5556</v>
      </c>
      <c r="C2126" s="119" t="s">
        <v>2460</v>
      </c>
      <c r="D2126" s="119" t="s">
        <v>2551</v>
      </c>
    </row>
    <row r="2127" spans="1:4" x14ac:dyDescent="0.4">
      <c r="A2127" s="6" t="s">
        <v>5557</v>
      </c>
      <c r="B2127" s="3" t="s">
        <v>5558</v>
      </c>
      <c r="C2127" s="119" t="s">
        <v>2466</v>
      </c>
      <c r="D2127" s="119" t="s">
        <v>2551</v>
      </c>
    </row>
    <row r="2128" spans="1:4" x14ac:dyDescent="0.4">
      <c r="A2128" s="6" t="s">
        <v>5559</v>
      </c>
      <c r="B2128" s="3" t="s">
        <v>5560</v>
      </c>
      <c r="C2128" s="119" t="s">
        <v>2466</v>
      </c>
      <c r="D2128" s="119" t="s">
        <v>2551</v>
      </c>
    </row>
    <row r="2129" spans="1:4" x14ac:dyDescent="0.4">
      <c r="A2129" s="6" t="s">
        <v>5561</v>
      </c>
      <c r="B2129" s="3" t="s">
        <v>1282</v>
      </c>
      <c r="C2129" s="119" t="s">
        <v>2467</v>
      </c>
      <c r="D2129" s="119" t="s">
        <v>2551</v>
      </c>
    </row>
    <row r="2130" spans="1:4" x14ac:dyDescent="0.4">
      <c r="A2130" s="6" t="s">
        <v>5562</v>
      </c>
      <c r="B2130" s="3" t="s">
        <v>5563</v>
      </c>
      <c r="C2130" s="119" t="s">
        <v>2460</v>
      </c>
      <c r="D2130" s="119" t="s">
        <v>2551</v>
      </c>
    </row>
    <row r="2131" spans="1:4" x14ac:dyDescent="0.4">
      <c r="A2131" s="6" t="s">
        <v>5564</v>
      </c>
      <c r="B2131" s="3" t="s">
        <v>1283</v>
      </c>
      <c r="C2131" s="119" t="s">
        <v>2460</v>
      </c>
      <c r="D2131" s="119" t="s">
        <v>2551</v>
      </c>
    </row>
    <row r="2132" spans="1:4" x14ac:dyDescent="0.4">
      <c r="A2132" s="6" t="s">
        <v>5565</v>
      </c>
      <c r="B2132" s="3" t="s">
        <v>5566</v>
      </c>
      <c r="C2132" s="119" t="s">
        <v>2469</v>
      </c>
      <c r="D2132" s="119" t="s">
        <v>2551</v>
      </c>
    </row>
    <row r="2133" spans="1:4" x14ac:dyDescent="0.4">
      <c r="A2133" s="6" t="s">
        <v>5567</v>
      </c>
      <c r="B2133" s="3" t="s">
        <v>1284</v>
      </c>
      <c r="C2133" s="119" t="s">
        <v>2460</v>
      </c>
      <c r="D2133" s="119" t="s">
        <v>2551</v>
      </c>
    </row>
    <row r="2134" spans="1:4" x14ac:dyDescent="0.4">
      <c r="A2134" s="6" t="s">
        <v>5568</v>
      </c>
      <c r="B2134" s="3" t="s">
        <v>1285</v>
      </c>
      <c r="C2134" s="119" t="s">
        <v>2469</v>
      </c>
      <c r="D2134" s="119" t="s">
        <v>2551</v>
      </c>
    </row>
    <row r="2135" spans="1:4" x14ac:dyDescent="0.4">
      <c r="A2135" s="6" t="s">
        <v>5569</v>
      </c>
      <c r="B2135" s="3" t="s">
        <v>1286</v>
      </c>
      <c r="C2135" s="119" t="s">
        <v>2460</v>
      </c>
      <c r="D2135" s="119" t="s">
        <v>2551</v>
      </c>
    </row>
    <row r="2136" spans="1:4" x14ac:dyDescent="0.4">
      <c r="A2136" s="6" t="s">
        <v>5570</v>
      </c>
      <c r="B2136" s="3" t="s">
        <v>1287</v>
      </c>
      <c r="C2136" s="119" t="s">
        <v>2469</v>
      </c>
      <c r="D2136" s="119" t="s">
        <v>2517</v>
      </c>
    </row>
    <row r="2137" spans="1:4" x14ac:dyDescent="0.4">
      <c r="A2137" s="6" t="s">
        <v>5571</v>
      </c>
      <c r="B2137" s="3" t="s">
        <v>1288</v>
      </c>
      <c r="C2137" s="119" t="s">
        <v>2460</v>
      </c>
      <c r="D2137" s="119" t="s">
        <v>2551</v>
      </c>
    </row>
    <row r="2138" spans="1:4" x14ac:dyDescent="0.4">
      <c r="A2138" s="6" t="s">
        <v>5572</v>
      </c>
      <c r="B2138" s="3" t="s">
        <v>1289</v>
      </c>
      <c r="C2138" s="119" t="s">
        <v>2469</v>
      </c>
      <c r="D2138" s="119" t="s">
        <v>2551</v>
      </c>
    </row>
    <row r="2139" spans="1:4" x14ac:dyDescent="0.4">
      <c r="A2139" s="6" t="s">
        <v>5573</v>
      </c>
      <c r="B2139" s="3" t="s">
        <v>1290</v>
      </c>
      <c r="C2139" s="119" t="s">
        <v>2460</v>
      </c>
      <c r="D2139" s="119" t="s">
        <v>2551</v>
      </c>
    </row>
    <row r="2140" spans="1:4" x14ac:dyDescent="0.4">
      <c r="A2140" s="6" t="s">
        <v>5574</v>
      </c>
      <c r="B2140" s="3" t="s">
        <v>1291</v>
      </c>
      <c r="C2140" s="119" t="s">
        <v>2469</v>
      </c>
      <c r="D2140" s="119" t="s">
        <v>2551</v>
      </c>
    </row>
    <row r="2141" spans="1:4" x14ac:dyDescent="0.4">
      <c r="A2141" s="6" t="s">
        <v>5575</v>
      </c>
      <c r="B2141" s="3" t="s">
        <v>1292</v>
      </c>
      <c r="C2141" s="119" t="s">
        <v>2465</v>
      </c>
      <c r="D2141" s="119" t="s">
        <v>2551</v>
      </c>
    </row>
    <row r="2142" spans="1:4" x14ac:dyDescent="0.4">
      <c r="A2142" s="6" t="s">
        <v>5576</v>
      </c>
      <c r="B2142" s="3" t="s">
        <v>1293</v>
      </c>
      <c r="C2142" s="119" t="s">
        <v>2469</v>
      </c>
      <c r="D2142" s="119" t="s">
        <v>2551</v>
      </c>
    </row>
    <row r="2143" spans="1:4" x14ac:dyDescent="0.4">
      <c r="A2143" s="6" t="s">
        <v>5577</v>
      </c>
      <c r="B2143" s="3" t="s">
        <v>1294</v>
      </c>
      <c r="C2143" s="119" t="s">
        <v>2460</v>
      </c>
      <c r="D2143" s="119" t="s">
        <v>3498</v>
      </c>
    </row>
    <row r="2144" spans="1:4" x14ac:dyDescent="0.4">
      <c r="A2144" s="6" t="s">
        <v>5578</v>
      </c>
      <c r="B2144" s="3" t="s">
        <v>1295</v>
      </c>
      <c r="C2144" s="119" t="s">
        <v>2460</v>
      </c>
      <c r="D2144" s="119" t="s">
        <v>2744</v>
      </c>
    </row>
    <row r="2145" spans="1:4" x14ac:dyDescent="0.4">
      <c r="A2145" s="6" t="s">
        <v>5579</v>
      </c>
      <c r="B2145" s="3" t="s">
        <v>1296</v>
      </c>
      <c r="C2145" s="119" t="s">
        <v>2460</v>
      </c>
      <c r="D2145" s="119" t="s">
        <v>2744</v>
      </c>
    </row>
    <row r="2146" spans="1:4" x14ac:dyDescent="0.4">
      <c r="A2146" s="6" t="s">
        <v>5580</v>
      </c>
      <c r="B2146" s="3" t="s">
        <v>5581</v>
      </c>
      <c r="C2146" s="119" t="s">
        <v>2460</v>
      </c>
      <c r="D2146" s="119" t="s">
        <v>2744</v>
      </c>
    </row>
    <row r="2147" spans="1:4" x14ac:dyDescent="0.4">
      <c r="A2147" s="6" t="s">
        <v>5582</v>
      </c>
      <c r="B2147" s="3" t="s">
        <v>5583</v>
      </c>
      <c r="C2147" s="119" t="s">
        <v>2460</v>
      </c>
      <c r="D2147" s="119" t="s">
        <v>2744</v>
      </c>
    </row>
    <row r="2148" spans="1:4" x14ac:dyDescent="0.4">
      <c r="A2148" s="6" t="s">
        <v>5584</v>
      </c>
      <c r="B2148" s="3" t="s">
        <v>1297</v>
      </c>
      <c r="C2148" s="119" t="s">
        <v>2471</v>
      </c>
      <c r="D2148" s="119" t="s">
        <v>2744</v>
      </c>
    </row>
    <row r="2149" spans="1:4" x14ac:dyDescent="0.4">
      <c r="A2149" s="6" t="s">
        <v>5585</v>
      </c>
      <c r="B2149" s="3" t="s">
        <v>1298</v>
      </c>
      <c r="C2149" s="119" t="s">
        <v>2460</v>
      </c>
      <c r="D2149" s="119" t="s">
        <v>2744</v>
      </c>
    </row>
    <row r="2150" spans="1:4" x14ac:dyDescent="0.4">
      <c r="A2150" s="6" t="s">
        <v>5586</v>
      </c>
      <c r="B2150" s="3" t="s">
        <v>1299</v>
      </c>
      <c r="C2150" s="119" t="s">
        <v>2460</v>
      </c>
      <c r="D2150" s="119" t="s">
        <v>2744</v>
      </c>
    </row>
    <row r="2151" spans="1:4" x14ac:dyDescent="0.4">
      <c r="A2151" s="6" t="s">
        <v>5587</v>
      </c>
      <c r="B2151" s="3" t="s">
        <v>5588</v>
      </c>
      <c r="C2151" s="119" t="s">
        <v>2464</v>
      </c>
      <c r="D2151" s="119" t="s">
        <v>2744</v>
      </c>
    </row>
    <row r="2152" spans="1:4" x14ac:dyDescent="0.4">
      <c r="A2152" s="6" t="s">
        <v>5589</v>
      </c>
      <c r="B2152" s="3" t="s">
        <v>5590</v>
      </c>
      <c r="C2152" s="119" t="s">
        <v>2466</v>
      </c>
      <c r="D2152" s="119" t="s">
        <v>3498</v>
      </c>
    </row>
    <row r="2153" spans="1:4" x14ac:dyDescent="0.4">
      <c r="A2153" s="6" t="s">
        <v>5591</v>
      </c>
      <c r="B2153" s="3" t="s">
        <v>5592</v>
      </c>
      <c r="C2153" s="119" t="s">
        <v>2470</v>
      </c>
      <c r="D2153" s="119" t="s">
        <v>2744</v>
      </c>
    </row>
    <row r="2154" spans="1:4" x14ac:dyDescent="0.4">
      <c r="A2154" s="6" t="s">
        <v>5593</v>
      </c>
      <c r="B2154" s="3" t="s">
        <v>5594</v>
      </c>
      <c r="C2154" s="119" t="s">
        <v>2460</v>
      </c>
      <c r="D2154" s="119" t="s">
        <v>2744</v>
      </c>
    </row>
    <row r="2155" spans="1:4" x14ac:dyDescent="0.4">
      <c r="A2155" s="6" t="s">
        <v>5595</v>
      </c>
      <c r="B2155" s="3" t="s">
        <v>5596</v>
      </c>
      <c r="C2155" s="119" t="s">
        <v>2462</v>
      </c>
      <c r="D2155" s="119" t="s">
        <v>3278</v>
      </c>
    </row>
    <row r="2156" spans="1:4" x14ac:dyDescent="0.4">
      <c r="A2156" s="6" t="s">
        <v>5597</v>
      </c>
      <c r="B2156" s="3" t="s">
        <v>5598</v>
      </c>
      <c r="C2156" s="119" t="s">
        <v>2464</v>
      </c>
      <c r="D2156" s="119" t="s">
        <v>2744</v>
      </c>
    </row>
    <row r="2157" spans="1:4" x14ac:dyDescent="0.4">
      <c r="A2157" s="6" t="s">
        <v>5599</v>
      </c>
      <c r="B2157" s="3" t="s">
        <v>5600</v>
      </c>
      <c r="C2157" s="119" t="s">
        <v>2460</v>
      </c>
      <c r="D2157" s="119" t="s">
        <v>2744</v>
      </c>
    </row>
    <row r="2158" spans="1:4" x14ac:dyDescent="0.4">
      <c r="A2158" s="6" t="s">
        <v>5601</v>
      </c>
      <c r="B2158" s="3" t="s">
        <v>5602</v>
      </c>
      <c r="C2158" s="119" t="s">
        <v>2460</v>
      </c>
      <c r="D2158" s="119" t="s">
        <v>2744</v>
      </c>
    </row>
    <row r="2159" spans="1:4" x14ac:dyDescent="0.4">
      <c r="A2159" s="6" t="s">
        <v>5603</v>
      </c>
      <c r="B2159" s="3" t="s">
        <v>1300</v>
      </c>
      <c r="C2159" s="119" t="s">
        <v>2460</v>
      </c>
      <c r="D2159" s="119" t="s">
        <v>2744</v>
      </c>
    </row>
    <row r="2160" spans="1:4" x14ac:dyDescent="0.4">
      <c r="A2160" s="6" t="s">
        <v>5604</v>
      </c>
      <c r="B2160" s="3" t="s">
        <v>5605</v>
      </c>
      <c r="C2160" s="119" t="s">
        <v>2464</v>
      </c>
      <c r="D2160" s="119" t="s">
        <v>2744</v>
      </c>
    </row>
    <row r="2161" spans="1:4" x14ac:dyDescent="0.4">
      <c r="A2161" s="6" t="s">
        <v>5606</v>
      </c>
      <c r="B2161" s="3" t="s">
        <v>5607</v>
      </c>
      <c r="C2161" s="119" t="s">
        <v>2469</v>
      </c>
      <c r="D2161" s="119" t="s">
        <v>2744</v>
      </c>
    </row>
    <row r="2162" spans="1:4" x14ac:dyDescent="0.4">
      <c r="A2162" s="6" t="s">
        <v>5608</v>
      </c>
      <c r="B2162" s="3" t="s">
        <v>1301</v>
      </c>
      <c r="C2162" s="119" t="s">
        <v>2464</v>
      </c>
      <c r="D2162" s="119" t="s">
        <v>2744</v>
      </c>
    </row>
    <row r="2163" spans="1:4" x14ac:dyDescent="0.4">
      <c r="A2163" s="6" t="s">
        <v>5609</v>
      </c>
      <c r="B2163" s="3" t="s">
        <v>1302</v>
      </c>
      <c r="C2163" s="119" t="s">
        <v>2460</v>
      </c>
      <c r="D2163" s="119" t="s">
        <v>2744</v>
      </c>
    </row>
    <row r="2164" spans="1:4" x14ac:dyDescent="0.4">
      <c r="A2164" s="6" t="s">
        <v>5610</v>
      </c>
      <c r="B2164" s="3" t="s">
        <v>1303</v>
      </c>
      <c r="C2164" s="119" t="s">
        <v>2460</v>
      </c>
      <c r="D2164" s="119" t="s">
        <v>2744</v>
      </c>
    </row>
    <row r="2165" spans="1:4" x14ac:dyDescent="0.4">
      <c r="A2165" s="6" t="s">
        <v>5611</v>
      </c>
      <c r="B2165" s="3" t="s">
        <v>1304</v>
      </c>
      <c r="C2165" s="119" t="s">
        <v>2462</v>
      </c>
      <c r="D2165" s="119" t="s">
        <v>2744</v>
      </c>
    </row>
    <row r="2166" spans="1:4" x14ac:dyDescent="0.4">
      <c r="A2166" s="6" t="s">
        <v>5612</v>
      </c>
      <c r="B2166" s="3" t="s">
        <v>1305</v>
      </c>
      <c r="C2166" s="119" t="s">
        <v>2460</v>
      </c>
      <c r="D2166" s="119" t="s">
        <v>2744</v>
      </c>
    </row>
    <row r="2167" spans="1:4" x14ac:dyDescent="0.4">
      <c r="A2167" s="6" t="s">
        <v>5613</v>
      </c>
      <c r="B2167" s="3" t="s">
        <v>1306</v>
      </c>
      <c r="C2167" s="119" t="s">
        <v>2460</v>
      </c>
      <c r="D2167" s="119" t="s">
        <v>2744</v>
      </c>
    </row>
    <row r="2168" spans="1:4" x14ac:dyDescent="0.4">
      <c r="A2168" s="6" t="s">
        <v>5614</v>
      </c>
      <c r="B2168" s="3" t="s">
        <v>1307</v>
      </c>
      <c r="C2168" s="119" t="s">
        <v>2460</v>
      </c>
      <c r="D2168" s="119" t="s">
        <v>2744</v>
      </c>
    </row>
    <row r="2169" spans="1:4" x14ac:dyDescent="0.4">
      <c r="A2169" s="6" t="s">
        <v>5615</v>
      </c>
      <c r="B2169" s="3" t="s">
        <v>1308</v>
      </c>
      <c r="C2169" s="119" t="s">
        <v>2460</v>
      </c>
      <c r="D2169" s="119" t="s">
        <v>2744</v>
      </c>
    </row>
    <row r="2170" spans="1:4" x14ac:dyDescent="0.4">
      <c r="A2170" s="6" t="s">
        <v>5616</v>
      </c>
      <c r="B2170" s="3" t="s">
        <v>1309</v>
      </c>
      <c r="C2170" s="119" t="s">
        <v>2460</v>
      </c>
      <c r="D2170" s="119" t="s">
        <v>2744</v>
      </c>
    </row>
    <row r="2171" spans="1:4" x14ac:dyDescent="0.4">
      <c r="A2171" s="6" t="s">
        <v>5617</v>
      </c>
      <c r="B2171" s="3" t="s">
        <v>5618</v>
      </c>
      <c r="C2171" s="119" t="s">
        <v>2460</v>
      </c>
      <c r="D2171" s="119" t="s">
        <v>2744</v>
      </c>
    </row>
    <row r="2172" spans="1:4" x14ac:dyDescent="0.4">
      <c r="A2172" s="6" t="s">
        <v>5619</v>
      </c>
      <c r="B2172" s="3" t="s">
        <v>1310</v>
      </c>
      <c r="C2172" s="119" t="s">
        <v>2464</v>
      </c>
      <c r="D2172" s="119" t="s">
        <v>2744</v>
      </c>
    </row>
    <row r="2173" spans="1:4" x14ac:dyDescent="0.4">
      <c r="A2173" s="6" t="s">
        <v>5620</v>
      </c>
      <c r="B2173" s="3" t="s">
        <v>5621</v>
      </c>
      <c r="C2173" s="119" t="s">
        <v>2460</v>
      </c>
      <c r="D2173" s="119" t="s">
        <v>2744</v>
      </c>
    </row>
    <row r="2174" spans="1:4" x14ac:dyDescent="0.4">
      <c r="A2174" s="6" t="s">
        <v>5622</v>
      </c>
      <c r="B2174" s="3" t="s">
        <v>1311</v>
      </c>
      <c r="C2174" s="119" t="s">
        <v>2465</v>
      </c>
      <c r="D2174" s="119" t="s">
        <v>2744</v>
      </c>
    </row>
    <row r="2175" spans="1:4" x14ac:dyDescent="0.4">
      <c r="A2175" s="6" t="s">
        <v>5623</v>
      </c>
      <c r="B2175" s="3" t="s">
        <v>1312</v>
      </c>
      <c r="C2175" s="119" t="s">
        <v>2460</v>
      </c>
      <c r="D2175" s="119" t="s">
        <v>2744</v>
      </c>
    </row>
    <row r="2176" spans="1:4" x14ac:dyDescent="0.4">
      <c r="A2176" s="6" t="s">
        <v>5624</v>
      </c>
      <c r="B2176" s="3" t="s">
        <v>1313</v>
      </c>
      <c r="C2176" s="119" t="s">
        <v>2460</v>
      </c>
      <c r="D2176" s="119" t="s">
        <v>2744</v>
      </c>
    </row>
    <row r="2177" spans="1:4" x14ac:dyDescent="0.4">
      <c r="A2177" s="6" t="s">
        <v>5625</v>
      </c>
      <c r="B2177" s="3" t="s">
        <v>5626</v>
      </c>
      <c r="C2177" s="119" t="s">
        <v>2460</v>
      </c>
      <c r="D2177" s="119" t="s">
        <v>2744</v>
      </c>
    </row>
    <row r="2178" spans="1:4" x14ac:dyDescent="0.4">
      <c r="A2178" s="6" t="s">
        <v>5627</v>
      </c>
      <c r="B2178" s="3" t="s">
        <v>1314</v>
      </c>
      <c r="C2178" s="119" t="s">
        <v>2465</v>
      </c>
      <c r="D2178" s="119" t="s">
        <v>2744</v>
      </c>
    </row>
    <row r="2179" spans="1:4" x14ac:dyDescent="0.4">
      <c r="A2179" s="6" t="s">
        <v>5628</v>
      </c>
      <c r="B2179" s="3" t="s">
        <v>5629</v>
      </c>
      <c r="C2179" s="119" t="s">
        <v>2464</v>
      </c>
      <c r="D2179" s="119" t="s">
        <v>2744</v>
      </c>
    </row>
    <row r="2180" spans="1:4" x14ac:dyDescent="0.4">
      <c r="A2180" s="6" t="s">
        <v>5630</v>
      </c>
      <c r="B2180" s="3" t="s">
        <v>1315</v>
      </c>
      <c r="C2180" s="119" t="s">
        <v>2464</v>
      </c>
      <c r="D2180" s="119" t="s">
        <v>2744</v>
      </c>
    </row>
    <row r="2181" spans="1:4" x14ac:dyDescent="0.4">
      <c r="A2181" s="6" t="s">
        <v>5631</v>
      </c>
      <c r="B2181" s="3" t="s">
        <v>1316</v>
      </c>
      <c r="C2181" s="119" t="s">
        <v>2470</v>
      </c>
      <c r="D2181" s="119" t="s">
        <v>2744</v>
      </c>
    </row>
    <row r="2182" spans="1:4" x14ac:dyDescent="0.4">
      <c r="A2182" s="6" t="s">
        <v>5632</v>
      </c>
      <c r="B2182" s="3" t="s">
        <v>1317</v>
      </c>
      <c r="C2182" s="119" t="s">
        <v>2464</v>
      </c>
      <c r="D2182" s="119" t="s">
        <v>2744</v>
      </c>
    </row>
    <row r="2183" spans="1:4" x14ac:dyDescent="0.4">
      <c r="A2183" s="6" t="s">
        <v>5633</v>
      </c>
      <c r="B2183" s="3" t="s">
        <v>1318</v>
      </c>
      <c r="C2183" s="119" t="s">
        <v>2464</v>
      </c>
      <c r="D2183" s="119" t="s">
        <v>2744</v>
      </c>
    </row>
    <row r="2184" spans="1:4" x14ac:dyDescent="0.4">
      <c r="A2184" s="6" t="s">
        <v>5634</v>
      </c>
      <c r="B2184" s="3" t="s">
        <v>1319</v>
      </c>
      <c r="C2184" s="119" t="s">
        <v>2460</v>
      </c>
      <c r="D2184" s="119" t="s">
        <v>2744</v>
      </c>
    </row>
    <row r="2185" spans="1:4" x14ac:dyDescent="0.4">
      <c r="A2185" s="6" t="s">
        <v>5635</v>
      </c>
      <c r="B2185" s="3" t="s">
        <v>5636</v>
      </c>
      <c r="C2185" s="119" t="s">
        <v>2460</v>
      </c>
      <c r="D2185" s="119" t="s">
        <v>2744</v>
      </c>
    </row>
    <row r="2186" spans="1:4" x14ac:dyDescent="0.4">
      <c r="A2186" s="6" t="s">
        <v>5637</v>
      </c>
      <c r="B2186" s="3" t="s">
        <v>5638</v>
      </c>
      <c r="C2186" s="119" t="s">
        <v>2464</v>
      </c>
      <c r="D2186" s="119" t="s">
        <v>2744</v>
      </c>
    </row>
    <row r="2187" spans="1:4" x14ac:dyDescent="0.4">
      <c r="A2187" s="6" t="s">
        <v>5639</v>
      </c>
      <c r="B2187" s="3" t="s">
        <v>1320</v>
      </c>
      <c r="C2187" s="119" t="s">
        <v>2469</v>
      </c>
      <c r="D2187" s="119" t="s">
        <v>2744</v>
      </c>
    </row>
    <row r="2188" spans="1:4" x14ac:dyDescent="0.4">
      <c r="A2188" s="6" t="s">
        <v>5640</v>
      </c>
      <c r="B2188" s="3" t="s">
        <v>1321</v>
      </c>
      <c r="C2188" s="119" t="s">
        <v>2464</v>
      </c>
      <c r="D2188" s="119" t="s">
        <v>2744</v>
      </c>
    </row>
    <row r="2189" spans="1:4" x14ac:dyDescent="0.4">
      <c r="A2189" s="6" t="s">
        <v>5641</v>
      </c>
      <c r="B2189" s="3" t="s">
        <v>1322</v>
      </c>
      <c r="C2189" s="119" t="s">
        <v>2466</v>
      </c>
      <c r="D2189" s="119" t="s">
        <v>2744</v>
      </c>
    </row>
    <row r="2190" spans="1:4" x14ac:dyDescent="0.4">
      <c r="A2190" s="6" t="s">
        <v>5642</v>
      </c>
      <c r="B2190" s="3" t="s">
        <v>1323</v>
      </c>
      <c r="C2190" s="119" t="s">
        <v>2460</v>
      </c>
      <c r="D2190" s="119" t="s">
        <v>2744</v>
      </c>
    </row>
    <row r="2191" spans="1:4" x14ac:dyDescent="0.4">
      <c r="A2191" s="6" t="s">
        <v>5643</v>
      </c>
      <c r="B2191" s="3" t="s">
        <v>5644</v>
      </c>
      <c r="C2191" s="119" t="s">
        <v>2469</v>
      </c>
      <c r="D2191" s="119" t="s">
        <v>2744</v>
      </c>
    </row>
    <row r="2192" spans="1:4" x14ac:dyDescent="0.4">
      <c r="A2192" s="6" t="s">
        <v>5645</v>
      </c>
      <c r="B2192" s="3" t="s">
        <v>1324</v>
      </c>
      <c r="C2192" s="119" t="s">
        <v>2460</v>
      </c>
      <c r="D2192" s="119" t="s">
        <v>2744</v>
      </c>
    </row>
    <row r="2193" spans="1:4" x14ac:dyDescent="0.4">
      <c r="A2193" s="6" t="s">
        <v>5646</v>
      </c>
      <c r="B2193" s="3" t="s">
        <v>5647</v>
      </c>
      <c r="C2193" s="119" t="s">
        <v>2460</v>
      </c>
      <c r="D2193" s="119" t="s">
        <v>2744</v>
      </c>
    </row>
    <row r="2194" spans="1:4" x14ac:dyDescent="0.4">
      <c r="A2194" s="6" t="s">
        <v>5648</v>
      </c>
      <c r="B2194" s="3" t="s">
        <v>1325</v>
      </c>
      <c r="C2194" s="119" t="s">
        <v>2465</v>
      </c>
      <c r="D2194" s="119" t="s">
        <v>2744</v>
      </c>
    </row>
    <row r="2195" spans="1:4" x14ac:dyDescent="0.4">
      <c r="A2195" s="6" t="s">
        <v>5649</v>
      </c>
      <c r="B2195" s="3" t="s">
        <v>1326</v>
      </c>
      <c r="C2195" s="119" t="s">
        <v>2464</v>
      </c>
      <c r="D2195" s="119" t="s">
        <v>2744</v>
      </c>
    </row>
    <row r="2196" spans="1:4" x14ac:dyDescent="0.4">
      <c r="A2196" s="6" t="s">
        <v>5650</v>
      </c>
      <c r="B2196" s="3" t="s">
        <v>1327</v>
      </c>
      <c r="C2196" s="119" t="s">
        <v>2460</v>
      </c>
      <c r="D2196" s="119" t="s">
        <v>2744</v>
      </c>
    </row>
    <row r="2197" spans="1:4" x14ac:dyDescent="0.4">
      <c r="A2197" s="6" t="s">
        <v>5651</v>
      </c>
      <c r="B2197" s="3" t="s">
        <v>1328</v>
      </c>
      <c r="C2197" s="119" t="s">
        <v>2460</v>
      </c>
      <c r="D2197" s="119" t="s">
        <v>2744</v>
      </c>
    </row>
    <row r="2198" spans="1:4" x14ac:dyDescent="0.4">
      <c r="A2198" s="6" t="s">
        <v>5652</v>
      </c>
      <c r="B2198" s="3" t="s">
        <v>1329</v>
      </c>
      <c r="C2198" s="119" t="s">
        <v>2460</v>
      </c>
      <c r="D2198" s="119" t="s">
        <v>2744</v>
      </c>
    </row>
    <row r="2199" spans="1:4" x14ac:dyDescent="0.4">
      <c r="A2199" s="6" t="s">
        <v>5653</v>
      </c>
      <c r="B2199" s="3" t="s">
        <v>1330</v>
      </c>
      <c r="C2199" s="119" t="s">
        <v>2460</v>
      </c>
      <c r="D2199" s="119" t="s">
        <v>2744</v>
      </c>
    </row>
    <row r="2200" spans="1:4" x14ac:dyDescent="0.4">
      <c r="A2200" s="6" t="s">
        <v>5654</v>
      </c>
      <c r="B2200" s="3" t="s">
        <v>5655</v>
      </c>
      <c r="C2200" s="119" t="s">
        <v>2460</v>
      </c>
      <c r="D2200" s="119" t="s">
        <v>2744</v>
      </c>
    </row>
    <row r="2201" spans="1:4" x14ac:dyDescent="0.4">
      <c r="A2201" s="6" t="s">
        <v>5656</v>
      </c>
      <c r="B2201" s="3" t="s">
        <v>5657</v>
      </c>
      <c r="C2201" s="119" t="s">
        <v>2460</v>
      </c>
      <c r="D2201" s="119" t="s">
        <v>2744</v>
      </c>
    </row>
    <row r="2202" spans="1:4" x14ac:dyDescent="0.4">
      <c r="A2202" s="6" t="s">
        <v>5658</v>
      </c>
      <c r="B2202" s="3" t="s">
        <v>1331</v>
      </c>
      <c r="C2202" s="119" t="s">
        <v>2464</v>
      </c>
      <c r="D2202" s="119" t="s">
        <v>2744</v>
      </c>
    </row>
    <row r="2203" spans="1:4" x14ac:dyDescent="0.4">
      <c r="A2203" s="6" t="s">
        <v>5659</v>
      </c>
      <c r="B2203" s="3" t="s">
        <v>1332</v>
      </c>
      <c r="C2203" s="119" t="s">
        <v>2460</v>
      </c>
      <c r="D2203" s="119" t="s">
        <v>2744</v>
      </c>
    </row>
    <row r="2204" spans="1:4" x14ac:dyDescent="0.4">
      <c r="A2204" s="6" t="s">
        <v>5660</v>
      </c>
      <c r="B2204" s="3" t="s">
        <v>1333</v>
      </c>
      <c r="C2204" s="119" t="s">
        <v>2460</v>
      </c>
      <c r="D2204" s="119" t="s">
        <v>2744</v>
      </c>
    </row>
    <row r="2205" spans="1:4" x14ac:dyDescent="0.4">
      <c r="A2205" s="6" t="s">
        <v>5661</v>
      </c>
      <c r="B2205" s="3" t="s">
        <v>1334</v>
      </c>
      <c r="C2205" s="119" t="s">
        <v>2460</v>
      </c>
      <c r="D2205" s="119" t="s">
        <v>2744</v>
      </c>
    </row>
    <row r="2206" spans="1:4" x14ac:dyDescent="0.4">
      <c r="A2206" s="6" t="s">
        <v>5662</v>
      </c>
      <c r="B2206" s="3" t="s">
        <v>1335</v>
      </c>
      <c r="C2206" s="119" t="s">
        <v>2463</v>
      </c>
      <c r="D2206" s="119" t="s">
        <v>2744</v>
      </c>
    </row>
    <row r="2207" spans="1:4" x14ac:dyDescent="0.4">
      <c r="A2207" s="6" t="s">
        <v>5663</v>
      </c>
      <c r="B2207" s="3" t="s">
        <v>1336</v>
      </c>
      <c r="C2207" s="119" t="s">
        <v>2464</v>
      </c>
      <c r="D2207" s="119" t="s">
        <v>2744</v>
      </c>
    </row>
    <row r="2208" spans="1:4" x14ac:dyDescent="0.4">
      <c r="A2208" s="6" t="s">
        <v>5664</v>
      </c>
      <c r="B2208" s="3" t="s">
        <v>1337</v>
      </c>
      <c r="C2208" s="119" t="s">
        <v>2466</v>
      </c>
      <c r="D2208" s="119" t="s">
        <v>2744</v>
      </c>
    </row>
    <row r="2209" spans="1:4" x14ac:dyDescent="0.4">
      <c r="A2209" s="6" t="s">
        <v>5665</v>
      </c>
      <c r="B2209" s="3" t="s">
        <v>5666</v>
      </c>
      <c r="C2209" s="119" t="s">
        <v>2460</v>
      </c>
      <c r="D2209" s="119" t="s">
        <v>2744</v>
      </c>
    </row>
    <row r="2210" spans="1:4" x14ac:dyDescent="0.4">
      <c r="A2210" s="6" t="s">
        <v>5667</v>
      </c>
      <c r="B2210" s="3" t="s">
        <v>1338</v>
      </c>
      <c r="C2210" s="119" t="s">
        <v>2469</v>
      </c>
      <c r="D2210" s="119" t="s">
        <v>2744</v>
      </c>
    </row>
    <row r="2211" spans="1:4" x14ac:dyDescent="0.4">
      <c r="A2211" s="6" t="s">
        <v>5668</v>
      </c>
      <c r="B2211" s="3" t="s">
        <v>1339</v>
      </c>
      <c r="C2211" s="119" t="s">
        <v>2460</v>
      </c>
      <c r="D2211" s="119" t="s">
        <v>2744</v>
      </c>
    </row>
    <row r="2212" spans="1:4" x14ac:dyDescent="0.4">
      <c r="A2212" s="6" t="s">
        <v>5669</v>
      </c>
      <c r="B2212" s="3" t="s">
        <v>1340</v>
      </c>
      <c r="C2212" s="119" t="s">
        <v>2460</v>
      </c>
      <c r="D2212" s="119" t="s">
        <v>5142</v>
      </c>
    </row>
    <row r="2213" spans="1:4" x14ac:dyDescent="0.4">
      <c r="A2213" s="6" t="s">
        <v>5670</v>
      </c>
      <c r="B2213" s="3" t="s">
        <v>1341</v>
      </c>
      <c r="C2213" s="119" t="s">
        <v>2460</v>
      </c>
      <c r="D2213" s="119" t="s">
        <v>2744</v>
      </c>
    </row>
    <row r="2214" spans="1:4" x14ac:dyDescent="0.4">
      <c r="A2214" s="6" t="s">
        <v>5671</v>
      </c>
      <c r="B2214" s="3" t="s">
        <v>1342</v>
      </c>
      <c r="C2214" s="119" t="s">
        <v>2466</v>
      </c>
      <c r="D2214" s="119" t="s">
        <v>2744</v>
      </c>
    </row>
    <row r="2215" spans="1:4" x14ac:dyDescent="0.4">
      <c r="A2215" s="6" t="s">
        <v>5672</v>
      </c>
      <c r="B2215" s="3" t="s">
        <v>5673</v>
      </c>
      <c r="C2215" s="119" t="s">
        <v>2460</v>
      </c>
      <c r="D2215" s="119" t="s">
        <v>2744</v>
      </c>
    </row>
    <row r="2216" spans="1:4" x14ac:dyDescent="0.4">
      <c r="A2216" s="6" t="s">
        <v>5674</v>
      </c>
      <c r="B2216" s="3" t="s">
        <v>1343</v>
      </c>
      <c r="C2216" s="119" t="s">
        <v>2460</v>
      </c>
      <c r="D2216" s="119" t="s">
        <v>2744</v>
      </c>
    </row>
    <row r="2217" spans="1:4" x14ac:dyDescent="0.4">
      <c r="A2217" s="6" t="s">
        <v>5675</v>
      </c>
      <c r="B2217" s="3" t="s">
        <v>1344</v>
      </c>
      <c r="C2217" s="119" t="s">
        <v>2464</v>
      </c>
      <c r="D2217" s="119" t="s">
        <v>2744</v>
      </c>
    </row>
    <row r="2218" spans="1:4" x14ac:dyDescent="0.4">
      <c r="A2218" s="6" t="s">
        <v>5676</v>
      </c>
      <c r="B2218" s="3" t="s">
        <v>1345</v>
      </c>
      <c r="C2218" s="119" t="s">
        <v>2462</v>
      </c>
      <c r="D2218" s="119" t="s">
        <v>2744</v>
      </c>
    </row>
    <row r="2219" spans="1:4" x14ac:dyDescent="0.4">
      <c r="A2219" s="6" t="s">
        <v>5677</v>
      </c>
      <c r="B2219" s="3" t="s">
        <v>1346</v>
      </c>
      <c r="C2219" s="119" t="s">
        <v>2464</v>
      </c>
      <c r="D2219" s="119" t="s">
        <v>2744</v>
      </c>
    </row>
    <row r="2220" spans="1:4" x14ac:dyDescent="0.4">
      <c r="A2220" s="6" t="s">
        <v>5678</v>
      </c>
      <c r="B2220" s="3" t="s">
        <v>5679</v>
      </c>
      <c r="C2220" s="119" t="s">
        <v>2460</v>
      </c>
      <c r="D2220" s="119" t="s">
        <v>2535</v>
      </c>
    </row>
    <row r="2221" spans="1:4" x14ac:dyDescent="0.4">
      <c r="A2221" s="6" t="s">
        <v>5680</v>
      </c>
      <c r="B2221" s="3" t="s">
        <v>1347</v>
      </c>
      <c r="C2221" s="119" t="s">
        <v>2460</v>
      </c>
      <c r="D2221" s="119" t="s">
        <v>2744</v>
      </c>
    </row>
    <row r="2222" spans="1:4" x14ac:dyDescent="0.4">
      <c r="A2222" s="6" t="s">
        <v>5681</v>
      </c>
      <c r="B2222" s="3" t="s">
        <v>5682</v>
      </c>
      <c r="C2222" s="119" t="s">
        <v>2460</v>
      </c>
      <c r="D2222" s="119" t="s">
        <v>2744</v>
      </c>
    </row>
    <row r="2223" spans="1:4" x14ac:dyDescent="0.4">
      <c r="A2223" s="6" t="s">
        <v>5683</v>
      </c>
      <c r="B2223" s="3" t="s">
        <v>1348</v>
      </c>
      <c r="C2223" s="119" t="s">
        <v>2460</v>
      </c>
      <c r="D2223" s="119" t="s">
        <v>2744</v>
      </c>
    </row>
    <row r="2224" spans="1:4" x14ac:dyDescent="0.4">
      <c r="A2224" s="6" t="s">
        <v>5684</v>
      </c>
      <c r="B2224" s="3" t="s">
        <v>1349</v>
      </c>
      <c r="C2224" s="119" t="s">
        <v>2460</v>
      </c>
      <c r="D2224" s="119" t="s">
        <v>2744</v>
      </c>
    </row>
    <row r="2225" spans="1:4" x14ac:dyDescent="0.4">
      <c r="A2225" s="6" t="s">
        <v>5685</v>
      </c>
      <c r="B2225" s="3" t="s">
        <v>1350</v>
      </c>
      <c r="C2225" s="119" t="s">
        <v>2460</v>
      </c>
      <c r="D2225" s="119" t="s">
        <v>2744</v>
      </c>
    </row>
    <row r="2226" spans="1:4" x14ac:dyDescent="0.4">
      <c r="A2226" s="6" t="s">
        <v>5686</v>
      </c>
      <c r="B2226" s="3" t="s">
        <v>1351</v>
      </c>
      <c r="C2226" s="119" t="s">
        <v>2467</v>
      </c>
      <c r="D2226" s="119" t="s">
        <v>2744</v>
      </c>
    </row>
    <row r="2227" spans="1:4" x14ac:dyDescent="0.4">
      <c r="A2227" s="6" t="s">
        <v>5687</v>
      </c>
      <c r="B2227" s="3" t="s">
        <v>1352</v>
      </c>
      <c r="C2227" s="119" t="s">
        <v>2460</v>
      </c>
      <c r="D2227" s="119" t="s">
        <v>2744</v>
      </c>
    </row>
    <row r="2228" spans="1:4" x14ac:dyDescent="0.4">
      <c r="A2228" s="6" t="s">
        <v>5688</v>
      </c>
      <c r="B2228" s="3" t="s">
        <v>1353</v>
      </c>
      <c r="C2228" s="119" t="s">
        <v>2469</v>
      </c>
      <c r="D2228" s="119" t="s">
        <v>2744</v>
      </c>
    </row>
    <row r="2229" spans="1:4" x14ac:dyDescent="0.4">
      <c r="A2229" s="6" t="s">
        <v>5689</v>
      </c>
      <c r="B2229" s="3" t="s">
        <v>1354</v>
      </c>
      <c r="C2229" s="119" t="s">
        <v>2460</v>
      </c>
      <c r="D2229" s="119" t="s">
        <v>2744</v>
      </c>
    </row>
    <row r="2230" spans="1:4" x14ac:dyDescent="0.4">
      <c r="A2230" s="6" t="s">
        <v>5690</v>
      </c>
      <c r="B2230" s="3" t="s">
        <v>1355</v>
      </c>
      <c r="C2230" s="119" t="s">
        <v>2462</v>
      </c>
      <c r="D2230" s="119" t="s">
        <v>2744</v>
      </c>
    </row>
    <row r="2231" spans="1:4" x14ac:dyDescent="0.4">
      <c r="A2231" s="6" t="s">
        <v>5691</v>
      </c>
      <c r="B2231" s="3" t="s">
        <v>1356</v>
      </c>
      <c r="C2231" s="119" t="s">
        <v>2460</v>
      </c>
      <c r="D2231" s="119" t="s">
        <v>2744</v>
      </c>
    </row>
    <row r="2232" spans="1:4" x14ac:dyDescent="0.4">
      <c r="A2232" s="6" t="s">
        <v>5692</v>
      </c>
      <c r="B2232" s="3" t="s">
        <v>1357</v>
      </c>
      <c r="C2232" s="119" t="s">
        <v>2460</v>
      </c>
      <c r="D2232" s="119" t="s">
        <v>2744</v>
      </c>
    </row>
    <row r="2233" spans="1:4" x14ac:dyDescent="0.4">
      <c r="A2233" s="6" t="s">
        <v>5693</v>
      </c>
      <c r="B2233" s="3" t="s">
        <v>1358</v>
      </c>
      <c r="C2233" s="119" t="s">
        <v>2460</v>
      </c>
      <c r="D2233" s="119" t="s">
        <v>2744</v>
      </c>
    </row>
    <row r="2234" spans="1:4" x14ac:dyDescent="0.4">
      <c r="A2234" s="6" t="s">
        <v>5694</v>
      </c>
      <c r="B2234" s="3" t="s">
        <v>1359</v>
      </c>
      <c r="C2234" s="119" t="s">
        <v>2460</v>
      </c>
      <c r="D2234" s="119" t="s">
        <v>2744</v>
      </c>
    </row>
    <row r="2235" spans="1:4" x14ac:dyDescent="0.4">
      <c r="A2235" s="6" t="s">
        <v>5695</v>
      </c>
      <c r="B2235" s="3" t="s">
        <v>1360</v>
      </c>
      <c r="C2235" s="119" t="s">
        <v>2460</v>
      </c>
      <c r="D2235" s="119" t="s">
        <v>2744</v>
      </c>
    </row>
    <row r="2236" spans="1:4" x14ac:dyDescent="0.4">
      <c r="A2236" s="6" t="s">
        <v>5696</v>
      </c>
      <c r="B2236" s="3" t="s">
        <v>5697</v>
      </c>
      <c r="C2236" s="119" t="s">
        <v>2460</v>
      </c>
      <c r="D2236" s="119" t="s">
        <v>2744</v>
      </c>
    </row>
    <row r="2237" spans="1:4" x14ac:dyDescent="0.4">
      <c r="A2237" s="6" t="s">
        <v>5698</v>
      </c>
      <c r="B2237" s="3" t="s">
        <v>1361</v>
      </c>
      <c r="C2237" s="119" t="s">
        <v>2460</v>
      </c>
      <c r="D2237" s="119" t="s">
        <v>2744</v>
      </c>
    </row>
    <row r="2238" spans="1:4" x14ac:dyDescent="0.4">
      <c r="A2238" s="6" t="s">
        <v>5699</v>
      </c>
      <c r="B2238" s="3" t="s">
        <v>1362</v>
      </c>
      <c r="C2238" s="119" t="s">
        <v>2460</v>
      </c>
      <c r="D2238" s="119" t="s">
        <v>2744</v>
      </c>
    </row>
    <row r="2239" spans="1:4" x14ac:dyDescent="0.4">
      <c r="A2239" s="6" t="s">
        <v>5700</v>
      </c>
      <c r="B2239" s="3" t="s">
        <v>1363</v>
      </c>
      <c r="C2239" s="119" t="s">
        <v>2460</v>
      </c>
      <c r="D2239" s="119" t="s">
        <v>2744</v>
      </c>
    </row>
    <row r="2240" spans="1:4" x14ac:dyDescent="0.4">
      <c r="A2240" s="6" t="s">
        <v>5701</v>
      </c>
      <c r="B2240" s="3" t="s">
        <v>1364</v>
      </c>
      <c r="C2240" s="119" t="s">
        <v>2460</v>
      </c>
      <c r="D2240" s="119" t="s">
        <v>2744</v>
      </c>
    </row>
    <row r="2241" spans="1:4" x14ac:dyDescent="0.4">
      <c r="A2241" s="6" t="s">
        <v>5702</v>
      </c>
      <c r="B2241" s="3" t="s">
        <v>1365</v>
      </c>
      <c r="C2241" s="119" t="s">
        <v>2460</v>
      </c>
      <c r="D2241" s="119" t="s">
        <v>2744</v>
      </c>
    </row>
    <row r="2242" spans="1:4" x14ac:dyDescent="0.4">
      <c r="A2242" s="6" t="s">
        <v>5703</v>
      </c>
      <c r="B2242" s="3" t="s">
        <v>5704</v>
      </c>
      <c r="C2242" s="119" t="s">
        <v>2464</v>
      </c>
      <c r="D2242" s="119" t="s">
        <v>2744</v>
      </c>
    </row>
    <row r="2243" spans="1:4" x14ac:dyDescent="0.4">
      <c r="A2243" s="6" t="s">
        <v>5705</v>
      </c>
      <c r="B2243" s="3" t="s">
        <v>1366</v>
      </c>
      <c r="C2243" s="119" t="s">
        <v>2460</v>
      </c>
      <c r="D2243" s="119" t="s">
        <v>2744</v>
      </c>
    </row>
    <row r="2244" spans="1:4" x14ac:dyDescent="0.4">
      <c r="A2244" s="6" t="s">
        <v>5706</v>
      </c>
      <c r="B2244" s="3" t="s">
        <v>5707</v>
      </c>
      <c r="C2244" s="119" t="s">
        <v>2460</v>
      </c>
      <c r="D2244" s="119" t="s">
        <v>2744</v>
      </c>
    </row>
    <row r="2245" spans="1:4" x14ac:dyDescent="0.4">
      <c r="A2245" s="6" t="s">
        <v>5708</v>
      </c>
      <c r="B2245" s="3" t="s">
        <v>1367</v>
      </c>
      <c r="C2245" s="119" t="s">
        <v>2460</v>
      </c>
      <c r="D2245" s="119" t="s">
        <v>2744</v>
      </c>
    </row>
    <row r="2246" spans="1:4" x14ac:dyDescent="0.4">
      <c r="A2246" s="6" t="s">
        <v>5709</v>
      </c>
      <c r="B2246" s="3" t="s">
        <v>1368</v>
      </c>
      <c r="C2246" s="119" t="s">
        <v>2460</v>
      </c>
      <c r="D2246" s="119" t="s">
        <v>2535</v>
      </c>
    </row>
    <row r="2247" spans="1:4" x14ac:dyDescent="0.4">
      <c r="A2247" s="6" t="s">
        <v>5710</v>
      </c>
      <c r="B2247" s="3" t="s">
        <v>1369</v>
      </c>
      <c r="C2247" s="119" t="s">
        <v>2460</v>
      </c>
      <c r="D2247" s="119" t="s">
        <v>2744</v>
      </c>
    </row>
    <row r="2248" spans="1:4" x14ac:dyDescent="0.4">
      <c r="A2248" s="6" t="s">
        <v>5711</v>
      </c>
      <c r="B2248" s="3" t="s">
        <v>1370</v>
      </c>
      <c r="C2248" s="119" t="s">
        <v>2460</v>
      </c>
      <c r="D2248" s="119" t="s">
        <v>2744</v>
      </c>
    </row>
    <row r="2249" spans="1:4" x14ac:dyDescent="0.4">
      <c r="A2249" s="6" t="s">
        <v>5712</v>
      </c>
      <c r="B2249" s="3" t="s">
        <v>1371</v>
      </c>
      <c r="C2249" s="119" t="s">
        <v>2460</v>
      </c>
      <c r="D2249" s="119" t="s">
        <v>2744</v>
      </c>
    </row>
    <row r="2250" spans="1:4" x14ac:dyDescent="0.4">
      <c r="A2250" s="6" t="s">
        <v>5713</v>
      </c>
      <c r="B2250" s="3" t="s">
        <v>1372</v>
      </c>
      <c r="C2250" s="119" t="s">
        <v>2460</v>
      </c>
      <c r="D2250" s="119" t="s">
        <v>2744</v>
      </c>
    </row>
    <row r="2251" spans="1:4" x14ac:dyDescent="0.4">
      <c r="A2251" s="6" t="s">
        <v>5714</v>
      </c>
      <c r="B2251" s="3" t="s">
        <v>1373</v>
      </c>
      <c r="C2251" s="119" t="s">
        <v>2460</v>
      </c>
      <c r="D2251" s="119" t="s">
        <v>2744</v>
      </c>
    </row>
    <row r="2252" spans="1:4" x14ac:dyDescent="0.4">
      <c r="A2252" s="6" t="s">
        <v>5715</v>
      </c>
      <c r="B2252" s="3" t="s">
        <v>1374</v>
      </c>
      <c r="C2252" s="119" t="s">
        <v>2460</v>
      </c>
      <c r="D2252" s="119" t="s">
        <v>2744</v>
      </c>
    </row>
    <row r="2253" spans="1:4" x14ac:dyDescent="0.4">
      <c r="A2253" s="6" t="s">
        <v>5716</v>
      </c>
      <c r="B2253" s="3" t="s">
        <v>1375</v>
      </c>
      <c r="C2253" s="119" t="s">
        <v>2464</v>
      </c>
      <c r="D2253" s="119" t="s">
        <v>3108</v>
      </c>
    </row>
    <row r="2254" spans="1:4" x14ac:dyDescent="0.4">
      <c r="A2254" s="6" t="s">
        <v>5717</v>
      </c>
      <c r="B2254" s="3" t="s">
        <v>1376</v>
      </c>
      <c r="C2254" s="119" t="s">
        <v>2460</v>
      </c>
      <c r="D2254" s="119" t="s">
        <v>2744</v>
      </c>
    </row>
    <row r="2255" spans="1:4" x14ac:dyDescent="0.4">
      <c r="A2255" s="6" t="s">
        <v>5718</v>
      </c>
      <c r="B2255" s="3" t="s">
        <v>1377</v>
      </c>
      <c r="C2255" s="119" t="s">
        <v>2460</v>
      </c>
      <c r="D2255" s="119" t="s">
        <v>2535</v>
      </c>
    </row>
    <row r="2256" spans="1:4" x14ac:dyDescent="0.4">
      <c r="A2256" s="6" t="s">
        <v>5719</v>
      </c>
      <c r="B2256" s="3" t="s">
        <v>1378</v>
      </c>
      <c r="C2256" s="119" t="s">
        <v>2460</v>
      </c>
      <c r="D2256" s="119" t="s">
        <v>2744</v>
      </c>
    </row>
    <row r="2257" spans="1:4" x14ac:dyDescent="0.4">
      <c r="A2257" s="6" t="s">
        <v>5720</v>
      </c>
      <c r="B2257" s="3" t="s">
        <v>1379</v>
      </c>
      <c r="C2257" s="119" t="s">
        <v>2460</v>
      </c>
      <c r="D2257" s="119" t="s">
        <v>2744</v>
      </c>
    </row>
    <row r="2258" spans="1:4" x14ac:dyDescent="0.4">
      <c r="A2258" s="6" t="s">
        <v>5721</v>
      </c>
      <c r="B2258" s="3" t="s">
        <v>1380</v>
      </c>
      <c r="C2258" s="119" t="s">
        <v>2460</v>
      </c>
      <c r="D2258" s="119" t="s">
        <v>2744</v>
      </c>
    </row>
    <row r="2259" spans="1:4" x14ac:dyDescent="0.4">
      <c r="A2259" s="6" t="s">
        <v>5722</v>
      </c>
      <c r="B2259" s="3" t="s">
        <v>1381</v>
      </c>
      <c r="C2259" s="119" t="s">
        <v>2460</v>
      </c>
      <c r="D2259" s="119" t="s">
        <v>2744</v>
      </c>
    </row>
    <row r="2260" spans="1:4" x14ac:dyDescent="0.4">
      <c r="A2260" s="6" t="s">
        <v>5723</v>
      </c>
      <c r="B2260" s="3" t="s">
        <v>1382</v>
      </c>
      <c r="C2260" s="119" t="s">
        <v>2460</v>
      </c>
      <c r="D2260" s="119" t="s">
        <v>2744</v>
      </c>
    </row>
    <row r="2261" spans="1:4" x14ac:dyDescent="0.4">
      <c r="A2261" s="6" t="s">
        <v>5724</v>
      </c>
      <c r="B2261" s="3" t="s">
        <v>1383</v>
      </c>
      <c r="C2261" s="119" t="s">
        <v>2470</v>
      </c>
      <c r="D2261" s="119" t="s">
        <v>2744</v>
      </c>
    </row>
    <row r="2262" spans="1:4" x14ac:dyDescent="0.4">
      <c r="A2262" s="6" t="s">
        <v>5725</v>
      </c>
      <c r="B2262" s="3" t="s">
        <v>1384</v>
      </c>
      <c r="C2262" s="119" t="s">
        <v>2460</v>
      </c>
      <c r="D2262" s="119" t="s">
        <v>2744</v>
      </c>
    </row>
    <row r="2263" spans="1:4" x14ac:dyDescent="0.4">
      <c r="A2263" s="6" t="s">
        <v>5726</v>
      </c>
      <c r="B2263" s="3" t="s">
        <v>1385</v>
      </c>
      <c r="C2263" s="119" t="s">
        <v>2460</v>
      </c>
      <c r="D2263" s="119" t="s">
        <v>2744</v>
      </c>
    </row>
    <row r="2264" spans="1:4" x14ac:dyDescent="0.4">
      <c r="A2264" s="6" t="s">
        <v>5727</v>
      </c>
      <c r="B2264" s="3" t="s">
        <v>5728</v>
      </c>
      <c r="C2264" s="119" t="s">
        <v>2460</v>
      </c>
      <c r="D2264" s="119" t="s">
        <v>2744</v>
      </c>
    </row>
    <row r="2265" spans="1:4" x14ac:dyDescent="0.4">
      <c r="A2265" s="6" t="s">
        <v>5729</v>
      </c>
      <c r="B2265" s="3" t="s">
        <v>1386</v>
      </c>
      <c r="C2265" s="119" t="s">
        <v>2460</v>
      </c>
      <c r="D2265" s="119" t="s">
        <v>2744</v>
      </c>
    </row>
    <row r="2266" spans="1:4" x14ac:dyDescent="0.4">
      <c r="A2266" s="6" t="s">
        <v>5730</v>
      </c>
      <c r="B2266" s="3" t="s">
        <v>1387</v>
      </c>
      <c r="C2266" s="119" t="s">
        <v>2460</v>
      </c>
      <c r="D2266" s="119" t="s">
        <v>2744</v>
      </c>
    </row>
    <row r="2267" spans="1:4" x14ac:dyDescent="0.4">
      <c r="A2267" s="6" t="s">
        <v>5731</v>
      </c>
      <c r="B2267" s="3" t="s">
        <v>1388</v>
      </c>
      <c r="C2267" s="119" t="s">
        <v>2460</v>
      </c>
      <c r="D2267" s="119" t="s">
        <v>2744</v>
      </c>
    </row>
    <row r="2268" spans="1:4" x14ac:dyDescent="0.4">
      <c r="A2268" s="6" t="s">
        <v>5732</v>
      </c>
      <c r="B2268" s="3" t="s">
        <v>1389</v>
      </c>
      <c r="C2268" s="119" t="s">
        <v>2464</v>
      </c>
      <c r="D2268" s="119" t="s">
        <v>2744</v>
      </c>
    </row>
    <row r="2269" spans="1:4" x14ac:dyDescent="0.4">
      <c r="A2269" s="6" t="s">
        <v>5733</v>
      </c>
      <c r="B2269" s="3" t="s">
        <v>5734</v>
      </c>
      <c r="C2269" s="119" t="s">
        <v>2460</v>
      </c>
      <c r="D2269" s="119" t="s">
        <v>2744</v>
      </c>
    </row>
    <row r="2270" spans="1:4" x14ac:dyDescent="0.4">
      <c r="A2270" s="6" t="s">
        <v>5735</v>
      </c>
      <c r="B2270" s="3" t="s">
        <v>1390</v>
      </c>
      <c r="C2270" s="119" t="s">
        <v>2460</v>
      </c>
      <c r="D2270" s="119" t="s">
        <v>2744</v>
      </c>
    </row>
    <row r="2271" spans="1:4" x14ac:dyDescent="0.4">
      <c r="A2271" s="6" t="s">
        <v>5736</v>
      </c>
      <c r="B2271" s="3" t="s">
        <v>1391</v>
      </c>
      <c r="C2271" s="119" t="s">
        <v>2460</v>
      </c>
      <c r="D2271" s="119" t="s">
        <v>2744</v>
      </c>
    </row>
    <row r="2272" spans="1:4" x14ac:dyDescent="0.4">
      <c r="A2272" s="6" t="s">
        <v>5737</v>
      </c>
      <c r="B2272" s="3" t="s">
        <v>1392</v>
      </c>
      <c r="C2272" s="119" t="s">
        <v>2460</v>
      </c>
      <c r="D2272" s="119" t="s">
        <v>2744</v>
      </c>
    </row>
    <row r="2273" spans="1:4" x14ac:dyDescent="0.4">
      <c r="A2273" s="6" t="s">
        <v>5738</v>
      </c>
      <c r="B2273" s="3" t="s">
        <v>5739</v>
      </c>
      <c r="C2273" s="119" t="s">
        <v>2460</v>
      </c>
      <c r="D2273" s="119" t="s">
        <v>2744</v>
      </c>
    </row>
    <row r="2274" spans="1:4" x14ac:dyDescent="0.4">
      <c r="A2274" s="6" t="s">
        <v>5740</v>
      </c>
      <c r="B2274" s="3" t="s">
        <v>1393</v>
      </c>
      <c r="C2274" s="119" t="s">
        <v>2460</v>
      </c>
      <c r="D2274" s="119" t="s">
        <v>2744</v>
      </c>
    </row>
    <row r="2275" spans="1:4" x14ac:dyDescent="0.4">
      <c r="A2275" s="6" t="s">
        <v>5741</v>
      </c>
      <c r="B2275" s="3" t="s">
        <v>1394</v>
      </c>
      <c r="C2275" s="119" t="s">
        <v>2464</v>
      </c>
      <c r="D2275" s="119" t="s">
        <v>2744</v>
      </c>
    </row>
    <row r="2276" spans="1:4" x14ac:dyDescent="0.4">
      <c r="A2276" s="6" t="s">
        <v>5742</v>
      </c>
      <c r="B2276" s="3" t="s">
        <v>1395</v>
      </c>
      <c r="C2276" s="119" t="s">
        <v>2460</v>
      </c>
      <c r="D2276" s="119" t="s">
        <v>2744</v>
      </c>
    </row>
    <row r="2277" spans="1:4" x14ac:dyDescent="0.4">
      <c r="A2277" s="6" t="s">
        <v>5743</v>
      </c>
      <c r="B2277" s="3" t="s">
        <v>1396</v>
      </c>
      <c r="C2277" s="119" t="s">
        <v>2460</v>
      </c>
      <c r="D2277" s="119" t="s">
        <v>2744</v>
      </c>
    </row>
    <row r="2278" spans="1:4" x14ac:dyDescent="0.4">
      <c r="A2278" s="6" t="s">
        <v>5744</v>
      </c>
      <c r="B2278" s="3" t="s">
        <v>1397</v>
      </c>
      <c r="C2278" s="119" t="s">
        <v>2460</v>
      </c>
      <c r="D2278" s="119" t="s">
        <v>2744</v>
      </c>
    </row>
    <row r="2279" spans="1:4" x14ac:dyDescent="0.4">
      <c r="A2279" s="6" t="s">
        <v>5745</v>
      </c>
      <c r="B2279" s="3" t="s">
        <v>5746</v>
      </c>
      <c r="C2279" s="119" t="s">
        <v>2460</v>
      </c>
      <c r="D2279" s="119" t="s">
        <v>2744</v>
      </c>
    </row>
    <row r="2280" spans="1:4" x14ac:dyDescent="0.4">
      <c r="A2280" s="6" t="s">
        <v>5747</v>
      </c>
      <c r="B2280" s="3" t="s">
        <v>1398</v>
      </c>
      <c r="C2280" s="119" t="s">
        <v>2460</v>
      </c>
      <c r="D2280" s="119" t="s">
        <v>2744</v>
      </c>
    </row>
    <row r="2281" spans="1:4" x14ac:dyDescent="0.4">
      <c r="A2281" s="6" t="s">
        <v>5748</v>
      </c>
      <c r="B2281" s="3" t="s">
        <v>5749</v>
      </c>
      <c r="C2281" s="119" t="s">
        <v>2460</v>
      </c>
      <c r="D2281" s="119" t="s">
        <v>2744</v>
      </c>
    </row>
    <row r="2282" spans="1:4" x14ac:dyDescent="0.4">
      <c r="A2282" s="6" t="s">
        <v>5750</v>
      </c>
      <c r="B2282" s="3" t="s">
        <v>5751</v>
      </c>
      <c r="C2282" s="119" t="s">
        <v>2460</v>
      </c>
      <c r="D2282" s="119" t="s">
        <v>2744</v>
      </c>
    </row>
    <row r="2283" spans="1:4" x14ac:dyDescent="0.4">
      <c r="A2283" s="6" t="s">
        <v>5752</v>
      </c>
      <c r="B2283" s="3" t="s">
        <v>5753</v>
      </c>
      <c r="C2283" s="119" t="s">
        <v>2460</v>
      </c>
      <c r="D2283" s="119" t="s">
        <v>2744</v>
      </c>
    </row>
    <row r="2284" spans="1:4" x14ac:dyDescent="0.4">
      <c r="A2284" s="6" t="s">
        <v>5754</v>
      </c>
      <c r="B2284" s="3" t="s">
        <v>1399</v>
      </c>
      <c r="C2284" s="119" t="s">
        <v>2464</v>
      </c>
      <c r="D2284" s="119" t="s">
        <v>2744</v>
      </c>
    </row>
    <row r="2285" spans="1:4" x14ac:dyDescent="0.4">
      <c r="A2285" s="6" t="s">
        <v>5755</v>
      </c>
      <c r="B2285" s="3" t="s">
        <v>1400</v>
      </c>
      <c r="C2285" s="119" t="s">
        <v>2460</v>
      </c>
      <c r="D2285" s="119" t="s">
        <v>2744</v>
      </c>
    </row>
    <row r="2286" spans="1:4" x14ac:dyDescent="0.4">
      <c r="A2286" s="6" t="s">
        <v>5756</v>
      </c>
      <c r="B2286" s="3" t="s">
        <v>1401</v>
      </c>
      <c r="C2286" s="119" t="s">
        <v>2460</v>
      </c>
      <c r="D2286" s="119" t="s">
        <v>2744</v>
      </c>
    </row>
    <row r="2287" spans="1:4" x14ac:dyDescent="0.4">
      <c r="A2287" s="6" t="s">
        <v>5757</v>
      </c>
      <c r="B2287" s="3" t="s">
        <v>1402</v>
      </c>
      <c r="C2287" s="119" t="s">
        <v>2466</v>
      </c>
      <c r="D2287" s="119" t="s">
        <v>2744</v>
      </c>
    </row>
    <row r="2288" spans="1:4" x14ac:dyDescent="0.4">
      <c r="A2288" s="6" t="s">
        <v>5758</v>
      </c>
      <c r="B2288" s="3" t="s">
        <v>5759</v>
      </c>
      <c r="C2288" s="119" t="s">
        <v>2460</v>
      </c>
      <c r="D2288" s="119" t="s">
        <v>2744</v>
      </c>
    </row>
    <row r="2289" spans="1:4" x14ac:dyDescent="0.4">
      <c r="A2289" s="6" t="s">
        <v>5760</v>
      </c>
      <c r="B2289" s="3" t="s">
        <v>1403</v>
      </c>
      <c r="C2289" s="119" t="s">
        <v>2460</v>
      </c>
      <c r="D2289" s="119" t="s">
        <v>2744</v>
      </c>
    </row>
    <row r="2290" spans="1:4" x14ac:dyDescent="0.4">
      <c r="A2290" s="6" t="s">
        <v>5761</v>
      </c>
      <c r="B2290" s="3" t="s">
        <v>1404</v>
      </c>
      <c r="C2290" s="119" t="s">
        <v>2460</v>
      </c>
      <c r="D2290" s="119" t="s">
        <v>2744</v>
      </c>
    </row>
    <row r="2291" spans="1:4" x14ac:dyDescent="0.4">
      <c r="A2291" s="6" t="s">
        <v>5762</v>
      </c>
      <c r="B2291" s="3" t="s">
        <v>5763</v>
      </c>
      <c r="C2291" s="119" t="s">
        <v>2464</v>
      </c>
      <c r="D2291" s="119" t="s">
        <v>2744</v>
      </c>
    </row>
    <row r="2292" spans="1:4" x14ac:dyDescent="0.4">
      <c r="A2292" s="6" t="s">
        <v>5764</v>
      </c>
      <c r="B2292" s="3" t="s">
        <v>5765</v>
      </c>
      <c r="C2292" s="119" t="s">
        <v>2464</v>
      </c>
      <c r="D2292" s="119" t="s">
        <v>2744</v>
      </c>
    </row>
    <row r="2293" spans="1:4" x14ac:dyDescent="0.4">
      <c r="A2293" s="6" t="s">
        <v>5766</v>
      </c>
      <c r="B2293" s="3" t="s">
        <v>5767</v>
      </c>
      <c r="C2293" s="119" t="s">
        <v>2460</v>
      </c>
      <c r="D2293" s="119" t="s">
        <v>2744</v>
      </c>
    </row>
    <row r="2294" spans="1:4" x14ac:dyDescent="0.4">
      <c r="A2294" s="6" t="s">
        <v>5768</v>
      </c>
      <c r="B2294" s="3" t="s">
        <v>1405</v>
      </c>
      <c r="C2294" s="119" t="s">
        <v>2460</v>
      </c>
      <c r="D2294" s="119" t="s">
        <v>3278</v>
      </c>
    </row>
    <row r="2295" spans="1:4" x14ac:dyDescent="0.4">
      <c r="A2295" s="6" t="s">
        <v>5769</v>
      </c>
      <c r="B2295" s="3" t="s">
        <v>1406</v>
      </c>
      <c r="C2295" s="119" t="s">
        <v>2460</v>
      </c>
      <c r="D2295" s="119" t="s">
        <v>2744</v>
      </c>
    </row>
    <row r="2296" spans="1:4" x14ac:dyDescent="0.4">
      <c r="A2296" s="6" t="s">
        <v>5770</v>
      </c>
      <c r="B2296" s="3" t="s">
        <v>5771</v>
      </c>
      <c r="C2296" s="119" t="s">
        <v>2460</v>
      </c>
      <c r="D2296" s="119" t="s">
        <v>3498</v>
      </c>
    </row>
    <row r="2297" spans="1:4" x14ac:dyDescent="0.4">
      <c r="A2297" s="6" t="s">
        <v>5772</v>
      </c>
      <c r="B2297" s="3" t="s">
        <v>1407</v>
      </c>
      <c r="C2297" s="119" t="s">
        <v>2460</v>
      </c>
      <c r="D2297" s="119" t="s">
        <v>2744</v>
      </c>
    </row>
    <row r="2298" spans="1:4" x14ac:dyDescent="0.4">
      <c r="A2298" s="6" t="s">
        <v>5773</v>
      </c>
      <c r="B2298" s="3" t="s">
        <v>1408</v>
      </c>
      <c r="C2298" s="119" t="s">
        <v>2460</v>
      </c>
      <c r="D2298" s="119" t="s">
        <v>2744</v>
      </c>
    </row>
    <row r="2299" spans="1:4" x14ac:dyDescent="0.4">
      <c r="A2299" s="6" t="s">
        <v>5774</v>
      </c>
      <c r="B2299" s="3" t="s">
        <v>1409</v>
      </c>
      <c r="C2299" s="119" t="s">
        <v>2464</v>
      </c>
      <c r="D2299" s="119" t="s">
        <v>2744</v>
      </c>
    </row>
    <row r="2300" spans="1:4" x14ac:dyDescent="0.4">
      <c r="A2300" s="6" t="s">
        <v>5775</v>
      </c>
      <c r="B2300" s="3" t="s">
        <v>5776</v>
      </c>
      <c r="C2300" s="119" t="s">
        <v>2460</v>
      </c>
      <c r="D2300" s="119" t="s">
        <v>2744</v>
      </c>
    </row>
    <row r="2301" spans="1:4" x14ac:dyDescent="0.4">
      <c r="A2301" s="6" t="s">
        <v>5777</v>
      </c>
      <c r="B2301" s="3" t="s">
        <v>2455</v>
      </c>
      <c r="C2301" s="119" t="s">
        <v>2460</v>
      </c>
      <c r="D2301" s="119" t="s">
        <v>2744</v>
      </c>
    </row>
    <row r="2302" spans="1:4" x14ac:dyDescent="0.4">
      <c r="A2302" s="6" t="s">
        <v>5778</v>
      </c>
      <c r="B2302" s="3" t="s">
        <v>1410</v>
      </c>
      <c r="C2302" s="119" t="s">
        <v>2464</v>
      </c>
      <c r="D2302" s="119" t="s">
        <v>2744</v>
      </c>
    </row>
    <row r="2303" spans="1:4" x14ac:dyDescent="0.4">
      <c r="A2303" s="6" t="s">
        <v>5779</v>
      </c>
      <c r="B2303" s="3" t="s">
        <v>1411</v>
      </c>
      <c r="C2303" s="119" t="s">
        <v>2464</v>
      </c>
      <c r="D2303" s="119" t="s">
        <v>2744</v>
      </c>
    </row>
    <row r="2304" spans="1:4" x14ac:dyDescent="0.4">
      <c r="A2304" s="6" t="s">
        <v>5780</v>
      </c>
      <c r="B2304" s="3" t="s">
        <v>5781</v>
      </c>
      <c r="C2304" s="119" t="s">
        <v>2469</v>
      </c>
      <c r="D2304" s="119" t="s">
        <v>2744</v>
      </c>
    </row>
    <row r="2305" spans="1:4" x14ac:dyDescent="0.4">
      <c r="A2305" s="6" t="s">
        <v>5782</v>
      </c>
      <c r="B2305" s="3" t="s">
        <v>1412</v>
      </c>
      <c r="C2305" s="119" t="s">
        <v>2460</v>
      </c>
      <c r="D2305" s="119" t="s">
        <v>2744</v>
      </c>
    </row>
    <row r="2306" spans="1:4" x14ac:dyDescent="0.4">
      <c r="A2306" s="6" t="s">
        <v>5783</v>
      </c>
      <c r="B2306" s="3" t="s">
        <v>1413</v>
      </c>
      <c r="C2306" s="119" t="s">
        <v>2466</v>
      </c>
      <c r="D2306" s="119" t="s">
        <v>2744</v>
      </c>
    </row>
    <row r="2307" spans="1:4" x14ac:dyDescent="0.4">
      <c r="A2307" s="6" t="s">
        <v>5784</v>
      </c>
      <c r="B2307" s="3" t="s">
        <v>1414</v>
      </c>
      <c r="C2307" s="119" t="s">
        <v>2460</v>
      </c>
      <c r="D2307" s="119" t="s">
        <v>2744</v>
      </c>
    </row>
    <row r="2308" spans="1:4" x14ac:dyDescent="0.4">
      <c r="A2308" s="6" t="s">
        <v>5785</v>
      </c>
      <c r="B2308" s="3" t="s">
        <v>1415</v>
      </c>
      <c r="C2308" s="119" t="s">
        <v>2460</v>
      </c>
      <c r="D2308" s="119" t="s">
        <v>2744</v>
      </c>
    </row>
    <row r="2309" spans="1:4" x14ac:dyDescent="0.4">
      <c r="A2309" s="6" t="s">
        <v>5786</v>
      </c>
      <c r="B2309" s="3" t="s">
        <v>5787</v>
      </c>
      <c r="C2309" s="119" t="s">
        <v>2460</v>
      </c>
      <c r="D2309" s="119" t="s">
        <v>2744</v>
      </c>
    </row>
    <row r="2310" spans="1:4" x14ac:dyDescent="0.4">
      <c r="A2310" s="6" t="s">
        <v>5788</v>
      </c>
      <c r="B2310" s="3" t="s">
        <v>1416</v>
      </c>
      <c r="C2310" s="119" t="s">
        <v>2460</v>
      </c>
      <c r="D2310" s="119" t="s">
        <v>2744</v>
      </c>
    </row>
    <row r="2311" spans="1:4" x14ac:dyDescent="0.4">
      <c r="A2311" s="6" t="s">
        <v>5789</v>
      </c>
      <c r="B2311" s="3" t="s">
        <v>1417</v>
      </c>
      <c r="C2311" s="119" t="s">
        <v>2471</v>
      </c>
      <c r="D2311" s="119" t="s">
        <v>2744</v>
      </c>
    </row>
    <row r="2312" spans="1:4" x14ac:dyDescent="0.4">
      <c r="A2312" s="6" t="s">
        <v>5790</v>
      </c>
      <c r="B2312" s="3" t="s">
        <v>1418</v>
      </c>
      <c r="C2312" s="119" t="s">
        <v>2460</v>
      </c>
      <c r="D2312" s="119" t="s">
        <v>3278</v>
      </c>
    </row>
    <row r="2313" spans="1:4" x14ac:dyDescent="0.4">
      <c r="A2313" s="6" t="s">
        <v>5791</v>
      </c>
      <c r="B2313" s="3" t="s">
        <v>1419</v>
      </c>
      <c r="C2313" s="119" t="s">
        <v>2460</v>
      </c>
      <c r="D2313" s="119" t="s">
        <v>2744</v>
      </c>
    </row>
    <row r="2314" spans="1:4" x14ac:dyDescent="0.4">
      <c r="A2314" s="6" t="s">
        <v>5792</v>
      </c>
      <c r="B2314" s="3" t="s">
        <v>5793</v>
      </c>
      <c r="C2314" s="119" t="s">
        <v>2464</v>
      </c>
      <c r="D2314" s="119" t="s">
        <v>2744</v>
      </c>
    </row>
    <row r="2315" spans="1:4" x14ac:dyDescent="0.4">
      <c r="A2315" s="6" t="s">
        <v>5794</v>
      </c>
      <c r="B2315" s="3" t="s">
        <v>5795</v>
      </c>
      <c r="C2315" s="119" t="s">
        <v>2460</v>
      </c>
      <c r="D2315" s="119" t="s">
        <v>2744</v>
      </c>
    </row>
    <row r="2316" spans="1:4" x14ac:dyDescent="0.4">
      <c r="A2316" s="6" t="s">
        <v>5796</v>
      </c>
      <c r="B2316" s="3" t="s">
        <v>5797</v>
      </c>
      <c r="C2316" s="119" t="s">
        <v>2460</v>
      </c>
      <c r="D2316" s="119" t="s">
        <v>2744</v>
      </c>
    </row>
    <row r="2317" spans="1:4" x14ac:dyDescent="0.4">
      <c r="A2317" s="6" t="s">
        <v>5798</v>
      </c>
      <c r="B2317" s="3" t="s">
        <v>1420</v>
      </c>
      <c r="C2317" s="119" t="s">
        <v>2460</v>
      </c>
      <c r="D2317" s="119" t="s">
        <v>2744</v>
      </c>
    </row>
    <row r="2318" spans="1:4" x14ac:dyDescent="0.4">
      <c r="A2318" s="6" t="s">
        <v>5799</v>
      </c>
      <c r="B2318" s="3" t="s">
        <v>1421</v>
      </c>
      <c r="C2318" s="119" t="s">
        <v>2460</v>
      </c>
      <c r="D2318" s="119" t="s">
        <v>2744</v>
      </c>
    </row>
    <row r="2319" spans="1:4" x14ac:dyDescent="0.4">
      <c r="A2319" s="6" t="s">
        <v>5800</v>
      </c>
      <c r="B2319" s="3" t="s">
        <v>1422</v>
      </c>
      <c r="C2319" s="119" t="s">
        <v>2460</v>
      </c>
      <c r="D2319" s="119" t="s">
        <v>2744</v>
      </c>
    </row>
    <row r="2320" spans="1:4" x14ac:dyDescent="0.4">
      <c r="A2320" s="6" t="s">
        <v>5801</v>
      </c>
      <c r="B2320" s="3" t="s">
        <v>1423</v>
      </c>
      <c r="C2320" s="119" t="s">
        <v>2461</v>
      </c>
      <c r="D2320" s="119" t="s">
        <v>2744</v>
      </c>
    </row>
    <row r="2321" spans="1:4" x14ac:dyDescent="0.4">
      <c r="A2321" s="6" t="s">
        <v>5802</v>
      </c>
      <c r="B2321" s="3" t="s">
        <v>5803</v>
      </c>
      <c r="C2321" s="119" t="s">
        <v>2460</v>
      </c>
      <c r="D2321" s="119" t="s">
        <v>2744</v>
      </c>
    </row>
    <row r="2322" spans="1:4" x14ac:dyDescent="0.4">
      <c r="A2322" s="6" t="s">
        <v>5804</v>
      </c>
      <c r="B2322" s="3" t="s">
        <v>1424</v>
      </c>
      <c r="C2322" s="119" t="s">
        <v>2469</v>
      </c>
      <c r="D2322" s="119" t="s">
        <v>2744</v>
      </c>
    </row>
    <row r="2323" spans="1:4" x14ac:dyDescent="0.4">
      <c r="A2323" s="6" t="s">
        <v>5805</v>
      </c>
      <c r="B2323" s="3" t="s">
        <v>5806</v>
      </c>
      <c r="C2323" s="119" t="s">
        <v>2460</v>
      </c>
      <c r="D2323" s="119" t="s">
        <v>3498</v>
      </c>
    </row>
    <row r="2324" spans="1:4" x14ac:dyDescent="0.4">
      <c r="A2324" s="6" t="s">
        <v>5807</v>
      </c>
      <c r="B2324" s="3" t="s">
        <v>5808</v>
      </c>
      <c r="C2324" s="119" t="s">
        <v>2460</v>
      </c>
      <c r="D2324" s="119" t="s">
        <v>2744</v>
      </c>
    </row>
    <row r="2325" spans="1:4" x14ac:dyDescent="0.4">
      <c r="A2325" s="6" t="s">
        <v>5809</v>
      </c>
      <c r="B2325" s="3" t="s">
        <v>1425</v>
      </c>
      <c r="C2325" s="119" t="s">
        <v>2460</v>
      </c>
      <c r="D2325" s="119" t="s">
        <v>2744</v>
      </c>
    </row>
    <row r="2326" spans="1:4" x14ac:dyDescent="0.4">
      <c r="A2326" s="6" t="s">
        <v>5810</v>
      </c>
      <c r="B2326" s="3" t="s">
        <v>1426</v>
      </c>
      <c r="C2326" s="119" t="s">
        <v>2461</v>
      </c>
      <c r="D2326" s="119" t="s">
        <v>2744</v>
      </c>
    </row>
    <row r="2327" spans="1:4" x14ac:dyDescent="0.4">
      <c r="A2327" s="6" t="s">
        <v>5811</v>
      </c>
      <c r="B2327" s="3" t="s">
        <v>1427</v>
      </c>
      <c r="C2327" s="119" t="s">
        <v>2464</v>
      </c>
      <c r="D2327" s="119" t="s">
        <v>2744</v>
      </c>
    </row>
    <row r="2328" spans="1:4" x14ac:dyDescent="0.4">
      <c r="A2328" s="6" t="s">
        <v>5812</v>
      </c>
      <c r="B2328" s="3" t="s">
        <v>1428</v>
      </c>
      <c r="C2328" s="119" t="s">
        <v>2464</v>
      </c>
      <c r="D2328" s="119" t="s">
        <v>2744</v>
      </c>
    </row>
    <row r="2329" spans="1:4" x14ac:dyDescent="0.4">
      <c r="A2329" s="6" t="s">
        <v>5813</v>
      </c>
      <c r="B2329" s="3" t="s">
        <v>1429</v>
      </c>
      <c r="C2329" s="119" t="s">
        <v>2460</v>
      </c>
      <c r="D2329" s="119" t="s">
        <v>3278</v>
      </c>
    </row>
    <row r="2330" spans="1:4" x14ac:dyDescent="0.4">
      <c r="A2330" s="6" t="s">
        <v>5814</v>
      </c>
      <c r="B2330" s="3" t="s">
        <v>1430</v>
      </c>
      <c r="C2330" s="119" t="s">
        <v>2460</v>
      </c>
      <c r="D2330" s="119" t="s">
        <v>3278</v>
      </c>
    </row>
    <row r="2331" spans="1:4" x14ac:dyDescent="0.4">
      <c r="A2331" s="6" t="s">
        <v>5815</v>
      </c>
      <c r="B2331" s="3" t="s">
        <v>1431</v>
      </c>
      <c r="C2331" s="119" t="s">
        <v>2460</v>
      </c>
      <c r="D2331" s="119" t="s">
        <v>3278</v>
      </c>
    </row>
    <row r="2332" spans="1:4" x14ac:dyDescent="0.4">
      <c r="A2332" s="6" t="s">
        <v>5816</v>
      </c>
      <c r="B2332" s="3" t="s">
        <v>1432</v>
      </c>
      <c r="C2332" s="119" t="s">
        <v>2461</v>
      </c>
      <c r="D2332" s="119" t="s">
        <v>3278</v>
      </c>
    </row>
    <row r="2333" spans="1:4" x14ac:dyDescent="0.4">
      <c r="A2333" s="6" t="s">
        <v>5817</v>
      </c>
      <c r="B2333" s="3" t="s">
        <v>1433</v>
      </c>
      <c r="C2333" s="119" t="s">
        <v>2466</v>
      </c>
      <c r="D2333" s="119" t="s">
        <v>3278</v>
      </c>
    </row>
    <row r="2334" spans="1:4" x14ac:dyDescent="0.4">
      <c r="A2334" s="6" t="s">
        <v>5818</v>
      </c>
      <c r="B2334" s="3" t="s">
        <v>5819</v>
      </c>
      <c r="C2334" s="119" t="s">
        <v>2460</v>
      </c>
      <c r="D2334" s="119" t="s">
        <v>3278</v>
      </c>
    </row>
    <row r="2335" spans="1:4" x14ac:dyDescent="0.4">
      <c r="A2335" s="6" t="s">
        <v>5820</v>
      </c>
      <c r="B2335" s="3" t="s">
        <v>1434</v>
      </c>
      <c r="C2335" s="119" t="s">
        <v>2460</v>
      </c>
      <c r="D2335" s="119" t="s">
        <v>3278</v>
      </c>
    </row>
    <row r="2336" spans="1:4" x14ac:dyDescent="0.4">
      <c r="A2336" s="6" t="s">
        <v>5821</v>
      </c>
      <c r="B2336" s="3" t="s">
        <v>1435</v>
      </c>
      <c r="C2336" s="119" t="s">
        <v>2460</v>
      </c>
      <c r="D2336" s="119" t="s">
        <v>3278</v>
      </c>
    </row>
    <row r="2337" spans="1:4" x14ac:dyDescent="0.4">
      <c r="A2337" s="6" t="s">
        <v>5822</v>
      </c>
      <c r="B2337" s="3" t="s">
        <v>1436</v>
      </c>
      <c r="C2337" s="119" t="s">
        <v>2460</v>
      </c>
      <c r="D2337" s="119" t="s">
        <v>3278</v>
      </c>
    </row>
    <row r="2338" spans="1:4" x14ac:dyDescent="0.4">
      <c r="A2338" s="6" t="s">
        <v>5823</v>
      </c>
      <c r="B2338" s="3" t="s">
        <v>1437</v>
      </c>
      <c r="C2338" s="119" t="s">
        <v>2460</v>
      </c>
      <c r="D2338" s="119" t="s">
        <v>3278</v>
      </c>
    </row>
    <row r="2339" spans="1:4" x14ac:dyDescent="0.4">
      <c r="A2339" s="6" t="s">
        <v>5824</v>
      </c>
      <c r="B2339" s="3" t="s">
        <v>1438</v>
      </c>
      <c r="C2339" s="119" t="s">
        <v>2460</v>
      </c>
      <c r="D2339" s="119" t="s">
        <v>3278</v>
      </c>
    </row>
    <row r="2340" spans="1:4" x14ac:dyDescent="0.4">
      <c r="A2340" s="6" t="s">
        <v>5825</v>
      </c>
      <c r="B2340" s="3" t="s">
        <v>5826</v>
      </c>
      <c r="C2340" s="119" t="s">
        <v>2466</v>
      </c>
      <c r="D2340" s="119" t="s">
        <v>2596</v>
      </c>
    </row>
    <row r="2341" spans="1:4" x14ac:dyDescent="0.4">
      <c r="A2341" s="6" t="s">
        <v>5827</v>
      </c>
      <c r="B2341" s="3" t="s">
        <v>5828</v>
      </c>
      <c r="C2341" s="119" t="s">
        <v>2465</v>
      </c>
      <c r="D2341" s="119" t="s">
        <v>3278</v>
      </c>
    </row>
    <row r="2342" spans="1:4" x14ac:dyDescent="0.4">
      <c r="A2342" s="6" t="s">
        <v>5829</v>
      </c>
      <c r="B2342" s="3" t="s">
        <v>5830</v>
      </c>
      <c r="C2342" s="119" t="s">
        <v>2460</v>
      </c>
      <c r="D2342" s="119" t="s">
        <v>3278</v>
      </c>
    </row>
    <row r="2343" spans="1:4" x14ac:dyDescent="0.4">
      <c r="A2343" s="6" t="s">
        <v>5831</v>
      </c>
      <c r="B2343" s="3" t="s">
        <v>5832</v>
      </c>
      <c r="C2343" s="119" t="s">
        <v>2464</v>
      </c>
      <c r="D2343" s="119" t="s">
        <v>3278</v>
      </c>
    </row>
    <row r="2344" spans="1:4" x14ac:dyDescent="0.4">
      <c r="A2344" s="6" t="s">
        <v>5833</v>
      </c>
      <c r="B2344" s="3" t="s">
        <v>5834</v>
      </c>
      <c r="C2344" s="119" t="s">
        <v>2460</v>
      </c>
      <c r="D2344" s="119" t="s">
        <v>3278</v>
      </c>
    </row>
    <row r="2345" spans="1:4" x14ac:dyDescent="0.4">
      <c r="A2345" s="6" t="s">
        <v>5835</v>
      </c>
      <c r="B2345" s="3" t="s">
        <v>5836</v>
      </c>
      <c r="C2345" s="119" t="s">
        <v>2460</v>
      </c>
      <c r="D2345" s="119" t="s">
        <v>3278</v>
      </c>
    </row>
    <row r="2346" spans="1:4" x14ac:dyDescent="0.4">
      <c r="A2346" s="6" t="s">
        <v>5837</v>
      </c>
      <c r="B2346" s="3" t="s">
        <v>5838</v>
      </c>
      <c r="C2346" s="119" t="s">
        <v>2466</v>
      </c>
      <c r="D2346" s="119" t="s">
        <v>2551</v>
      </c>
    </row>
    <row r="2347" spans="1:4" x14ac:dyDescent="0.4">
      <c r="A2347" s="6" t="s">
        <v>5839</v>
      </c>
      <c r="B2347" s="3" t="s">
        <v>5840</v>
      </c>
      <c r="C2347" s="119" t="s">
        <v>2464</v>
      </c>
      <c r="D2347" s="119" t="s">
        <v>2551</v>
      </c>
    </row>
    <row r="2348" spans="1:4" x14ac:dyDescent="0.4">
      <c r="A2348" s="6" t="s">
        <v>5841</v>
      </c>
      <c r="B2348" s="3" t="s">
        <v>1439</v>
      </c>
      <c r="C2348" s="119" t="s">
        <v>2470</v>
      </c>
      <c r="D2348" s="119" t="s">
        <v>2551</v>
      </c>
    </row>
    <row r="2349" spans="1:4" x14ac:dyDescent="0.4">
      <c r="A2349" s="6" t="s">
        <v>5842</v>
      </c>
      <c r="B2349" s="3" t="s">
        <v>5843</v>
      </c>
      <c r="C2349" s="119" t="s">
        <v>2464</v>
      </c>
      <c r="D2349" s="119" t="s">
        <v>2551</v>
      </c>
    </row>
    <row r="2350" spans="1:4" x14ac:dyDescent="0.4">
      <c r="A2350" s="6" t="s">
        <v>5844</v>
      </c>
      <c r="B2350" s="3" t="s">
        <v>5845</v>
      </c>
      <c r="C2350" s="119" t="s">
        <v>2460</v>
      </c>
      <c r="D2350" s="119" t="s">
        <v>2551</v>
      </c>
    </row>
    <row r="2351" spans="1:4" x14ac:dyDescent="0.4">
      <c r="A2351" s="6" t="s">
        <v>5846</v>
      </c>
      <c r="B2351" s="3" t="s">
        <v>5847</v>
      </c>
      <c r="C2351" s="119" t="s">
        <v>2460</v>
      </c>
      <c r="D2351" s="119" t="s">
        <v>2551</v>
      </c>
    </row>
    <row r="2352" spans="1:4" x14ac:dyDescent="0.4">
      <c r="A2352" s="6" t="s">
        <v>5848</v>
      </c>
      <c r="B2352" s="3" t="s">
        <v>1440</v>
      </c>
      <c r="C2352" s="119" t="s">
        <v>2464</v>
      </c>
      <c r="D2352" s="119" t="s">
        <v>2551</v>
      </c>
    </row>
    <row r="2353" spans="1:4" x14ac:dyDescent="0.4">
      <c r="A2353" s="6" t="s">
        <v>5849</v>
      </c>
      <c r="B2353" s="3" t="s">
        <v>5850</v>
      </c>
      <c r="C2353" s="119" t="s">
        <v>2462</v>
      </c>
      <c r="D2353" s="119" t="s">
        <v>2551</v>
      </c>
    </row>
    <row r="2354" spans="1:4" x14ac:dyDescent="0.4">
      <c r="A2354" s="6" t="s">
        <v>5851</v>
      </c>
      <c r="B2354" s="3" t="s">
        <v>1441</v>
      </c>
      <c r="C2354" s="119" t="s">
        <v>2466</v>
      </c>
      <c r="D2354" s="119" t="s">
        <v>2551</v>
      </c>
    </row>
    <row r="2355" spans="1:4" x14ac:dyDescent="0.4">
      <c r="A2355" s="6" t="s">
        <v>5852</v>
      </c>
      <c r="B2355" s="3" t="s">
        <v>5853</v>
      </c>
      <c r="C2355" s="119" t="s">
        <v>2460</v>
      </c>
      <c r="D2355" s="119" t="s">
        <v>2551</v>
      </c>
    </row>
    <row r="2356" spans="1:4" x14ac:dyDescent="0.4">
      <c r="A2356" s="6" t="s">
        <v>5854</v>
      </c>
      <c r="B2356" s="3" t="s">
        <v>1442</v>
      </c>
      <c r="C2356" s="119" t="s">
        <v>2460</v>
      </c>
      <c r="D2356" s="119" t="s">
        <v>2551</v>
      </c>
    </row>
    <row r="2357" spans="1:4" x14ac:dyDescent="0.4">
      <c r="A2357" s="6" t="s">
        <v>5855</v>
      </c>
      <c r="B2357" s="3" t="s">
        <v>1443</v>
      </c>
      <c r="C2357" s="119" t="s">
        <v>2464</v>
      </c>
      <c r="D2357" s="119" t="s">
        <v>2551</v>
      </c>
    </row>
    <row r="2358" spans="1:4" x14ac:dyDescent="0.4">
      <c r="A2358" s="6" t="s">
        <v>5856</v>
      </c>
      <c r="B2358" s="3" t="s">
        <v>1444</v>
      </c>
      <c r="C2358" s="119" t="s">
        <v>2462</v>
      </c>
      <c r="D2358" s="119" t="s">
        <v>2551</v>
      </c>
    </row>
    <row r="2359" spans="1:4" x14ac:dyDescent="0.4">
      <c r="A2359" s="6" t="s">
        <v>5857</v>
      </c>
      <c r="B2359" s="3" t="s">
        <v>1445</v>
      </c>
      <c r="C2359" s="119" t="s">
        <v>2462</v>
      </c>
      <c r="D2359" s="119" t="s">
        <v>2551</v>
      </c>
    </row>
    <row r="2360" spans="1:4" x14ac:dyDescent="0.4">
      <c r="A2360" s="6" t="s">
        <v>5858</v>
      </c>
      <c r="B2360" s="3" t="s">
        <v>5859</v>
      </c>
      <c r="C2360" s="119" t="s">
        <v>2460</v>
      </c>
      <c r="D2360" s="119" t="s">
        <v>2551</v>
      </c>
    </row>
    <row r="2361" spans="1:4" x14ac:dyDescent="0.4">
      <c r="A2361" s="6" t="s">
        <v>5860</v>
      </c>
      <c r="B2361" s="3" t="s">
        <v>5861</v>
      </c>
      <c r="C2361" s="119" t="s">
        <v>2460</v>
      </c>
      <c r="D2361" s="119" t="s">
        <v>2551</v>
      </c>
    </row>
    <row r="2362" spans="1:4" x14ac:dyDescent="0.4">
      <c r="A2362" s="6" t="s">
        <v>5862</v>
      </c>
      <c r="B2362" s="3" t="s">
        <v>1446</v>
      </c>
      <c r="C2362" s="119" t="s">
        <v>2469</v>
      </c>
      <c r="D2362" s="119" t="s">
        <v>2551</v>
      </c>
    </row>
    <row r="2363" spans="1:4" x14ac:dyDescent="0.4">
      <c r="A2363" s="6" t="s">
        <v>5863</v>
      </c>
      <c r="B2363" s="3" t="s">
        <v>5864</v>
      </c>
      <c r="C2363" s="119" t="s">
        <v>2461</v>
      </c>
      <c r="D2363" s="119" t="s">
        <v>2517</v>
      </c>
    </row>
    <row r="2364" spans="1:4" x14ac:dyDescent="0.4">
      <c r="A2364" s="6" t="s">
        <v>5865</v>
      </c>
      <c r="B2364" s="3" t="s">
        <v>1447</v>
      </c>
      <c r="C2364" s="119" t="s">
        <v>2469</v>
      </c>
      <c r="D2364" s="119" t="s">
        <v>2551</v>
      </c>
    </row>
    <row r="2365" spans="1:4" x14ac:dyDescent="0.4">
      <c r="A2365" s="6" t="s">
        <v>5866</v>
      </c>
      <c r="B2365" s="3" t="s">
        <v>5867</v>
      </c>
      <c r="C2365" s="119" t="s">
        <v>2466</v>
      </c>
      <c r="D2365" s="119" t="s">
        <v>2551</v>
      </c>
    </row>
    <row r="2366" spans="1:4" x14ac:dyDescent="0.4">
      <c r="A2366" s="6" t="s">
        <v>5868</v>
      </c>
      <c r="B2366" s="3" t="s">
        <v>5869</v>
      </c>
      <c r="C2366" s="119" t="s">
        <v>2460</v>
      </c>
      <c r="D2366" s="119" t="s">
        <v>2551</v>
      </c>
    </row>
    <row r="2367" spans="1:4" x14ac:dyDescent="0.4">
      <c r="A2367" s="6" t="s">
        <v>5870</v>
      </c>
      <c r="B2367" s="3" t="s">
        <v>1448</v>
      </c>
      <c r="C2367" s="119" t="s">
        <v>2471</v>
      </c>
      <c r="D2367" s="119" t="s">
        <v>2551</v>
      </c>
    </row>
    <row r="2368" spans="1:4" x14ac:dyDescent="0.4">
      <c r="A2368" s="6" t="s">
        <v>5871</v>
      </c>
      <c r="B2368" s="3" t="s">
        <v>1449</v>
      </c>
      <c r="C2368" s="119" t="s">
        <v>2464</v>
      </c>
      <c r="D2368" s="119" t="s">
        <v>2551</v>
      </c>
    </row>
    <row r="2369" spans="1:4" x14ac:dyDescent="0.4">
      <c r="A2369" s="6" t="s">
        <v>5872</v>
      </c>
      <c r="B2369" s="3" t="s">
        <v>5873</v>
      </c>
      <c r="C2369" s="119" t="s">
        <v>2464</v>
      </c>
      <c r="D2369" s="119" t="s">
        <v>2551</v>
      </c>
    </row>
    <row r="2370" spans="1:4" x14ac:dyDescent="0.4">
      <c r="A2370" s="6" t="s">
        <v>5874</v>
      </c>
      <c r="B2370" s="3" t="s">
        <v>1450</v>
      </c>
      <c r="C2370" s="119" t="s">
        <v>2460</v>
      </c>
      <c r="D2370" s="119" t="s">
        <v>2517</v>
      </c>
    </row>
    <row r="2371" spans="1:4" x14ac:dyDescent="0.4">
      <c r="A2371" s="6" t="s">
        <v>5875</v>
      </c>
      <c r="B2371" s="3" t="s">
        <v>1451</v>
      </c>
      <c r="C2371" s="119" t="s">
        <v>2469</v>
      </c>
      <c r="D2371" s="119" t="s">
        <v>2551</v>
      </c>
    </row>
    <row r="2372" spans="1:4" x14ac:dyDescent="0.4">
      <c r="A2372" s="6" t="s">
        <v>5876</v>
      </c>
      <c r="B2372" s="3" t="s">
        <v>5877</v>
      </c>
      <c r="C2372" s="119" t="s">
        <v>2460</v>
      </c>
      <c r="D2372" s="119" t="s">
        <v>2551</v>
      </c>
    </row>
    <row r="2373" spans="1:4" x14ac:dyDescent="0.4">
      <c r="A2373" s="6" t="s">
        <v>5878</v>
      </c>
      <c r="B2373" s="3" t="s">
        <v>5879</v>
      </c>
      <c r="C2373" s="119" t="s">
        <v>2460</v>
      </c>
      <c r="D2373" s="119" t="s">
        <v>2551</v>
      </c>
    </row>
    <row r="2374" spans="1:4" x14ac:dyDescent="0.4">
      <c r="A2374" s="6" t="s">
        <v>5880</v>
      </c>
      <c r="B2374" s="3" t="s">
        <v>1452</v>
      </c>
      <c r="C2374" s="119" t="s">
        <v>2460</v>
      </c>
      <c r="D2374" s="119" t="s">
        <v>2551</v>
      </c>
    </row>
    <row r="2375" spans="1:4" x14ac:dyDescent="0.4">
      <c r="A2375" s="6" t="s">
        <v>5881</v>
      </c>
      <c r="B2375" s="3" t="s">
        <v>1453</v>
      </c>
      <c r="C2375" s="119" t="s">
        <v>2460</v>
      </c>
      <c r="D2375" s="119" t="s">
        <v>2551</v>
      </c>
    </row>
    <row r="2376" spans="1:4" x14ac:dyDescent="0.4">
      <c r="A2376" s="6" t="s">
        <v>5882</v>
      </c>
      <c r="B2376" s="3" t="s">
        <v>1454</v>
      </c>
      <c r="C2376" s="119" t="s">
        <v>2460</v>
      </c>
      <c r="D2376" s="119" t="s">
        <v>2551</v>
      </c>
    </row>
    <row r="2377" spans="1:4" x14ac:dyDescent="0.4">
      <c r="A2377" s="6" t="s">
        <v>5883</v>
      </c>
      <c r="B2377" s="3" t="s">
        <v>5884</v>
      </c>
      <c r="C2377" s="119" t="s">
        <v>2462</v>
      </c>
      <c r="D2377" s="119" t="s">
        <v>2551</v>
      </c>
    </row>
    <row r="2378" spans="1:4" x14ac:dyDescent="0.4">
      <c r="A2378" s="6" t="s">
        <v>5885</v>
      </c>
      <c r="B2378" s="3" t="s">
        <v>5886</v>
      </c>
      <c r="C2378" s="119" t="s">
        <v>2466</v>
      </c>
      <c r="D2378" s="119" t="s">
        <v>2551</v>
      </c>
    </row>
    <row r="2379" spans="1:4" x14ac:dyDescent="0.4">
      <c r="A2379" s="6" t="s">
        <v>5887</v>
      </c>
      <c r="B2379" s="3" t="s">
        <v>5888</v>
      </c>
      <c r="C2379" s="119" t="s">
        <v>2464</v>
      </c>
      <c r="D2379" s="119" t="s">
        <v>2551</v>
      </c>
    </row>
    <row r="2380" spans="1:4" x14ac:dyDescent="0.4">
      <c r="A2380" s="6" t="s">
        <v>5889</v>
      </c>
      <c r="B2380" s="3" t="s">
        <v>1455</v>
      </c>
      <c r="C2380" s="119" t="s">
        <v>2460</v>
      </c>
      <c r="D2380" s="119" t="s">
        <v>2551</v>
      </c>
    </row>
    <row r="2381" spans="1:4" x14ac:dyDescent="0.4">
      <c r="A2381" s="6" t="s">
        <v>5890</v>
      </c>
      <c r="B2381" s="3" t="s">
        <v>1456</v>
      </c>
      <c r="C2381" s="119" t="s">
        <v>2470</v>
      </c>
      <c r="D2381" s="119" t="s">
        <v>2551</v>
      </c>
    </row>
    <row r="2382" spans="1:4" x14ac:dyDescent="0.4">
      <c r="A2382" s="6" t="s">
        <v>5891</v>
      </c>
      <c r="B2382" s="3" t="s">
        <v>5892</v>
      </c>
      <c r="C2382" s="119" t="s">
        <v>2466</v>
      </c>
      <c r="D2382" s="119" t="s">
        <v>2551</v>
      </c>
    </row>
    <row r="2383" spans="1:4" x14ac:dyDescent="0.4">
      <c r="A2383" s="6" t="s">
        <v>5893</v>
      </c>
      <c r="B2383" s="3" t="s">
        <v>1457</v>
      </c>
      <c r="C2383" s="119" t="s">
        <v>2460</v>
      </c>
      <c r="D2383" s="119" t="s">
        <v>2551</v>
      </c>
    </row>
    <row r="2384" spans="1:4" x14ac:dyDescent="0.4">
      <c r="A2384" s="6" t="s">
        <v>5894</v>
      </c>
      <c r="B2384" s="3" t="s">
        <v>1458</v>
      </c>
      <c r="C2384" s="119" t="s">
        <v>2460</v>
      </c>
      <c r="D2384" s="119" t="s">
        <v>2517</v>
      </c>
    </row>
    <row r="2385" spans="1:4" x14ac:dyDescent="0.4">
      <c r="A2385" s="6" t="s">
        <v>5895</v>
      </c>
      <c r="B2385" s="3" t="s">
        <v>5896</v>
      </c>
      <c r="C2385" s="119" t="s">
        <v>2460</v>
      </c>
      <c r="D2385" s="119" t="s">
        <v>3498</v>
      </c>
    </row>
    <row r="2386" spans="1:4" x14ac:dyDescent="0.4">
      <c r="A2386" s="6" t="s">
        <v>5897</v>
      </c>
      <c r="B2386" s="3" t="s">
        <v>1459</v>
      </c>
      <c r="C2386" s="119" t="s">
        <v>2460</v>
      </c>
      <c r="D2386" s="119" t="s">
        <v>2744</v>
      </c>
    </row>
    <row r="2387" spans="1:4" x14ac:dyDescent="0.4">
      <c r="A2387" s="6" t="s">
        <v>5898</v>
      </c>
      <c r="B2387" s="3" t="s">
        <v>1460</v>
      </c>
      <c r="C2387" s="119" t="s">
        <v>2460</v>
      </c>
      <c r="D2387" s="119" t="s">
        <v>3278</v>
      </c>
    </row>
    <row r="2388" spans="1:4" x14ac:dyDescent="0.4">
      <c r="A2388" s="6" t="s">
        <v>5899</v>
      </c>
      <c r="B2388" s="3" t="s">
        <v>1461</v>
      </c>
      <c r="C2388" s="119" t="s">
        <v>2460</v>
      </c>
      <c r="D2388" s="119" t="s">
        <v>3278</v>
      </c>
    </row>
    <row r="2389" spans="1:4" x14ac:dyDescent="0.4">
      <c r="A2389" s="6" t="s">
        <v>5900</v>
      </c>
      <c r="B2389" s="3" t="s">
        <v>1462</v>
      </c>
      <c r="C2389" s="119" t="s">
        <v>2464</v>
      </c>
      <c r="D2389" s="119" t="s">
        <v>3278</v>
      </c>
    </row>
    <row r="2390" spans="1:4" x14ac:dyDescent="0.4">
      <c r="A2390" s="6" t="s">
        <v>5901</v>
      </c>
      <c r="B2390" s="3" t="s">
        <v>5902</v>
      </c>
      <c r="C2390" s="119" t="s">
        <v>2460</v>
      </c>
      <c r="D2390" s="119" t="s">
        <v>3278</v>
      </c>
    </row>
    <row r="2391" spans="1:4" x14ac:dyDescent="0.4">
      <c r="A2391" s="6" t="s">
        <v>5903</v>
      </c>
      <c r="B2391" s="3" t="s">
        <v>5904</v>
      </c>
      <c r="C2391" s="119" t="s">
        <v>2462</v>
      </c>
      <c r="D2391" s="119" t="s">
        <v>2517</v>
      </c>
    </row>
    <row r="2392" spans="1:4" x14ac:dyDescent="0.4">
      <c r="A2392" s="6" t="s">
        <v>5905</v>
      </c>
      <c r="B2392" s="3" t="s">
        <v>5906</v>
      </c>
      <c r="C2392" s="119" t="s">
        <v>2460</v>
      </c>
      <c r="D2392" s="119" t="s">
        <v>3278</v>
      </c>
    </row>
    <row r="2393" spans="1:4" x14ac:dyDescent="0.4">
      <c r="A2393" s="6" t="s">
        <v>5907</v>
      </c>
      <c r="B2393" s="3" t="s">
        <v>5908</v>
      </c>
      <c r="C2393" s="119" t="s">
        <v>2464</v>
      </c>
      <c r="D2393" s="119" t="s">
        <v>3278</v>
      </c>
    </row>
    <row r="2394" spans="1:4" x14ac:dyDescent="0.4">
      <c r="A2394" s="6" t="s">
        <v>5909</v>
      </c>
      <c r="B2394" s="3" t="s">
        <v>5910</v>
      </c>
      <c r="C2394" s="119" t="s">
        <v>2460</v>
      </c>
      <c r="D2394" s="119" t="s">
        <v>3278</v>
      </c>
    </row>
    <row r="2395" spans="1:4" x14ac:dyDescent="0.4">
      <c r="A2395" s="6" t="s">
        <v>5911</v>
      </c>
      <c r="B2395" s="3" t="s">
        <v>5912</v>
      </c>
      <c r="C2395" s="119" t="s">
        <v>2460</v>
      </c>
      <c r="D2395" s="119" t="s">
        <v>3278</v>
      </c>
    </row>
    <row r="2396" spans="1:4" x14ac:dyDescent="0.4">
      <c r="A2396" s="6" t="s">
        <v>5913</v>
      </c>
      <c r="B2396" s="3" t="s">
        <v>5914</v>
      </c>
      <c r="C2396" s="119" t="s">
        <v>2460</v>
      </c>
      <c r="D2396" s="119" t="s">
        <v>3278</v>
      </c>
    </row>
    <row r="2397" spans="1:4" x14ac:dyDescent="0.4">
      <c r="A2397" s="6" t="s">
        <v>5915</v>
      </c>
      <c r="B2397" s="3" t="s">
        <v>1463</v>
      </c>
      <c r="C2397" s="119" t="s">
        <v>2460</v>
      </c>
      <c r="D2397" s="119" t="s">
        <v>3278</v>
      </c>
    </row>
    <row r="2398" spans="1:4" x14ac:dyDescent="0.4">
      <c r="A2398" s="6" t="s">
        <v>5916</v>
      </c>
      <c r="B2398" s="3" t="s">
        <v>1464</v>
      </c>
      <c r="C2398" s="119" t="s">
        <v>2460</v>
      </c>
      <c r="D2398" s="119" t="s">
        <v>3278</v>
      </c>
    </row>
    <row r="2399" spans="1:4" x14ac:dyDescent="0.4">
      <c r="A2399" s="6" t="s">
        <v>5917</v>
      </c>
      <c r="B2399" s="3" t="s">
        <v>1465</v>
      </c>
      <c r="C2399" s="119" t="s">
        <v>2467</v>
      </c>
      <c r="D2399" s="119" t="s">
        <v>3278</v>
      </c>
    </row>
    <row r="2400" spans="1:4" x14ac:dyDescent="0.4">
      <c r="A2400" s="6" t="s">
        <v>5918</v>
      </c>
      <c r="B2400" s="3" t="s">
        <v>5919</v>
      </c>
      <c r="C2400" s="119" t="s">
        <v>2460</v>
      </c>
      <c r="D2400" s="119" t="s">
        <v>3278</v>
      </c>
    </row>
    <row r="2401" spans="1:4" x14ac:dyDescent="0.4">
      <c r="A2401" s="6" t="s">
        <v>5920</v>
      </c>
      <c r="B2401" s="3" t="s">
        <v>1466</v>
      </c>
      <c r="C2401" s="119" t="s">
        <v>2460</v>
      </c>
      <c r="D2401" s="119" t="s">
        <v>3278</v>
      </c>
    </row>
    <row r="2402" spans="1:4" x14ac:dyDescent="0.4">
      <c r="A2402" s="6" t="s">
        <v>5921</v>
      </c>
      <c r="B2402" s="3" t="s">
        <v>1467</v>
      </c>
      <c r="C2402" s="119" t="s">
        <v>2460</v>
      </c>
      <c r="D2402" s="119" t="s">
        <v>3278</v>
      </c>
    </row>
    <row r="2403" spans="1:4" x14ac:dyDescent="0.4">
      <c r="A2403" s="6" t="s">
        <v>5922</v>
      </c>
      <c r="B2403" s="3" t="s">
        <v>5923</v>
      </c>
      <c r="C2403" s="119" t="s">
        <v>2460</v>
      </c>
      <c r="D2403" s="119" t="s">
        <v>3278</v>
      </c>
    </row>
    <row r="2404" spans="1:4" x14ac:dyDescent="0.4">
      <c r="A2404" s="6" t="s">
        <v>5924</v>
      </c>
      <c r="B2404" s="3" t="s">
        <v>5925</v>
      </c>
      <c r="C2404" s="119" t="s">
        <v>2460</v>
      </c>
      <c r="D2404" s="119" t="s">
        <v>3278</v>
      </c>
    </row>
    <row r="2405" spans="1:4" x14ac:dyDescent="0.4">
      <c r="A2405" s="6" t="s">
        <v>5926</v>
      </c>
      <c r="B2405" s="3" t="s">
        <v>1468</v>
      </c>
      <c r="C2405" s="119" t="s">
        <v>2464</v>
      </c>
      <c r="D2405" s="119" t="s">
        <v>3278</v>
      </c>
    </row>
    <row r="2406" spans="1:4" x14ac:dyDescent="0.4">
      <c r="A2406" s="6" t="s">
        <v>5927</v>
      </c>
      <c r="B2406" s="3" t="s">
        <v>5928</v>
      </c>
      <c r="C2406" s="119" t="s">
        <v>2460</v>
      </c>
      <c r="D2406" s="119" t="s">
        <v>3278</v>
      </c>
    </row>
    <row r="2407" spans="1:4" x14ac:dyDescent="0.4">
      <c r="A2407" s="6" t="s">
        <v>5929</v>
      </c>
      <c r="B2407" s="3" t="s">
        <v>1469</v>
      </c>
      <c r="C2407" s="119" t="s">
        <v>2468</v>
      </c>
      <c r="D2407" s="119" t="s">
        <v>3278</v>
      </c>
    </row>
    <row r="2408" spans="1:4" x14ac:dyDescent="0.4">
      <c r="A2408" s="6" t="s">
        <v>5930</v>
      </c>
      <c r="B2408" s="3" t="s">
        <v>5931</v>
      </c>
      <c r="C2408" s="119" t="s">
        <v>2460</v>
      </c>
      <c r="D2408" s="119" t="s">
        <v>3278</v>
      </c>
    </row>
    <row r="2409" spans="1:4" x14ac:dyDescent="0.4">
      <c r="A2409" s="6" t="s">
        <v>5932</v>
      </c>
      <c r="B2409" s="3" t="s">
        <v>5933</v>
      </c>
      <c r="C2409" s="119" t="s">
        <v>2464</v>
      </c>
      <c r="D2409" s="119" t="s">
        <v>3278</v>
      </c>
    </row>
    <row r="2410" spans="1:4" x14ac:dyDescent="0.4">
      <c r="A2410" s="6" t="s">
        <v>5934</v>
      </c>
      <c r="B2410" s="3" t="s">
        <v>1470</v>
      </c>
      <c r="C2410" s="119" t="s">
        <v>2471</v>
      </c>
      <c r="D2410" s="119" t="s">
        <v>3278</v>
      </c>
    </row>
    <row r="2411" spans="1:4" x14ac:dyDescent="0.4">
      <c r="A2411" s="6" t="s">
        <v>5935</v>
      </c>
      <c r="B2411" s="3" t="s">
        <v>1471</v>
      </c>
      <c r="C2411" s="119" t="s">
        <v>2464</v>
      </c>
      <c r="D2411" s="119" t="s">
        <v>3278</v>
      </c>
    </row>
    <row r="2412" spans="1:4" x14ac:dyDescent="0.4">
      <c r="A2412" s="6" t="s">
        <v>5936</v>
      </c>
      <c r="B2412" s="3" t="s">
        <v>1472</v>
      </c>
      <c r="C2412" s="119" t="s">
        <v>2460</v>
      </c>
      <c r="D2412" s="119" t="s">
        <v>3278</v>
      </c>
    </row>
    <row r="2413" spans="1:4" x14ac:dyDescent="0.4">
      <c r="A2413" s="6" t="s">
        <v>5937</v>
      </c>
      <c r="B2413" s="3" t="s">
        <v>1473</v>
      </c>
      <c r="C2413" s="119" t="s">
        <v>2460</v>
      </c>
      <c r="D2413" s="119" t="s">
        <v>3278</v>
      </c>
    </row>
    <row r="2414" spans="1:4" x14ac:dyDescent="0.4">
      <c r="A2414" s="6" t="s">
        <v>5938</v>
      </c>
      <c r="B2414" s="3" t="s">
        <v>5939</v>
      </c>
      <c r="C2414" s="119" t="s">
        <v>2464</v>
      </c>
      <c r="D2414" s="119" t="s">
        <v>3278</v>
      </c>
    </row>
    <row r="2415" spans="1:4" x14ac:dyDescent="0.4">
      <c r="A2415" s="6" t="s">
        <v>5940</v>
      </c>
      <c r="B2415" s="3" t="s">
        <v>1474</v>
      </c>
      <c r="C2415" s="119" t="s">
        <v>2460</v>
      </c>
      <c r="D2415" s="119" t="s">
        <v>3278</v>
      </c>
    </row>
    <row r="2416" spans="1:4" x14ac:dyDescent="0.4">
      <c r="A2416" s="6" t="s">
        <v>5941</v>
      </c>
      <c r="B2416" s="3" t="s">
        <v>1475</v>
      </c>
      <c r="C2416" s="119" t="s">
        <v>2460</v>
      </c>
      <c r="D2416" s="119" t="s">
        <v>3278</v>
      </c>
    </row>
    <row r="2417" spans="1:4" x14ac:dyDescent="0.4">
      <c r="A2417" s="6" t="s">
        <v>5942</v>
      </c>
      <c r="B2417" s="3" t="s">
        <v>1476</v>
      </c>
      <c r="C2417" s="119" t="s">
        <v>2460</v>
      </c>
      <c r="D2417" s="119" t="s">
        <v>3278</v>
      </c>
    </row>
    <row r="2418" spans="1:4" x14ac:dyDescent="0.4">
      <c r="A2418" s="6" t="s">
        <v>5943</v>
      </c>
      <c r="B2418" s="3" t="s">
        <v>1477</v>
      </c>
      <c r="C2418" s="119" t="s">
        <v>2460</v>
      </c>
      <c r="D2418" s="119" t="s">
        <v>3278</v>
      </c>
    </row>
    <row r="2419" spans="1:4" x14ac:dyDescent="0.4">
      <c r="A2419" s="6" t="s">
        <v>5944</v>
      </c>
      <c r="B2419" s="3" t="s">
        <v>1478</v>
      </c>
      <c r="C2419" s="119" t="s">
        <v>2460</v>
      </c>
      <c r="D2419" s="119" t="s">
        <v>3278</v>
      </c>
    </row>
    <row r="2420" spans="1:4" x14ac:dyDescent="0.4">
      <c r="A2420" s="6" t="s">
        <v>5945</v>
      </c>
      <c r="B2420" s="3" t="s">
        <v>1479</v>
      </c>
      <c r="C2420" s="119" t="s">
        <v>2460</v>
      </c>
      <c r="D2420" s="119" t="s">
        <v>3278</v>
      </c>
    </row>
    <row r="2421" spans="1:4" x14ac:dyDescent="0.4">
      <c r="A2421" s="6" t="s">
        <v>5946</v>
      </c>
      <c r="B2421" s="3" t="s">
        <v>5947</v>
      </c>
      <c r="C2421" s="119" t="s">
        <v>2460</v>
      </c>
      <c r="D2421" s="119" t="s">
        <v>3278</v>
      </c>
    </row>
    <row r="2422" spans="1:4" x14ac:dyDescent="0.4">
      <c r="A2422" s="6" t="s">
        <v>5948</v>
      </c>
      <c r="B2422" s="3" t="s">
        <v>1480</v>
      </c>
      <c r="C2422" s="119" t="s">
        <v>2464</v>
      </c>
      <c r="D2422" s="119" t="s">
        <v>3278</v>
      </c>
    </row>
    <row r="2423" spans="1:4" x14ac:dyDescent="0.4">
      <c r="A2423" s="6" t="s">
        <v>5949</v>
      </c>
      <c r="B2423" s="3" t="s">
        <v>1481</v>
      </c>
      <c r="C2423" s="119" t="s">
        <v>2467</v>
      </c>
      <c r="D2423" s="119" t="s">
        <v>3278</v>
      </c>
    </row>
    <row r="2424" spans="1:4" x14ac:dyDescent="0.4">
      <c r="A2424" s="6" t="s">
        <v>5950</v>
      </c>
      <c r="B2424" s="3" t="s">
        <v>1482</v>
      </c>
      <c r="C2424" s="119" t="s">
        <v>2460</v>
      </c>
      <c r="D2424" s="119" t="s">
        <v>3278</v>
      </c>
    </row>
    <row r="2425" spans="1:4" x14ac:dyDescent="0.4">
      <c r="A2425" s="6" t="s">
        <v>5951</v>
      </c>
      <c r="B2425" s="3" t="s">
        <v>1483</v>
      </c>
      <c r="C2425" s="119" t="s">
        <v>2468</v>
      </c>
      <c r="D2425" s="119" t="s">
        <v>3278</v>
      </c>
    </row>
    <row r="2426" spans="1:4" x14ac:dyDescent="0.4">
      <c r="A2426" s="6" t="s">
        <v>5952</v>
      </c>
      <c r="B2426" s="3" t="s">
        <v>1484</v>
      </c>
      <c r="C2426" s="119" t="s">
        <v>2460</v>
      </c>
      <c r="D2426" s="119" t="s">
        <v>3278</v>
      </c>
    </row>
    <row r="2427" spans="1:4" x14ac:dyDescent="0.4">
      <c r="A2427" s="6" t="s">
        <v>5953</v>
      </c>
      <c r="B2427" s="3" t="s">
        <v>1485</v>
      </c>
      <c r="C2427" s="119" t="s">
        <v>2460</v>
      </c>
      <c r="D2427" s="119" t="s">
        <v>3278</v>
      </c>
    </row>
    <row r="2428" spans="1:4" x14ac:dyDescent="0.4">
      <c r="A2428" s="6" t="s">
        <v>5954</v>
      </c>
      <c r="B2428" s="3" t="s">
        <v>1486</v>
      </c>
      <c r="C2428" s="119" t="s">
        <v>2462</v>
      </c>
      <c r="D2428" s="119" t="s">
        <v>3278</v>
      </c>
    </row>
    <row r="2429" spans="1:4" x14ac:dyDescent="0.4">
      <c r="A2429" s="6" t="s">
        <v>5955</v>
      </c>
      <c r="B2429" s="3" t="s">
        <v>5956</v>
      </c>
      <c r="C2429" s="119" t="s">
        <v>2464</v>
      </c>
      <c r="D2429" s="119" t="s">
        <v>3278</v>
      </c>
    </row>
    <row r="2430" spans="1:4" x14ac:dyDescent="0.4">
      <c r="A2430" s="6" t="s">
        <v>5957</v>
      </c>
      <c r="B2430" s="3" t="s">
        <v>1487</v>
      </c>
      <c r="C2430" s="119" t="s">
        <v>2471</v>
      </c>
      <c r="D2430" s="119" t="s">
        <v>3278</v>
      </c>
    </row>
    <row r="2431" spans="1:4" x14ac:dyDescent="0.4">
      <c r="A2431" s="6" t="s">
        <v>5958</v>
      </c>
      <c r="B2431" s="3" t="s">
        <v>1488</v>
      </c>
      <c r="C2431" s="119" t="s">
        <v>2460</v>
      </c>
      <c r="D2431" s="119" t="s">
        <v>3278</v>
      </c>
    </row>
    <row r="2432" spans="1:4" x14ac:dyDescent="0.4">
      <c r="A2432" s="6" t="s">
        <v>5959</v>
      </c>
      <c r="B2432" s="3" t="s">
        <v>5960</v>
      </c>
      <c r="C2432" s="119" t="s">
        <v>2465</v>
      </c>
      <c r="D2432" s="119" t="s">
        <v>3278</v>
      </c>
    </row>
    <row r="2433" spans="1:4" x14ac:dyDescent="0.4">
      <c r="A2433" s="6" t="s">
        <v>5961</v>
      </c>
      <c r="B2433" s="3" t="s">
        <v>5962</v>
      </c>
      <c r="C2433" s="119" t="s">
        <v>2460</v>
      </c>
      <c r="D2433" s="119" t="s">
        <v>3278</v>
      </c>
    </row>
    <row r="2434" spans="1:4" x14ac:dyDescent="0.4">
      <c r="A2434" s="6" t="s">
        <v>5963</v>
      </c>
      <c r="B2434" s="3" t="s">
        <v>5964</v>
      </c>
      <c r="C2434" s="119" t="s">
        <v>2460</v>
      </c>
      <c r="D2434" s="119" t="s">
        <v>3278</v>
      </c>
    </row>
    <row r="2435" spans="1:4" x14ac:dyDescent="0.4">
      <c r="A2435" s="6" t="s">
        <v>5965</v>
      </c>
      <c r="B2435" s="3" t="s">
        <v>5966</v>
      </c>
      <c r="C2435" s="119" t="s">
        <v>2460</v>
      </c>
      <c r="D2435" s="119" t="s">
        <v>3278</v>
      </c>
    </row>
    <row r="2436" spans="1:4" x14ac:dyDescent="0.4">
      <c r="A2436" s="6" t="s">
        <v>5967</v>
      </c>
      <c r="B2436" s="3" t="s">
        <v>494</v>
      </c>
      <c r="C2436" s="119" t="s">
        <v>2460</v>
      </c>
      <c r="D2436" s="119" t="s">
        <v>3278</v>
      </c>
    </row>
    <row r="2437" spans="1:4" x14ac:dyDescent="0.4">
      <c r="A2437" s="6" t="s">
        <v>5968</v>
      </c>
      <c r="B2437" s="3" t="s">
        <v>5969</v>
      </c>
      <c r="C2437" s="119" t="s">
        <v>2469</v>
      </c>
      <c r="D2437" s="119" t="s">
        <v>3278</v>
      </c>
    </row>
    <row r="2438" spans="1:4" x14ac:dyDescent="0.4">
      <c r="A2438" s="6" t="s">
        <v>5970</v>
      </c>
      <c r="B2438" s="3" t="s">
        <v>1489</v>
      </c>
      <c r="C2438" s="119" t="s">
        <v>2460</v>
      </c>
      <c r="D2438" s="119" t="s">
        <v>3278</v>
      </c>
    </row>
    <row r="2439" spans="1:4" x14ac:dyDescent="0.4">
      <c r="A2439" s="6" t="s">
        <v>5971</v>
      </c>
      <c r="B2439" s="3" t="s">
        <v>1490</v>
      </c>
      <c r="C2439" s="119" t="s">
        <v>2464</v>
      </c>
      <c r="D2439" s="119" t="s">
        <v>3278</v>
      </c>
    </row>
    <row r="2440" spans="1:4" x14ac:dyDescent="0.4">
      <c r="A2440" s="6" t="s">
        <v>5972</v>
      </c>
      <c r="B2440" s="3" t="s">
        <v>5973</v>
      </c>
      <c r="C2440" s="119" t="s">
        <v>2463</v>
      </c>
      <c r="D2440" s="119" t="s">
        <v>3278</v>
      </c>
    </row>
    <row r="2441" spans="1:4" x14ac:dyDescent="0.4">
      <c r="A2441" s="6" t="s">
        <v>5974</v>
      </c>
      <c r="B2441" s="3" t="s">
        <v>5975</v>
      </c>
      <c r="C2441" s="119" t="s">
        <v>2467</v>
      </c>
      <c r="D2441" s="119" t="s">
        <v>3278</v>
      </c>
    </row>
    <row r="2442" spans="1:4" x14ac:dyDescent="0.4">
      <c r="A2442" s="6" t="s">
        <v>5976</v>
      </c>
      <c r="B2442" s="3" t="s">
        <v>5977</v>
      </c>
      <c r="C2442" s="119" t="s">
        <v>2464</v>
      </c>
      <c r="D2442" s="119" t="s">
        <v>5978</v>
      </c>
    </row>
    <row r="2443" spans="1:4" x14ac:dyDescent="0.4">
      <c r="A2443" s="6" t="s">
        <v>5979</v>
      </c>
      <c r="B2443" s="3" t="s">
        <v>5980</v>
      </c>
      <c r="C2443" s="119" t="s">
        <v>2460</v>
      </c>
      <c r="D2443" s="119" t="s">
        <v>3278</v>
      </c>
    </row>
    <row r="2444" spans="1:4" x14ac:dyDescent="0.4">
      <c r="A2444" s="6" t="s">
        <v>5981</v>
      </c>
      <c r="B2444" s="3" t="s">
        <v>5982</v>
      </c>
      <c r="C2444" s="119" t="s">
        <v>2460</v>
      </c>
      <c r="D2444" s="119" t="s">
        <v>3278</v>
      </c>
    </row>
    <row r="2445" spans="1:4" x14ac:dyDescent="0.4">
      <c r="A2445" s="6" t="s">
        <v>5983</v>
      </c>
      <c r="B2445" s="3" t="s">
        <v>1491</v>
      </c>
      <c r="C2445" s="119" t="s">
        <v>2460</v>
      </c>
      <c r="D2445" s="119" t="s">
        <v>3278</v>
      </c>
    </row>
    <row r="2446" spans="1:4" x14ac:dyDescent="0.4">
      <c r="A2446" s="6" t="s">
        <v>5984</v>
      </c>
      <c r="B2446" s="3" t="s">
        <v>5985</v>
      </c>
      <c r="C2446" s="119" t="s">
        <v>2460</v>
      </c>
      <c r="D2446" s="119" t="s">
        <v>3278</v>
      </c>
    </row>
    <row r="2447" spans="1:4" x14ac:dyDescent="0.4">
      <c r="A2447" s="6" t="s">
        <v>5986</v>
      </c>
      <c r="B2447" s="3" t="s">
        <v>1492</v>
      </c>
      <c r="C2447" s="119" t="s">
        <v>2460</v>
      </c>
      <c r="D2447" s="119" t="s">
        <v>3278</v>
      </c>
    </row>
    <row r="2448" spans="1:4" x14ac:dyDescent="0.4">
      <c r="A2448" s="6" t="s">
        <v>5987</v>
      </c>
      <c r="B2448" s="3" t="s">
        <v>1493</v>
      </c>
      <c r="C2448" s="119" t="s">
        <v>2460</v>
      </c>
      <c r="D2448" s="119" t="s">
        <v>3278</v>
      </c>
    </row>
    <row r="2449" spans="1:4" x14ac:dyDescent="0.4">
      <c r="A2449" s="6" t="s">
        <v>5988</v>
      </c>
      <c r="B2449" s="3" t="s">
        <v>1494</v>
      </c>
      <c r="C2449" s="119" t="s">
        <v>2460</v>
      </c>
      <c r="D2449" s="119" t="s">
        <v>3278</v>
      </c>
    </row>
    <row r="2450" spans="1:4" x14ac:dyDescent="0.4">
      <c r="A2450" s="6" t="s">
        <v>5989</v>
      </c>
      <c r="B2450" s="3" t="s">
        <v>1495</v>
      </c>
      <c r="C2450" s="119" t="s">
        <v>2460</v>
      </c>
      <c r="D2450" s="119" t="s">
        <v>3278</v>
      </c>
    </row>
    <row r="2451" spans="1:4" x14ac:dyDescent="0.4">
      <c r="A2451" s="6" t="s">
        <v>5990</v>
      </c>
      <c r="B2451" s="3" t="s">
        <v>1496</v>
      </c>
      <c r="C2451" s="119" t="s">
        <v>2464</v>
      </c>
      <c r="D2451" s="119" t="s">
        <v>3278</v>
      </c>
    </row>
    <row r="2452" spans="1:4" x14ac:dyDescent="0.4">
      <c r="A2452" s="6" t="s">
        <v>5991</v>
      </c>
      <c r="B2452" s="3" t="s">
        <v>5992</v>
      </c>
      <c r="C2452" s="119" t="s">
        <v>2464</v>
      </c>
      <c r="D2452" s="119" t="s">
        <v>3278</v>
      </c>
    </row>
    <row r="2453" spans="1:4" x14ac:dyDescent="0.4">
      <c r="A2453" s="6" t="s">
        <v>5993</v>
      </c>
      <c r="B2453" s="3" t="s">
        <v>1497</v>
      </c>
      <c r="C2453" s="119" t="s">
        <v>2460</v>
      </c>
      <c r="D2453" s="119" t="s">
        <v>3278</v>
      </c>
    </row>
    <row r="2454" spans="1:4" x14ac:dyDescent="0.4">
      <c r="A2454" s="6" t="s">
        <v>5994</v>
      </c>
      <c r="B2454" s="3" t="s">
        <v>1498</v>
      </c>
      <c r="C2454" s="119" t="s">
        <v>2460</v>
      </c>
      <c r="D2454" s="119" t="s">
        <v>3278</v>
      </c>
    </row>
    <row r="2455" spans="1:4" x14ac:dyDescent="0.4">
      <c r="A2455" s="6" t="s">
        <v>5995</v>
      </c>
      <c r="B2455" s="3" t="s">
        <v>1499</v>
      </c>
      <c r="C2455" s="119" t="s">
        <v>2462</v>
      </c>
      <c r="D2455" s="119" t="s">
        <v>3278</v>
      </c>
    </row>
    <row r="2456" spans="1:4" x14ac:dyDescent="0.4">
      <c r="A2456" s="6" t="s">
        <v>5996</v>
      </c>
      <c r="B2456" s="3" t="s">
        <v>1500</v>
      </c>
      <c r="C2456" s="119" t="s">
        <v>2460</v>
      </c>
      <c r="D2456" s="119" t="s">
        <v>3278</v>
      </c>
    </row>
    <row r="2457" spans="1:4" x14ac:dyDescent="0.4">
      <c r="A2457" s="6" t="s">
        <v>5997</v>
      </c>
      <c r="B2457" s="3" t="s">
        <v>1501</v>
      </c>
      <c r="C2457" s="119" t="s">
        <v>2469</v>
      </c>
      <c r="D2457" s="119" t="s">
        <v>3278</v>
      </c>
    </row>
    <row r="2458" spans="1:4" x14ac:dyDescent="0.4">
      <c r="A2458" s="6" t="s">
        <v>5998</v>
      </c>
      <c r="B2458" s="3" t="s">
        <v>1502</v>
      </c>
      <c r="C2458" s="119" t="s">
        <v>2466</v>
      </c>
      <c r="D2458" s="119" t="s">
        <v>3278</v>
      </c>
    </row>
    <row r="2459" spans="1:4" x14ac:dyDescent="0.4">
      <c r="A2459" s="6" t="s">
        <v>5999</v>
      </c>
      <c r="B2459" s="3" t="s">
        <v>1503</v>
      </c>
      <c r="C2459" s="119" t="s">
        <v>2460</v>
      </c>
      <c r="D2459" s="119" t="s">
        <v>3278</v>
      </c>
    </row>
    <row r="2460" spans="1:4" x14ac:dyDescent="0.4">
      <c r="A2460" s="6" t="s">
        <v>6000</v>
      </c>
      <c r="B2460" s="3" t="s">
        <v>6001</v>
      </c>
      <c r="C2460" s="119" t="s">
        <v>2460</v>
      </c>
      <c r="D2460" s="119" t="s">
        <v>3278</v>
      </c>
    </row>
    <row r="2461" spans="1:4" x14ac:dyDescent="0.4">
      <c r="A2461" s="6" t="s">
        <v>6002</v>
      </c>
      <c r="B2461" s="3" t="s">
        <v>6003</v>
      </c>
      <c r="C2461" s="119" t="s">
        <v>2460</v>
      </c>
      <c r="D2461" s="119" t="s">
        <v>3278</v>
      </c>
    </row>
    <row r="2462" spans="1:4" x14ac:dyDescent="0.4">
      <c r="A2462" s="6" t="s">
        <v>6004</v>
      </c>
      <c r="B2462" s="3" t="s">
        <v>1504</v>
      </c>
      <c r="C2462" s="119" t="s">
        <v>2460</v>
      </c>
      <c r="D2462" s="119" t="s">
        <v>3278</v>
      </c>
    </row>
    <row r="2463" spans="1:4" x14ac:dyDescent="0.4">
      <c r="A2463" s="6" t="s">
        <v>6005</v>
      </c>
      <c r="B2463" s="3" t="s">
        <v>1505</v>
      </c>
      <c r="C2463" s="119" t="s">
        <v>2460</v>
      </c>
      <c r="D2463" s="119" t="s">
        <v>3278</v>
      </c>
    </row>
    <row r="2464" spans="1:4" x14ac:dyDescent="0.4">
      <c r="A2464" s="6" t="s">
        <v>6006</v>
      </c>
      <c r="B2464" s="3" t="s">
        <v>1506</v>
      </c>
      <c r="C2464" s="119" t="s">
        <v>2460</v>
      </c>
      <c r="D2464" s="119" t="s">
        <v>3278</v>
      </c>
    </row>
    <row r="2465" spans="1:4" x14ac:dyDescent="0.4">
      <c r="A2465" s="6" t="s">
        <v>6007</v>
      </c>
      <c r="B2465" s="3" t="s">
        <v>1507</v>
      </c>
      <c r="C2465" s="119" t="s">
        <v>2460</v>
      </c>
      <c r="D2465" s="119" t="s">
        <v>3278</v>
      </c>
    </row>
    <row r="2466" spans="1:4" x14ac:dyDescent="0.4">
      <c r="A2466" s="6" t="s">
        <v>6008</v>
      </c>
      <c r="B2466" s="3" t="s">
        <v>1508</v>
      </c>
      <c r="C2466" s="119" t="s">
        <v>2460</v>
      </c>
      <c r="D2466" s="119" t="s">
        <v>3278</v>
      </c>
    </row>
    <row r="2467" spans="1:4" x14ac:dyDescent="0.4">
      <c r="A2467" s="6" t="s">
        <v>6009</v>
      </c>
      <c r="B2467" s="3" t="s">
        <v>1509</v>
      </c>
      <c r="C2467" s="119" t="s">
        <v>2464</v>
      </c>
      <c r="D2467" s="119" t="s">
        <v>3278</v>
      </c>
    </row>
    <row r="2468" spans="1:4" x14ac:dyDescent="0.4">
      <c r="A2468" s="6" t="s">
        <v>6010</v>
      </c>
      <c r="B2468" s="3" t="s">
        <v>1510</v>
      </c>
      <c r="C2468" s="119" t="s">
        <v>2460</v>
      </c>
      <c r="D2468" s="119" t="s">
        <v>3278</v>
      </c>
    </row>
    <row r="2469" spans="1:4" x14ac:dyDescent="0.4">
      <c r="A2469" s="6" t="s">
        <v>6011</v>
      </c>
      <c r="B2469" s="3" t="s">
        <v>6012</v>
      </c>
      <c r="C2469" s="119" t="s">
        <v>2460</v>
      </c>
      <c r="D2469" s="119" t="s">
        <v>3278</v>
      </c>
    </row>
    <row r="2470" spans="1:4" x14ac:dyDescent="0.4">
      <c r="A2470" s="6" t="s">
        <v>6013</v>
      </c>
      <c r="B2470" s="3" t="s">
        <v>1511</v>
      </c>
      <c r="C2470" s="119" t="s">
        <v>2460</v>
      </c>
      <c r="D2470" s="119" t="s">
        <v>3278</v>
      </c>
    </row>
    <row r="2471" spans="1:4" x14ac:dyDescent="0.4">
      <c r="A2471" s="6" t="s">
        <v>6014</v>
      </c>
      <c r="B2471" s="3" t="s">
        <v>1512</v>
      </c>
      <c r="C2471" s="119" t="s">
        <v>2460</v>
      </c>
      <c r="D2471" s="119" t="s">
        <v>3278</v>
      </c>
    </row>
    <row r="2472" spans="1:4" x14ac:dyDescent="0.4">
      <c r="A2472" s="6" t="s">
        <v>6015</v>
      </c>
      <c r="B2472" s="3" t="s">
        <v>1513</v>
      </c>
      <c r="C2472" s="119" t="s">
        <v>2460</v>
      </c>
      <c r="D2472" s="119" t="s">
        <v>3278</v>
      </c>
    </row>
    <row r="2473" spans="1:4" x14ac:dyDescent="0.4">
      <c r="A2473" s="6" t="s">
        <v>6016</v>
      </c>
      <c r="B2473" s="3" t="s">
        <v>6017</v>
      </c>
      <c r="C2473" s="119" t="s">
        <v>2467</v>
      </c>
      <c r="D2473" s="119" t="s">
        <v>3278</v>
      </c>
    </row>
    <row r="2474" spans="1:4" x14ac:dyDescent="0.4">
      <c r="A2474" s="6" t="s">
        <v>6018</v>
      </c>
      <c r="B2474" s="3" t="s">
        <v>6019</v>
      </c>
      <c r="C2474" s="119" t="s">
        <v>2460</v>
      </c>
      <c r="D2474" s="119" t="s">
        <v>3278</v>
      </c>
    </row>
    <row r="2475" spans="1:4" x14ac:dyDescent="0.4">
      <c r="A2475" s="6" t="s">
        <v>6020</v>
      </c>
      <c r="B2475" s="3" t="s">
        <v>6021</v>
      </c>
      <c r="C2475" s="119" t="s">
        <v>2460</v>
      </c>
      <c r="D2475" s="119" t="s">
        <v>3278</v>
      </c>
    </row>
    <row r="2476" spans="1:4" x14ac:dyDescent="0.4">
      <c r="A2476" s="6" t="s">
        <v>6022</v>
      </c>
      <c r="B2476" s="3" t="s">
        <v>1514</v>
      </c>
      <c r="C2476" s="119" t="s">
        <v>2460</v>
      </c>
      <c r="D2476" s="119" t="s">
        <v>3278</v>
      </c>
    </row>
    <row r="2477" spans="1:4" x14ac:dyDescent="0.4">
      <c r="A2477" s="6" t="s">
        <v>6023</v>
      </c>
      <c r="B2477" s="3" t="s">
        <v>1515</v>
      </c>
      <c r="C2477" s="119" t="s">
        <v>2460</v>
      </c>
      <c r="D2477" s="119" t="s">
        <v>3278</v>
      </c>
    </row>
    <row r="2478" spans="1:4" x14ac:dyDescent="0.4">
      <c r="A2478" s="6" t="s">
        <v>6024</v>
      </c>
      <c r="B2478" s="3" t="s">
        <v>1516</v>
      </c>
      <c r="C2478" s="119" t="s">
        <v>2464</v>
      </c>
      <c r="D2478" s="119" t="s">
        <v>3278</v>
      </c>
    </row>
    <row r="2479" spans="1:4" x14ac:dyDescent="0.4">
      <c r="A2479" s="6" t="s">
        <v>6025</v>
      </c>
      <c r="B2479" s="3" t="s">
        <v>1517</v>
      </c>
      <c r="C2479" s="119" t="s">
        <v>2460</v>
      </c>
      <c r="D2479" s="119" t="s">
        <v>3278</v>
      </c>
    </row>
    <row r="2480" spans="1:4" x14ac:dyDescent="0.4">
      <c r="A2480" s="6" t="s">
        <v>6026</v>
      </c>
      <c r="B2480" s="3" t="s">
        <v>1518</v>
      </c>
      <c r="C2480" s="119" t="s">
        <v>2460</v>
      </c>
      <c r="D2480" s="119" t="s">
        <v>3278</v>
      </c>
    </row>
    <row r="2481" spans="1:4" x14ac:dyDescent="0.4">
      <c r="A2481" s="6" t="s">
        <v>6027</v>
      </c>
      <c r="B2481" s="3" t="s">
        <v>1519</v>
      </c>
      <c r="C2481" s="119" t="s">
        <v>2460</v>
      </c>
      <c r="D2481" s="119" t="s">
        <v>3278</v>
      </c>
    </row>
    <row r="2482" spans="1:4" x14ac:dyDescent="0.4">
      <c r="A2482" s="6" t="s">
        <v>6028</v>
      </c>
      <c r="B2482" s="3" t="s">
        <v>6029</v>
      </c>
      <c r="C2482" s="119" t="s">
        <v>2460</v>
      </c>
      <c r="D2482" s="119" t="s">
        <v>3278</v>
      </c>
    </row>
    <row r="2483" spans="1:4" x14ac:dyDescent="0.4">
      <c r="A2483" s="6" t="s">
        <v>6030</v>
      </c>
      <c r="B2483" s="3" t="s">
        <v>1520</v>
      </c>
      <c r="C2483" s="119" t="s">
        <v>2460</v>
      </c>
      <c r="D2483" s="119" t="s">
        <v>3069</v>
      </c>
    </row>
    <row r="2484" spans="1:4" x14ac:dyDescent="0.4">
      <c r="A2484" s="6" t="s">
        <v>6031</v>
      </c>
      <c r="B2484" s="3" t="s">
        <v>6032</v>
      </c>
      <c r="C2484" s="119" t="s">
        <v>2460</v>
      </c>
      <c r="D2484" s="119" t="s">
        <v>3278</v>
      </c>
    </row>
    <row r="2485" spans="1:4" x14ac:dyDescent="0.4">
      <c r="A2485" s="6" t="s">
        <v>6033</v>
      </c>
      <c r="B2485" s="3" t="s">
        <v>1521</v>
      </c>
      <c r="C2485" s="119" t="s">
        <v>2470</v>
      </c>
      <c r="D2485" s="119" t="s">
        <v>3278</v>
      </c>
    </row>
    <row r="2486" spans="1:4" x14ac:dyDescent="0.4">
      <c r="A2486" s="6" t="s">
        <v>6034</v>
      </c>
      <c r="B2486" s="3" t="s">
        <v>1522</v>
      </c>
      <c r="C2486" s="119" t="s">
        <v>2460</v>
      </c>
      <c r="D2486" s="119" t="s">
        <v>3278</v>
      </c>
    </row>
    <row r="2487" spans="1:4" x14ac:dyDescent="0.4">
      <c r="A2487" s="6" t="s">
        <v>6035</v>
      </c>
      <c r="B2487" s="3" t="s">
        <v>1523</v>
      </c>
      <c r="C2487" s="119" t="s">
        <v>2462</v>
      </c>
      <c r="D2487" s="119" t="s">
        <v>3278</v>
      </c>
    </row>
    <row r="2488" spans="1:4" x14ac:dyDescent="0.4">
      <c r="A2488" s="6" t="s">
        <v>6036</v>
      </c>
      <c r="B2488" s="3" t="s">
        <v>6037</v>
      </c>
      <c r="C2488" s="119" t="s">
        <v>2460</v>
      </c>
      <c r="D2488" s="119" t="s">
        <v>3278</v>
      </c>
    </row>
    <row r="2489" spans="1:4" x14ac:dyDescent="0.4">
      <c r="A2489" s="6" t="s">
        <v>6038</v>
      </c>
      <c r="B2489" s="3" t="s">
        <v>1524</v>
      </c>
      <c r="C2489" s="119" t="s">
        <v>2460</v>
      </c>
      <c r="D2489" s="119" t="s">
        <v>3278</v>
      </c>
    </row>
    <row r="2490" spans="1:4" x14ac:dyDescent="0.4">
      <c r="A2490" s="6" t="s">
        <v>6039</v>
      </c>
      <c r="B2490" s="3" t="s">
        <v>1525</v>
      </c>
      <c r="C2490" s="119" t="s">
        <v>2460</v>
      </c>
      <c r="D2490" s="119" t="s">
        <v>3278</v>
      </c>
    </row>
    <row r="2491" spans="1:4" x14ac:dyDescent="0.4">
      <c r="A2491" s="6" t="s">
        <v>6040</v>
      </c>
      <c r="B2491" s="3" t="s">
        <v>1526</v>
      </c>
      <c r="C2491" s="119" t="s">
        <v>2460</v>
      </c>
      <c r="D2491" s="119" t="s">
        <v>3278</v>
      </c>
    </row>
    <row r="2492" spans="1:4" x14ac:dyDescent="0.4">
      <c r="A2492" s="6" t="s">
        <v>6041</v>
      </c>
      <c r="B2492" s="3" t="s">
        <v>1527</v>
      </c>
      <c r="C2492" s="119" t="s">
        <v>2460</v>
      </c>
      <c r="D2492" s="119" t="s">
        <v>3278</v>
      </c>
    </row>
    <row r="2493" spans="1:4" x14ac:dyDescent="0.4">
      <c r="A2493" s="6" t="s">
        <v>6042</v>
      </c>
      <c r="B2493" s="3" t="s">
        <v>6043</v>
      </c>
      <c r="C2493" s="119" t="s">
        <v>2460</v>
      </c>
      <c r="D2493" s="119" t="s">
        <v>3278</v>
      </c>
    </row>
    <row r="2494" spans="1:4" x14ac:dyDescent="0.4">
      <c r="A2494" s="6" t="s">
        <v>6044</v>
      </c>
      <c r="B2494" s="3" t="s">
        <v>1528</v>
      </c>
      <c r="C2494" s="119" t="s">
        <v>2460</v>
      </c>
      <c r="D2494" s="119" t="s">
        <v>3278</v>
      </c>
    </row>
    <row r="2495" spans="1:4" x14ac:dyDescent="0.4">
      <c r="A2495" s="6" t="s">
        <v>6045</v>
      </c>
      <c r="B2495" s="3" t="s">
        <v>1529</v>
      </c>
      <c r="C2495" s="119" t="s">
        <v>2460</v>
      </c>
      <c r="D2495" s="119" t="s">
        <v>3278</v>
      </c>
    </row>
    <row r="2496" spans="1:4" x14ac:dyDescent="0.4">
      <c r="A2496" s="6" t="s">
        <v>6046</v>
      </c>
      <c r="B2496" s="3" t="s">
        <v>1530</v>
      </c>
      <c r="C2496" s="119" t="s">
        <v>2460</v>
      </c>
      <c r="D2496" s="119" t="s">
        <v>3278</v>
      </c>
    </row>
    <row r="2497" spans="1:4" x14ac:dyDescent="0.4">
      <c r="A2497" s="6" t="s">
        <v>6047</v>
      </c>
      <c r="B2497" s="3" t="s">
        <v>1531</v>
      </c>
      <c r="C2497" s="119" t="s">
        <v>2460</v>
      </c>
      <c r="D2497" s="119" t="s">
        <v>3278</v>
      </c>
    </row>
    <row r="2498" spans="1:4" x14ac:dyDescent="0.4">
      <c r="A2498" s="6" t="s">
        <v>6048</v>
      </c>
      <c r="B2498" s="3" t="s">
        <v>1532</v>
      </c>
      <c r="C2498" s="119" t="s">
        <v>2460</v>
      </c>
      <c r="D2498" s="119" t="s">
        <v>3278</v>
      </c>
    </row>
    <row r="2499" spans="1:4" x14ac:dyDescent="0.4">
      <c r="A2499" s="6" t="s">
        <v>6049</v>
      </c>
      <c r="B2499" s="3" t="s">
        <v>6050</v>
      </c>
      <c r="C2499" s="119" t="s">
        <v>2460</v>
      </c>
      <c r="D2499" s="119" t="s">
        <v>3278</v>
      </c>
    </row>
    <row r="2500" spans="1:4" x14ac:dyDescent="0.4">
      <c r="A2500" s="6" t="s">
        <v>6051</v>
      </c>
      <c r="B2500" s="3" t="s">
        <v>6052</v>
      </c>
      <c r="C2500" s="119" t="s">
        <v>2460</v>
      </c>
      <c r="D2500" s="119" t="s">
        <v>3278</v>
      </c>
    </row>
    <row r="2501" spans="1:4" x14ac:dyDescent="0.4">
      <c r="A2501" s="6" t="s">
        <v>6053</v>
      </c>
      <c r="B2501" s="3" t="s">
        <v>1533</v>
      </c>
      <c r="C2501" s="119" t="s">
        <v>2466</v>
      </c>
      <c r="D2501" s="119" t="s">
        <v>3278</v>
      </c>
    </row>
    <row r="2502" spans="1:4" x14ac:dyDescent="0.4">
      <c r="A2502" s="6" t="s">
        <v>6054</v>
      </c>
      <c r="B2502" s="3" t="s">
        <v>6055</v>
      </c>
      <c r="C2502" s="119" t="s">
        <v>2464</v>
      </c>
      <c r="D2502" s="119" t="s">
        <v>3278</v>
      </c>
    </row>
    <row r="2503" spans="1:4" x14ac:dyDescent="0.4">
      <c r="A2503" s="6" t="s">
        <v>6056</v>
      </c>
      <c r="B2503" s="3" t="s">
        <v>1534</v>
      </c>
      <c r="C2503" s="119" t="s">
        <v>2460</v>
      </c>
      <c r="D2503" s="119" t="s">
        <v>2551</v>
      </c>
    </row>
    <row r="2504" spans="1:4" x14ac:dyDescent="0.4">
      <c r="A2504" s="6" t="s">
        <v>6057</v>
      </c>
      <c r="B2504" s="3" t="s">
        <v>1535</v>
      </c>
      <c r="C2504" s="119" t="s">
        <v>2460</v>
      </c>
      <c r="D2504" s="119" t="s">
        <v>3278</v>
      </c>
    </row>
    <row r="2505" spans="1:4" x14ac:dyDescent="0.4">
      <c r="A2505" s="6" t="s">
        <v>6058</v>
      </c>
      <c r="B2505" s="3" t="s">
        <v>1536</v>
      </c>
      <c r="C2505" s="119" t="s">
        <v>2460</v>
      </c>
      <c r="D2505" s="119" t="s">
        <v>3278</v>
      </c>
    </row>
    <row r="2506" spans="1:4" x14ac:dyDescent="0.4">
      <c r="A2506" s="6" t="s">
        <v>6059</v>
      </c>
      <c r="B2506" s="3" t="s">
        <v>1537</v>
      </c>
      <c r="C2506" s="119" t="s">
        <v>2460</v>
      </c>
      <c r="D2506" s="119" t="s">
        <v>3278</v>
      </c>
    </row>
    <row r="2507" spans="1:4" x14ac:dyDescent="0.4">
      <c r="A2507" s="6" t="s">
        <v>6060</v>
      </c>
      <c r="B2507" s="3" t="s">
        <v>1538</v>
      </c>
      <c r="C2507" s="119" t="s">
        <v>2460</v>
      </c>
      <c r="D2507" s="119" t="s">
        <v>3278</v>
      </c>
    </row>
    <row r="2508" spans="1:4" x14ac:dyDescent="0.4">
      <c r="A2508" s="6" t="s">
        <v>6061</v>
      </c>
      <c r="B2508" s="3" t="s">
        <v>1539</v>
      </c>
      <c r="C2508" s="119" t="s">
        <v>2460</v>
      </c>
      <c r="D2508" s="119" t="s">
        <v>3278</v>
      </c>
    </row>
    <row r="2509" spans="1:4" x14ac:dyDescent="0.4">
      <c r="A2509" s="6" t="s">
        <v>6062</v>
      </c>
      <c r="B2509" s="3" t="s">
        <v>1540</v>
      </c>
      <c r="C2509" s="119" t="s">
        <v>2460</v>
      </c>
      <c r="D2509" s="119" t="s">
        <v>3278</v>
      </c>
    </row>
    <row r="2510" spans="1:4" x14ac:dyDescent="0.4">
      <c r="A2510" s="6" t="s">
        <v>6063</v>
      </c>
      <c r="B2510" s="3" t="s">
        <v>6064</v>
      </c>
      <c r="C2510" s="119" t="s">
        <v>2464</v>
      </c>
      <c r="D2510" s="119" t="s">
        <v>3278</v>
      </c>
    </row>
    <row r="2511" spans="1:4" x14ac:dyDescent="0.4">
      <c r="A2511" s="6" t="s">
        <v>6065</v>
      </c>
      <c r="B2511" s="3" t="s">
        <v>1541</v>
      </c>
      <c r="C2511" s="119" t="s">
        <v>2460</v>
      </c>
      <c r="D2511" s="119" t="s">
        <v>3278</v>
      </c>
    </row>
    <row r="2512" spans="1:4" x14ac:dyDescent="0.4">
      <c r="A2512" s="6" t="s">
        <v>6066</v>
      </c>
      <c r="B2512" s="3" t="s">
        <v>1542</v>
      </c>
      <c r="C2512" s="119" t="s">
        <v>2460</v>
      </c>
      <c r="D2512" s="119" t="s">
        <v>3278</v>
      </c>
    </row>
    <row r="2513" spans="1:4" x14ac:dyDescent="0.4">
      <c r="A2513" s="6" t="s">
        <v>6067</v>
      </c>
      <c r="B2513" s="3" t="s">
        <v>6068</v>
      </c>
      <c r="C2513" s="119" t="s">
        <v>2463</v>
      </c>
      <c r="D2513" s="119" t="s">
        <v>3278</v>
      </c>
    </row>
    <row r="2514" spans="1:4" x14ac:dyDescent="0.4">
      <c r="A2514" s="6" t="s">
        <v>6069</v>
      </c>
      <c r="B2514" s="3" t="s">
        <v>6070</v>
      </c>
      <c r="C2514" s="119" t="s">
        <v>2460</v>
      </c>
      <c r="D2514" s="119" t="s">
        <v>3278</v>
      </c>
    </row>
    <row r="2515" spans="1:4" x14ac:dyDescent="0.4">
      <c r="A2515" s="6" t="s">
        <v>6071</v>
      </c>
      <c r="B2515" s="3" t="s">
        <v>1543</v>
      </c>
      <c r="C2515" s="119" t="s">
        <v>2460</v>
      </c>
      <c r="D2515" s="119" t="s">
        <v>3278</v>
      </c>
    </row>
    <row r="2516" spans="1:4" x14ac:dyDescent="0.4">
      <c r="A2516" s="6" t="s">
        <v>6072</v>
      </c>
      <c r="B2516" s="3" t="s">
        <v>1544</v>
      </c>
      <c r="C2516" s="119" t="s">
        <v>2460</v>
      </c>
      <c r="D2516" s="119" t="s">
        <v>3278</v>
      </c>
    </row>
    <row r="2517" spans="1:4" x14ac:dyDescent="0.4">
      <c r="A2517" s="6" t="s">
        <v>6073</v>
      </c>
      <c r="B2517" s="3" t="s">
        <v>1545</v>
      </c>
      <c r="C2517" s="119" t="s">
        <v>2460</v>
      </c>
      <c r="D2517" s="119" t="s">
        <v>3278</v>
      </c>
    </row>
    <row r="2518" spans="1:4" x14ac:dyDescent="0.4">
      <c r="A2518" s="6" t="s">
        <v>6074</v>
      </c>
      <c r="B2518" s="3" t="s">
        <v>1546</v>
      </c>
      <c r="C2518" s="119" t="s">
        <v>2460</v>
      </c>
      <c r="D2518" s="119" t="s">
        <v>3278</v>
      </c>
    </row>
    <row r="2519" spans="1:4" x14ac:dyDescent="0.4">
      <c r="A2519" s="6" t="s">
        <v>6075</v>
      </c>
      <c r="B2519" s="3" t="s">
        <v>1547</v>
      </c>
      <c r="C2519" s="119" t="s">
        <v>2460</v>
      </c>
      <c r="D2519" s="119" t="s">
        <v>3278</v>
      </c>
    </row>
    <row r="2520" spans="1:4" x14ac:dyDescent="0.4">
      <c r="A2520" s="6" t="s">
        <v>6076</v>
      </c>
      <c r="B2520" s="3" t="s">
        <v>6077</v>
      </c>
      <c r="C2520" s="119" t="s">
        <v>2460</v>
      </c>
      <c r="D2520" s="119" t="s">
        <v>3278</v>
      </c>
    </row>
    <row r="2521" spans="1:4" x14ac:dyDescent="0.4">
      <c r="A2521" s="6" t="s">
        <v>6078</v>
      </c>
      <c r="B2521" s="3" t="s">
        <v>1548</v>
      </c>
      <c r="C2521" s="119" t="s">
        <v>2460</v>
      </c>
      <c r="D2521" s="119" t="s">
        <v>3278</v>
      </c>
    </row>
    <row r="2522" spans="1:4" x14ac:dyDescent="0.4">
      <c r="A2522" s="6" t="s">
        <v>6079</v>
      </c>
      <c r="B2522" s="3" t="s">
        <v>1549</v>
      </c>
      <c r="C2522" s="119" t="s">
        <v>2464</v>
      </c>
      <c r="D2522" s="119" t="s">
        <v>3278</v>
      </c>
    </row>
    <row r="2523" spans="1:4" x14ac:dyDescent="0.4">
      <c r="A2523" s="6" t="s">
        <v>6080</v>
      </c>
      <c r="B2523" s="3" t="s">
        <v>1550</v>
      </c>
      <c r="C2523" s="119" t="s">
        <v>2460</v>
      </c>
      <c r="D2523" s="119" t="s">
        <v>3278</v>
      </c>
    </row>
    <row r="2524" spans="1:4" x14ac:dyDescent="0.4">
      <c r="A2524" s="6" t="s">
        <v>6081</v>
      </c>
      <c r="B2524" s="3" t="s">
        <v>1551</v>
      </c>
      <c r="C2524" s="119" t="s">
        <v>2464</v>
      </c>
      <c r="D2524" s="119" t="s">
        <v>3278</v>
      </c>
    </row>
    <row r="2525" spans="1:4" x14ac:dyDescent="0.4">
      <c r="A2525" s="6" t="s">
        <v>6082</v>
      </c>
      <c r="B2525" s="3" t="s">
        <v>1552</v>
      </c>
      <c r="C2525" s="119" t="s">
        <v>2460</v>
      </c>
      <c r="D2525" s="119" t="s">
        <v>3278</v>
      </c>
    </row>
    <row r="2526" spans="1:4" x14ac:dyDescent="0.4">
      <c r="A2526" s="6" t="s">
        <v>6083</v>
      </c>
      <c r="B2526" s="3" t="s">
        <v>1553</v>
      </c>
      <c r="C2526" s="119" t="s">
        <v>2464</v>
      </c>
      <c r="D2526" s="119" t="s">
        <v>3278</v>
      </c>
    </row>
    <row r="2527" spans="1:4" x14ac:dyDescent="0.4">
      <c r="A2527" s="6" t="s">
        <v>6084</v>
      </c>
      <c r="B2527" s="3" t="s">
        <v>1554</v>
      </c>
      <c r="C2527" s="119" t="s">
        <v>2460</v>
      </c>
      <c r="D2527" s="119" t="s">
        <v>3278</v>
      </c>
    </row>
    <row r="2528" spans="1:4" x14ac:dyDescent="0.4">
      <c r="A2528" s="6" t="s">
        <v>6085</v>
      </c>
      <c r="B2528" s="3" t="s">
        <v>1555</v>
      </c>
      <c r="C2528" s="119" t="s">
        <v>2460</v>
      </c>
      <c r="D2528" s="119" t="s">
        <v>3278</v>
      </c>
    </row>
    <row r="2529" spans="1:4" x14ac:dyDescent="0.4">
      <c r="A2529" s="6" t="s">
        <v>6086</v>
      </c>
      <c r="B2529" s="3" t="s">
        <v>6087</v>
      </c>
      <c r="C2529" s="119" t="s">
        <v>2460</v>
      </c>
      <c r="D2529" s="119" t="s">
        <v>3278</v>
      </c>
    </row>
    <row r="2530" spans="1:4" x14ac:dyDescent="0.4">
      <c r="A2530" s="6" t="s">
        <v>6088</v>
      </c>
      <c r="B2530" s="3" t="s">
        <v>1556</v>
      </c>
      <c r="C2530" s="119" t="s">
        <v>2460</v>
      </c>
      <c r="D2530" s="119" t="s">
        <v>3278</v>
      </c>
    </row>
    <row r="2531" spans="1:4" x14ac:dyDescent="0.4">
      <c r="A2531" s="6" t="s">
        <v>6089</v>
      </c>
      <c r="B2531" s="3" t="s">
        <v>6090</v>
      </c>
      <c r="C2531" s="119" t="s">
        <v>2460</v>
      </c>
      <c r="D2531" s="119" t="s">
        <v>3278</v>
      </c>
    </row>
    <row r="2532" spans="1:4" x14ac:dyDescent="0.4">
      <c r="A2532" s="6" t="s">
        <v>6091</v>
      </c>
      <c r="B2532" s="3" t="s">
        <v>6092</v>
      </c>
      <c r="C2532" s="119" t="s">
        <v>2464</v>
      </c>
      <c r="D2532" s="119" t="s">
        <v>3278</v>
      </c>
    </row>
    <row r="2533" spans="1:4" x14ac:dyDescent="0.4">
      <c r="A2533" s="6" t="s">
        <v>6093</v>
      </c>
      <c r="B2533" s="3" t="s">
        <v>1557</v>
      </c>
      <c r="C2533" s="119" t="s">
        <v>2460</v>
      </c>
      <c r="D2533" s="119" t="s">
        <v>3278</v>
      </c>
    </row>
    <row r="2534" spans="1:4" x14ac:dyDescent="0.4">
      <c r="A2534" s="6" t="s">
        <v>6094</v>
      </c>
      <c r="B2534" s="3" t="s">
        <v>1558</v>
      </c>
      <c r="C2534" s="119" t="s">
        <v>2460</v>
      </c>
      <c r="D2534" s="119" t="s">
        <v>3278</v>
      </c>
    </row>
    <row r="2535" spans="1:4" x14ac:dyDescent="0.4">
      <c r="A2535" s="6" t="s">
        <v>6095</v>
      </c>
      <c r="B2535" s="3" t="s">
        <v>1559</v>
      </c>
      <c r="C2535" s="119" t="s">
        <v>2464</v>
      </c>
      <c r="D2535" s="119" t="s">
        <v>3278</v>
      </c>
    </row>
    <row r="2536" spans="1:4" x14ac:dyDescent="0.4">
      <c r="A2536" s="6" t="s">
        <v>6096</v>
      </c>
      <c r="B2536" s="3" t="s">
        <v>1560</v>
      </c>
      <c r="C2536" s="119" t="s">
        <v>2464</v>
      </c>
      <c r="D2536" s="119" t="s">
        <v>3278</v>
      </c>
    </row>
    <row r="2537" spans="1:4" x14ac:dyDescent="0.4">
      <c r="A2537" s="6" t="s">
        <v>6097</v>
      </c>
      <c r="B2537" s="3" t="s">
        <v>1561</v>
      </c>
      <c r="C2537" s="119" t="s">
        <v>2462</v>
      </c>
      <c r="D2537" s="119" t="s">
        <v>3278</v>
      </c>
    </row>
    <row r="2538" spans="1:4" x14ac:dyDescent="0.4">
      <c r="A2538" s="6" t="s">
        <v>6098</v>
      </c>
      <c r="B2538" s="3" t="s">
        <v>1562</v>
      </c>
      <c r="C2538" s="119" t="s">
        <v>2460</v>
      </c>
      <c r="D2538" s="119" t="s">
        <v>3278</v>
      </c>
    </row>
    <row r="2539" spans="1:4" x14ac:dyDescent="0.4">
      <c r="A2539" s="6" t="s">
        <v>6099</v>
      </c>
      <c r="B2539" s="3" t="s">
        <v>6100</v>
      </c>
      <c r="C2539" s="119" t="s">
        <v>2469</v>
      </c>
      <c r="D2539" s="119" t="s">
        <v>3278</v>
      </c>
    </row>
    <row r="2540" spans="1:4" x14ac:dyDescent="0.4">
      <c r="A2540" s="6" t="s">
        <v>6101</v>
      </c>
      <c r="B2540" s="3" t="s">
        <v>6102</v>
      </c>
      <c r="C2540" s="119" t="s">
        <v>2460</v>
      </c>
      <c r="D2540" s="119" t="s">
        <v>2517</v>
      </c>
    </row>
    <row r="2541" spans="1:4" x14ac:dyDescent="0.4">
      <c r="A2541" s="6" t="s">
        <v>6103</v>
      </c>
      <c r="B2541" s="3" t="s">
        <v>1563</v>
      </c>
      <c r="C2541" s="119" t="s">
        <v>2460</v>
      </c>
      <c r="D2541" s="119" t="s">
        <v>3278</v>
      </c>
    </row>
    <row r="2542" spans="1:4" x14ac:dyDescent="0.4">
      <c r="A2542" s="6" t="s">
        <v>6104</v>
      </c>
      <c r="B2542" s="3" t="s">
        <v>1564</v>
      </c>
      <c r="C2542" s="119" t="s">
        <v>2462</v>
      </c>
      <c r="D2542" s="119" t="s">
        <v>2517</v>
      </c>
    </row>
    <row r="2543" spans="1:4" x14ac:dyDescent="0.4">
      <c r="A2543" s="6" t="s">
        <v>6105</v>
      </c>
      <c r="B2543" s="3" t="s">
        <v>6106</v>
      </c>
      <c r="C2543" s="119" t="s">
        <v>2460</v>
      </c>
      <c r="D2543" s="119" t="s">
        <v>3278</v>
      </c>
    </row>
    <row r="2544" spans="1:4" x14ac:dyDescent="0.4">
      <c r="A2544" s="6" t="s">
        <v>6107</v>
      </c>
      <c r="B2544" s="3" t="s">
        <v>1565</v>
      </c>
      <c r="C2544" s="119" t="s">
        <v>2460</v>
      </c>
      <c r="D2544" s="119" t="s">
        <v>3278</v>
      </c>
    </row>
    <row r="2545" spans="1:4" x14ac:dyDescent="0.4">
      <c r="A2545" s="6" t="s">
        <v>6108</v>
      </c>
      <c r="B2545" s="3" t="s">
        <v>6109</v>
      </c>
      <c r="C2545" s="119" t="s">
        <v>2466</v>
      </c>
      <c r="D2545" s="119" t="s">
        <v>3278</v>
      </c>
    </row>
    <row r="2546" spans="1:4" x14ac:dyDescent="0.4">
      <c r="A2546" s="6" t="s">
        <v>6110</v>
      </c>
      <c r="B2546" s="3" t="s">
        <v>1566</v>
      </c>
      <c r="C2546" s="119" t="s">
        <v>2467</v>
      </c>
      <c r="D2546" s="119" t="s">
        <v>3278</v>
      </c>
    </row>
    <row r="2547" spans="1:4" x14ac:dyDescent="0.4">
      <c r="A2547" s="6" t="s">
        <v>6111</v>
      </c>
      <c r="B2547" s="3" t="s">
        <v>6112</v>
      </c>
      <c r="C2547" s="119" t="s">
        <v>2460</v>
      </c>
      <c r="D2547" s="119" t="s">
        <v>3278</v>
      </c>
    </row>
    <row r="2548" spans="1:4" x14ac:dyDescent="0.4">
      <c r="A2548" s="6" t="s">
        <v>6113</v>
      </c>
      <c r="B2548" s="3" t="s">
        <v>1567</v>
      </c>
      <c r="C2548" s="119" t="s">
        <v>2460</v>
      </c>
      <c r="D2548" s="119" t="s">
        <v>3278</v>
      </c>
    </row>
    <row r="2549" spans="1:4" x14ac:dyDescent="0.4">
      <c r="A2549" s="6" t="s">
        <v>6114</v>
      </c>
      <c r="B2549" s="3" t="s">
        <v>1568</v>
      </c>
      <c r="C2549" s="119" t="s">
        <v>2460</v>
      </c>
      <c r="D2549" s="119" t="s">
        <v>3498</v>
      </c>
    </row>
    <row r="2550" spans="1:4" x14ac:dyDescent="0.4">
      <c r="A2550" s="6" t="s">
        <v>6115</v>
      </c>
      <c r="B2550" s="3" t="s">
        <v>1569</v>
      </c>
      <c r="C2550" s="119" t="s">
        <v>2460</v>
      </c>
      <c r="D2550" s="119" t="s">
        <v>3278</v>
      </c>
    </row>
    <row r="2551" spans="1:4" x14ac:dyDescent="0.4">
      <c r="A2551" s="6" t="s">
        <v>6116</v>
      </c>
      <c r="B2551" s="3" t="s">
        <v>1570</v>
      </c>
      <c r="C2551" s="119" t="s">
        <v>2461</v>
      </c>
      <c r="D2551" s="119" t="s">
        <v>3278</v>
      </c>
    </row>
    <row r="2552" spans="1:4" x14ac:dyDescent="0.4">
      <c r="A2552" s="6" t="s">
        <v>6117</v>
      </c>
      <c r="B2552" s="3" t="s">
        <v>1571</v>
      </c>
      <c r="C2552" s="119" t="s">
        <v>2460</v>
      </c>
      <c r="D2552" s="119" t="s">
        <v>3278</v>
      </c>
    </row>
    <row r="2553" spans="1:4" x14ac:dyDescent="0.4">
      <c r="A2553" s="6" t="s">
        <v>6118</v>
      </c>
      <c r="B2553" s="3" t="s">
        <v>1572</v>
      </c>
      <c r="C2553" s="119" t="s">
        <v>2460</v>
      </c>
      <c r="D2553" s="119" t="s">
        <v>3278</v>
      </c>
    </row>
    <row r="2554" spans="1:4" x14ac:dyDescent="0.4">
      <c r="A2554" s="6" t="s">
        <v>6119</v>
      </c>
      <c r="B2554" s="3" t="s">
        <v>6120</v>
      </c>
      <c r="C2554" s="119" t="s">
        <v>2460</v>
      </c>
      <c r="D2554" s="119" t="s">
        <v>3278</v>
      </c>
    </row>
    <row r="2555" spans="1:4" x14ac:dyDescent="0.4">
      <c r="A2555" s="6" t="s">
        <v>6121</v>
      </c>
      <c r="B2555" s="3" t="s">
        <v>1573</v>
      </c>
      <c r="C2555" s="119" t="s">
        <v>2464</v>
      </c>
      <c r="D2555" s="119" t="s">
        <v>3278</v>
      </c>
    </row>
    <row r="2556" spans="1:4" x14ac:dyDescent="0.4">
      <c r="A2556" s="6" t="s">
        <v>6122</v>
      </c>
      <c r="B2556" s="3" t="s">
        <v>1574</v>
      </c>
      <c r="C2556" s="119" t="s">
        <v>2464</v>
      </c>
      <c r="D2556" s="119" t="s">
        <v>3278</v>
      </c>
    </row>
    <row r="2557" spans="1:4" x14ac:dyDescent="0.4">
      <c r="A2557" s="6" t="s">
        <v>6123</v>
      </c>
      <c r="B2557" s="3" t="s">
        <v>1575</v>
      </c>
      <c r="C2557" s="119" t="s">
        <v>2460</v>
      </c>
      <c r="D2557" s="119" t="s">
        <v>3278</v>
      </c>
    </row>
    <row r="2558" spans="1:4" x14ac:dyDescent="0.4">
      <c r="A2558" s="6" t="s">
        <v>6124</v>
      </c>
      <c r="B2558" s="3" t="s">
        <v>1576</v>
      </c>
      <c r="C2558" s="119" t="s">
        <v>2460</v>
      </c>
      <c r="D2558" s="119" t="s">
        <v>3278</v>
      </c>
    </row>
    <row r="2559" spans="1:4" x14ac:dyDescent="0.4">
      <c r="A2559" s="6" t="s">
        <v>6125</v>
      </c>
      <c r="B2559" s="3" t="s">
        <v>1577</v>
      </c>
      <c r="C2559" s="119" t="s">
        <v>2462</v>
      </c>
      <c r="D2559" s="119" t="s">
        <v>3278</v>
      </c>
    </row>
    <row r="2560" spans="1:4" x14ac:dyDescent="0.4">
      <c r="A2560" s="6" t="s">
        <v>6126</v>
      </c>
      <c r="B2560" s="3" t="s">
        <v>1578</v>
      </c>
      <c r="C2560" s="119" t="s">
        <v>2460</v>
      </c>
      <c r="D2560" s="119" t="s">
        <v>3278</v>
      </c>
    </row>
    <row r="2561" spans="1:4" x14ac:dyDescent="0.4">
      <c r="A2561" s="6" t="s">
        <v>6127</v>
      </c>
      <c r="B2561" s="3" t="s">
        <v>1579</v>
      </c>
      <c r="C2561" s="119" t="s">
        <v>2460</v>
      </c>
      <c r="D2561" s="119" t="s">
        <v>3278</v>
      </c>
    </row>
    <row r="2562" spans="1:4" x14ac:dyDescent="0.4">
      <c r="A2562" s="6" t="s">
        <v>6128</v>
      </c>
      <c r="B2562" s="3" t="s">
        <v>1580</v>
      </c>
      <c r="C2562" s="119" t="s">
        <v>2460</v>
      </c>
      <c r="D2562" s="119" t="s">
        <v>3278</v>
      </c>
    </row>
    <row r="2563" spans="1:4" x14ac:dyDescent="0.4">
      <c r="A2563" s="6" t="s">
        <v>6129</v>
      </c>
      <c r="B2563" s="3" t="s">
        <v>6130</v>
      </c>
      <c r="C2563" s="119" t="s">
        <v>2460</v>
      </c>
      <c r="D2563" s="119" t="s">
        <v>3278</v>
      </c>
    </row>
    <row r="2564" spans="1:4" x14ac:dyDescent="0.4">
      <c r="A2564" s="6" t="s">
        <v>6131</v>
      </c>
      <c r="B2564" s="3" t="s">
        <v>1581</v>
      </c>
      <c r="C2564" s="119" t="s">
        <v>2460</v>
      </c>
      <c r="D2564" s="119" t="s">
        <v>3278</v>
      </c>
    </row>
    <row r="2565" spans="1:4" x14ac:dyDescent="0.4">
      <c r="A2565" s="6" t="s">
        <v>6132</v>
      </c>
      <c r="B2565" s="3" t="s">
        <v>1582</v>
      </c>
      <c r="C2565" s="119" t="s">
        <v>2464</v>
      </c>
      <c r="D2565" s="119" t="s">
        <v>3278</v>
      </c>
    </row>
    <row r="2566" spans="1:4" x14ac:dyDescent="0.4">
      <c r="A2566" s="6" t="s">
        <v>6133</v>
      </c>
      <c r="B2566" s="3" t="s">
        <v>1583</v>
      </c>
      <c r="C2566" s="119" t="s">
        <v>2460</v>
      </c>
      <c r="D2566" s="119" t="s">
        <v>3278</v>
      </c>
    </row>
    <row r="2567" spans="1:4" x14ac:dyDescent="0.4">
      <c r="A2567" s="6" t="s">
        <v>6134</v>
      </c>
      <c r="B2567" s="3" t="s">
        <v>1584</v>
      </c>
      <c r="C2567" s="119" t="s">
        <v>2460</v>
      </c>
      <c r="D2567" s="119" t="s">
        <v>3278</v>
      </c>
    </row>
    <row r="2568" spans="1:4" x14ac:dyDescent="0.4">
      <c r="A2568" s="6" t="s">
        <v>6135</v>
      </c>
      <c r="B2568" s="3" t="s">
        <v>1585</v>
      </c>
      <c r="C2568" s="119" t="s">
        <v>2460</v>
      </c>
      <c r="D2568" s="119" t="s">
        <v>3278</v>
      </c>
    </row>
    <row r="2569" spans="1:4" x14ac:dyDescent="0.4">
      <c r="A2569" s="6" t="s">
        <v>6136</v>
      </c>
      <c r="B2569" s="3" t="s">
        <v>1586</v>
      </c>
      <c r="C2569" s="119" t="s">
        <v>2460</v>
      </c>
      <c r="D2569" s="119" t="s">
        <v>3278</v>
      </c>
    </row>
    <row r="2570" spans="1:4" x14ac:dyDescent="0.4">
      <c r="A2570" s="6" t="s">
        <v>6137</v>
      </c>
      <c r="B2570" s="3" t="s">
        <v>6138</v>
      </c>
      <c r="C2570" s="119" t="s">
        <v>2460</v>
      </c>
      <c r="D2570" s="119" t="s">
        <v>2517</v>
      </c>
    </row>
    <row r="2571" spans="1:4" x14ac:dyDescent="0.4">
      <c r="A2571" s="6" t="s">
        <v>6139</v>
      </c>
      <c r="B2571" s="3" t="s">
        <v>6140</v>
      </c>
      <c r="C2571" s="119" t="s">
        <v>2460</v>
      </c>
      <c r="D2571" s="119" t="s">
        <v>3278</v>
      </c>
    </row>
    <row r="2572" spans="1:4" x14ac:dyDescent="0.4">
      <c r="A2572" s="6" t="s">
        <v>6141</v>
      </c>
      <c r="B2572" s="3" t="s">
        <v>1587</v>
      </c>
      <c r="C2572" s="119" t="s">
        <v>2460</v>
      </c>
      <c r="D2572" s="119" t="s">
        <v>3278</v>
      </c>
    </row>
    <row r="2573" spans="1:4" x14ac:dyDescent="0.4">
      <c r="A2573" s="6" t="s">
        <v>6142</v>
      </c>
      <c r="B2573" s="3" t="s">
        <v>1588</v>
      </c>
      <c r="C2573" s="119" t="s">
        <v>2460</v>
      </c>
      <c r="D2573" s="119" t="s">
        <v>3278</v>
      </c>
    </row>
    <row r="2574" spans="1:4" x14ac:dyDescent="0.4">
      <c r="A2574" s="6" t="s">
        <v>6143</v>
      </c>
      <c r="B2574" s="3" t="s">
        <v>1589</v>
      </c>
      <c r="C2574" s="119" t="s">
        <v>2460</v>
      </c>
      <c r="D2574" s="119" t="s">
        <v>3278</v>
      </c>
    </row>
    <row r="2575" spans="1:4" x14ac:dyDescent="0.4">
      <c r="A2575" s="6" t="s">
        <v>6144</v>
      </c>
      <c r="B2575" s="3" t="s">
        <v>1590</v>
      </c>
      <c r="C2575" s="119" t="s">
        <v>2460</v>
      </c>
      <c r="D2575" s="119" t="s">
        <v>3278</v>
      </c>
    </row>
    <row r="2576" spans="1:4" x14ac:dyDescent="0.4">
      <c r="A2576" s="6" t="s">
        <v>6145</v>
      </c>
      <c r="B2576" s="3" t="s">
        <v>1591</v>
      </c>
      <c r="C2576" s="119" t="s">
        <v>2460</v>
      </c>
      <c r="D2576" s="119" t="s">
        <v>3278</v>
      </c>
    </row>
    <row r="2577" spans="1:4" x14ac:dyDescent="0.4">
      <c r="A2577" s="6" t="s">
        <v>6146</v>
      </c>
      <c r="B2577" s="3" t="s">
        <v>6147</v>
      </c>
      <c r="C2577" s="119" t="s">
        <v>2460</v>
      </c>
      <c r="D2577" s="119" t="s">
        <v>3278</v>
      </c>
    </row>
    <row r="2578" spans="1:4" x14ac:dyDescent="0.4">
      <c r="A2578" s="6" t="s">
        <v>6148</v>
      </c>
      <c r="B2578" s="3" t="s">
        <v>1592</v>
      </c>
      <c r="C2578" s="119" t="s">
        <v>2460</v>
      </c>
      <c r="D2578" s="119" t="s">
        <v>3278</v>
      </c>
    </row>
    <row r="2579" spans="1:4" x14ac:dyDescent="0.4">
      <c r="A2579" s="6" t="s">
        <v>6149</v>
      </c>
      <c r="B2579" s="3" t="s">
        <v>6150</v>
      </c>
      <c r="C2579" s="119" t="s">
        <v>2460</v>
      </c>
      <c r="D2579" s="119" t="s">
        <v>3278</v>
      </c>
    </row>
    <row r="2580" spans="1:4" x14ac:dyDescent="0.4">
      <c r="A2580" s="6" t="s">
        <v>6151</v>
      </c>
      <c r="B2580" s="3" t="s">
        <v>1593</v>
      </c>
      <c r="C2580" s="119" t="s">
        <v>2460</v>
      </c>
      <c r="D2580" s="119" t="s">
        <v>3278</v>
      </c>
    </row>
    <row r="2581" spans="1:4" x14ac:dyDescent="0.4">
      <c r="A2581" s="6" t="s">
        <v>6152</v>
      </c>
      <c r="B2581" s="3" t="s">
        <v>1594</v>
      </c>
      <c r="C2581" s="119" t="s">
        <v>2460</v>
      </c>
      <c r="D2581" s="119" t="s">
        <v>3278</v>
      </c>
    </row>
    <row r="2582" spans="1:4" x14ac:dyDescent="0.4">
      <c r="A2582" s="6" t="s">
        <v>6153</v>
      </c>
      <c r="B2582" s="3" t="s">
        <v>1595</v>
      </c>
      <c r="C2582" s="119" t="s">
        <v>2460</v>
      </c>
      <c r="D2582" s="119" t="s">
        <v>3278</v>
      </c>
    </row>
    <row r="2583" spans="1:4" x14ac:dyDescent="0.4">
      <c r="A2583" s="6" t="s">
        <v>6154</v>
      </c>
      <c r="B2583" s="3" t="s">
        <v>1596</v>
      </c>
      <c r="C2583" s="119" t="s">
        <v>2460</v>
      </c>
      <c r="D2583" s="119" t="s">
        <v>3278</v>
      </c>
    </row>
    <row r="2584" spans="1:4" x14ac:dyDescent="0.4">
      <c r="A2584" s="6" t="s">
        <v>6155</v>
      </c>
      <c r="B2584" s="3" t="s">
        <v>1597</v>
      </c>
      <c r="C2584" s="119" t="s">
        <v>2460</v>
      </c>
      <c r="D2584" s="119" t="s">
        <v>3278</v>
      </c>
    </row>
    <row r="2585" spans="1:4" x14ac:dyDescent="0.4">
      <c r="A2585" s="6" t="s">
        <v>6156</v>
      </c>
      <c r="B2585" s="3" t="s">
        <v>1598</v>
      </c>
      <c r="C2585" s="119" t="s">
        <v>2469</v>
      </c>
      <c r="D2585" s="119" t="s">
        <v>3278</v>
      </c>
    </row>
    <row r="2586" spans="1:4" x14ac:dyDescent="0.4">
      <c r="A2586" s="6" t="s">
        <v>6157</v>
      </c>
      <c r="B2586" s="3" t="s">
        <v>1599</v>
      </c>
      <c r="C2586" s="119" t="s">
        <v>2467</v>
      </c>
      <c r="D2586" s="119" t="s">
        <v>3278</v>
      </c>
    </row>
    <row r="2587" spans="1:4" x14ac:dyDescent="0.4">
      <c r="A2587" s="6" t="s">
        <v>6158</v>
      </c>
      <c r="B2587" s="3" t="s">
        <v>1600</v>
      </c>
      <c r="C2587" s="119" t="s">
        <v>2460</v>
      </c>
      <c r="D2587" s="119" t="s">
        <v>3278</v>
      </c>
    </row>
    <row r="2588" spans="1:4" x14ac:dyDescent="0.4">
      <c r="A2588" s="6" t="s">
        <v>6159</v>
      </c>
      <c r="B2588" s="3" t="s">
        <v>1601</v>
      </c>
      <c r="C2588" s="119" t="s">
        <v>2460</v>
      </c>
      <c r="D2588" s="119" t="s">
        <v>3278</v>
      </c>
    </row>
    <row r="2589" spans="1:4" x14ac:dyDescent="0.4">
      <c r="A2589" s="6" t="s">
        <v>6160</v>
      </c>
      <c r="B2589" s="3" t="s">
        <v>1602</v>
      </c>
      <c r="C2589" s="119" t="s">
        <v>2460</v>
      </c>
      <c r="D2589" s="119" t="s">
        <v>3278</v>
      </c>
    </row>
    <row r="2590" spans="1:4" x14ac:dyDescent="0.4">
      <c r="A2590" s="6" t="s">
        <v>6161</v>
      </c>
      <c r="B2590" s="3" t="s">
        <v>1603</v>
      </c>
      <c r="C2590" s="119" t="s">
        <v>2460</v>
      </c>
      <c r="D2590" s="119" t="s">
        <v>2621</v>
      </c>
    </row>
    <row r="2591" spans="1:4" x14ac:dyDescent="0.4">
      <c r="A2591" s="6" t="s">
        <v>6162</v>
      </c>
      <c r="B2591" s="3" t="s">
        <v>1604</v>
      </c>
      <c r="C2591" s="119" t="s">
        <v>2460</v>
      </c>
      <c r="D2591" s="119" t="s">
        <v>3278</v>
      </c>
    </row>
    <row r="2592" spans="1:4" x14ac:dyDescent="0.4">
      <c r="A2592" s="6" t="s">
        <v>6163</v>
      </c>
      <c r="B2592" s="3" t="s">
        <v>1605</v>
      </c>
      <c r="C2592" s="119" t="s">
        <v>2464</v>
      </c>
      <c r="D2592" s="119" t="s">
        <v>3278</v>
      </c>
    </row>
    <row r="2593" spans="1:4" x14ac:dyDescent="0.4">
      <c r="A2593" s="6" t="s">
        <v>6164</v>
      </c>
      <c r="B2593" s="3" t="s">
        <v>1606</v>
      </c>
      <c r="C2593" s="119" t="s">
        <v>2460</v>
      </c>
      <c r="D2593" s="119" t="s">
        <v>3278</v>
      </c>
    </row>
    <row r="2594" spans="1:4" x14ac:dyDescent="0.4">
      <c r="A2594" s="6" t="s">
        <v>6165</v>
      </c>
      <c r="B2594" s="3" t="s">
        <v>1607</v>
      </c>
      <c r="C2594" s="119" t="s">
        <v>2460</v>
      </c>
      <c r="D2594" s="119" t="s">
        <v>3498</v>
      </c>
    </row>
    <row r="2595" spans="1:4" x14ac:dyDescent="0.4">
      <c r="A2595" s="6" t="s">
        <v>6166</v>
      </c>
      <c r="B2595" s="3" t="s">
        <v>1608</v>
      </c>
      <c r="C2595" s="119" t="s">
        <v>2460</v>
      </c>
      <c r="D2595" s="119" t="s">
        <v>3278</v>
      </c>
    </row>
    <row r="2596" spans="1:4" x14ac:dyDescent="0.4">
      <c r="A2596" s="6" t="s">
        <v>6167</v>
      </c>
      <c r="B2596" s="3" t="s">
        <v>1609</v>
      </c>
      <c r="C2596" s="119" t="s">
        <v>2460</v>
      </c>
      <c r="D2596" s="119" t="s">
        <v>3069</v>
      </c>
    </row>
    <row r="2597" spans="1:4" x14ac:dyDescent="0.4">
      <c r="A2597" s="6" t="s">
        <v>6168</v>
      </c>
      <c r="B2597" s="3" t="s">
        <v>1610</v>
      </c>
      <c r="C2597" s="119" t="s">
        <v>2460</v>
      </c>
      <c r="D2597" s="119" t="s">
        <v>3278</v>
      </c>
    </row>
    <row r="2598" spans="1:4" x14ac:dyDescent="0.4">
      <c r="A2598" s="6" t="s">
        <v>6169</v>
      </c>
      <c r="B2598" s="3" t="s">
        <v>6170</v>
      </c>
      <c r="C2598" s="119" t="s">
        <v>2460</v>
      </c>
      <c r="D2598" s="119" t="s">
        <v>3278</v>
      </c>
    </row>
    <row r="2599" spans="1:4" x14ac:dyDescent="0.4">
      <c r="A2599" s="6" t="s">
        <v>6171</v>
      </c>
      <c r="B2599" s="3" t="s">
        <v>1611</v>
      </c>
      <c r="C2599" s="119" t="s">
        <v>2460</v>
      </c>
      <c r="D2599" s="119" t="s">
        <v>3278</v>
      </c>
    </row>
    <row r="2600" spans="1:4" x14ac:dyDescent="0.4">
      <c r="A2600" s="6" t="s">
        <v>6172</v>
      </c>
      <c r="B2600" s="3" t="s">
        <v>6173</v>
      </c>
      <c r="C2600" s="119" t="s">
        <v>2460</v>
      </c>
      <c r="D2600" s="119" t="s">
        <v>3498</v>
      </c>
    </row>
    <row r="2601" spans="1:4" x14ac:dyDescent="0.4">
      <c r="A2601" s="6" t="s">
        <v>6174</v>
      </c>
      <c r="B2601" s="3" t="s">
        <v>1612</v>
      </c>
      <c r="C2601" s="119" t="s">
        <v>2460</v>
      </c>
      <c r="D2601" s="119" t="s">
        <v>3278</v>
      </c>
    </row>
    <row r="2602" spans="1:4" x14ac:dyDescent="0.4">
      <c r="A2602" s="6" t="s">
        <v>6175</v>
      </c>
      <c r="B2602" s="3" t="s">
        <v>1613</v>
      </c>
      <c r="C2602" s="119" t="s">
        <v>2460</v>
      </c>
      <c r="D2602" s="119" t="s">
        <v>3278</v>
      </c>
    </row>
    <row r="2603" spans="1:4" x14ac:dyDescent="0.4">
      <c r="A2603" s="6" t="s">
        <v>6176</v>
      </c>
      <c r="B2603" s="3" t="s">
        <v>1614</v>
      </c>
      <c r="C2603" s="119" t="s">
        <v>2460</v>
      </c>
      <c r="D2603" s="119" t="s">
        <v>3278</v>
      </c>
    </row>
    <row r="2604" spans="1:4" x14ac:dyDescent="0.4">
      <c r="A2604" s="6" t="s">
        <v>6177</v>
      </c>
      <c r="B2604" s="3" t="s">
        <v>6178</v>
      </c>
      <c r="C2604" s="119" t="s">
        <v>2460</v>
      </c>
      <c r="D2604" s="119" t="s">
        <v>3278</v>
      </c>
    </row>
    <row r="2605" spans="1:4" x14ac:dyDescent="0.4">
      <c r="A2605" s="6" t="s">
        <v>6179</v>
      </c>
      <c r="B2605" s="3" t="s">
        <v>6180</v>
      </c>
      <c r="C2605" s="119" t="s">
        <v>2460</v>
      </c>
      <c r="D2605" s="119" t="s">
        <v>2744</v>
      </c>
    </row>
    <row r="2606" spans="1:4" x14ac:dyDescent="0.4">
      <c r="A2606" s="6" t="s">
        <v>6181</v>
      </c>
      <c r="B2606" s="3" t="s">
        <v>6182</v>
      </c>
      <c r="C2606" s="119" t="s">
        <v>2460</v>
      </c>
      <c r="D2606" s="119" t="s">
        <v>2744</v>
      </c>
    </row>
    <row r="2607" spans="1:4" x14ac:dyDescent="0.4">
      <c r="A2607" s="6" t="s">
        <v>6183</v>
      </c>
      <c r="B2607" s="3" t="s">
        <v>1615</v>
      </c>
      <c r="C2607" s="119" t="s">
        <v>2460</v>
      </c>
      <c r="D2607" s="119" t="s">
        <v>2744</v>
      </c>
    </row>
    <row r="2608" spans="1:4" x14ac:dyDescent="0.4">
      <c r="A2608" s="6" t="s">
        <v>6184</v>
      </c>
      <c r="B2608" s="3" t="s">
        <v>1616</v>
      </c>
      <c r="C2608" s="119" t="s">
        <v>2460</v>
      </c>
      <c r="D2608" s="119" t="s">
        <v>3498</v>
      </c>
    </row>
    <row r="2609" spans="1:4" x14ac:dyDescent="0.4">
      <c r="A2609" s="6" t="s">
        <v>6185</v>
      </c>
      <c r="B2609" s="3" t="s">
        <v>6186</v>
      </c>
      <c r="C2609" s="119" t="s">
        <v>2460</v>
      </c>
      <c r="D2609" s="119" t="s">
        <v>2744</v>
      </c>
    </row>
    <row r="2610" spans="1:4" x14ac:dyDescent="0.4">
      <c r="A2610" s="6" t="s">
        <v>6187</v>
      </c>
      <c r="B2610" s="3" t="s">
        <v>1617</v>
      </c>
      <c r="C2610" s="119" t="s">
        <v>2460</v>
      </c>
      <c r="D2610" s="119" t="s">
        <v>3498</v>
      </c>
    </row>
    <row r="2611" spans="1:4" x14ac:dyDescent="0.4">
      <c r="A2611" s="6" t="s">
        <v>6188</v>
      </c>
      <c r="B2611" s="3" t="s">
        <v>1618</v>
      </c>
      <c r="C2611" s="119" t="s">
        <v>2460</v>
      </c>
      <c r="D2611" s="119" t="s">
        <v>3498</v>
      </c>
    </row>
    <row r="2612" spans="1:4" x14ac:dyDescent="0.4">
      <c r="A2612" s="6" t="s">
        <v>6189</v>
      </c>
      <c r="B2612" s="3" t="s">
        <v>1619</v>
      </c>
      <c r="C2612" s="119" t="s">
        <v>2460</v>
      </c>
      <c r="D2612" s="119" t="s">
        <v>2744</v>
      </c>
    </row>
    <row r="2613" spans="1:4" x14ac:dyDescent="0.4">
      <c r="A2613" s="6" t="s">
        <v>6190</v>
      </c>
      <c r="B2613" s="3" t="s">
        <v>6191</v>
      </c>
      <c r="C2613" s="119" t="s">
        <v>2460</v>
      </c>
      <c r="D2613" s="119" t="s">
        <v>3498</v>
      </c>
    </row>
    <row r="2614" spans="1:4" x14ac:dyDescent="0.4">
      <c r="A2614" s="6" t="s">
        <v>6192</v>
      </c>
      <c r="B2614" s="3" t="s">
        <v>1620</v>
      </c>
      <c r="C2614" s="119" t="s">
        <v>2469</v>
      </c>
      <c r="D2614" s="119" t="s">
        <v>2551</v>
      </c>
    </row>
    <row r="2615" spans="1:4" x14ac:dyDescent="0.4">
      <c r="A2615" s="6" t="s">
        <v>6193</v>
      </c>
      <c r="B2615" s="3" t="s">
        <v>6194</v>
      </c>
      <c r="C2615" s="119" t="s">
        <v>2460</v>
      </c>
      <c r="D2615" s="119" t="s">
        <v>2551</v>
      </c>
    </row>
    <row r="2616" spans="1:4" x14ac:dyDescent="0.4">
      <c r="A2616" s="6" t="s">
        <v>6195</v>
      </c>
      <c r="B2616" s="3" t="s">
        <v>1621</v>
      </c>
      <c r="C2616" s="119" t="s">
        <v>2464</v>
      </c>
      <c r="D2616" s="119" t="s">
        <v>2551</v>
      </c>
    </row>
    <row r="2617" spans="1:4" x14ac:dyDescent="0.4">
      <c r="A2617" s="6" t="s">
        <v>6196</v>
      </c>
      <c r="B2617" s="3" t="s">
        <v>1622</v>
      </c>
      <c r="C2617" s="119" t="s">
        <v>2463</v>
      </c>
      <c r="D2617" s="119" t="s">
        <v>2551</v>
      </c>
    </row>
    <row r="2618" spans="1:4" x14ac:dyDescent="0.4">
      <c r="A2618" s="6" t="s">
        <v>6197</v>
      </c>
      <c r="B2618" s="3" t="s">
        <v>6198</v>
      </c>
      <c r="C2618" s="119" t="s">
        <v>2465</v>
      </c>
      <c r="D2618" s="119" t="s">
        <v>2551</v>
      </c>
    </row>
    <row r="2619" spans="1:4" x14ac:dyDescent="0.4">
      <c r="A2619" s="6" t="s">
        <v>6199</v>
      </c>
      <c r="B2619" s="3" t="s">
        <v>1623</v>
      </c>
      <c r="C2619" s="119" t="s">
        <v>2464</v>
      </c>
      <c r="D2619" s="119" t="s">
        <v>2551</v>
      </c>
    </row>
    <row r="2620" spans="1:4" x14ac:dyDescent="0.4">
      <c r="A2620" s="6" t="s">
        <v>6200</v>
      </c>
      <c r="B2620" s="3" t="s">
        <v>6201</v>
      </c>
      <c r="C2620" s="119" t="s">
        <v>2464</v>
      </c>
      <c r="D2620" s="119" t="s">
        <v>2551</v>
      </c>
    </row>
    <row r="2621" spans="1:4" x14ac:dyDescent="0.4">
      <c r="A2621" s="6" t="s">
        <v>6202</v>
      </c>
      <c r="B2621" s="3" t="s">
        <v>6203</v>
      </c>
      <c r="C2621" s="119" t="s">
        <v>2464</v>
      </c>
      <c r="D2621" s="119" t="s">
        <v>2551</v>
      </c>
    </row>
    <row r="2622" spans="1:4" x14ac:dyDescent="0.4">
      <c r="A2622" s="6" t="s">
        <v>6204</v>
      </c>
      <c r="B2622" s="3" t="s">
        <v>1624</v>
      </c>
      <c r="C2622" s="119" t="s">
        <v>2464</v>
      </c>
      <c r="D2622" s="119" t="s">
        <v>2551</v>
      </c>
    </row>
    <row r="2623" spans="1:4" x14ac:dyDescent="0.4">
      <c r="A2623" s="6" t="s">
        <v>6205</v>
      </c>
      <c r="B2623" s="3" t="s">
        <v>1625</v>
      </c>
      <c r="C2623" s="119" t="s">
        <v>2460</v>
      </c>
      <c r="D2623" s="119" t="s">
        <v>2551</v>
      </c>
    </row>
    <row r="2624" spans="1:4" x14ac:dyDescent="0.4">
      <c r="A2624" s="6" t="s">
        <v>6206</v>
      </c>
      <c r="B2624" s="3" t="s">
        <v>6207</v>
      </c>
      <c r="C2624" s="119" t="s">
        <v>2469</v>
      </c>
      <c r="D2624" s="119" t="s">
        <v>2551</v>
      </c>
    </row>
    <row r="2625" spans="1:4" x14ac:dyDescent="0.4">
      <c r="A2625" s="6" t="s">
        <v>6208</v>
      </c>
      <c r="B2625" s="3" t="s">
        <v>1626</v>
      </c>
      <c r="C2625" s="119" t="s">
        <v>2469</v>
      </c>
      <c r="D2625" s="119" t="s">
        <v>2551</v>
      </c>
    </row>
    <row r="2626" spans="1:4" x14ac:dyDescent="0.4">
      <c r="A2626" s="6" t="s">
        <v>6209</v>
      </c>
      <c r="B2626" s="3" t="s">
        <v>1627</v>
      </c>
      <c r="C2626" s="119" t="s">
        <v>2464</v>
      </c>
      <c r="D2626" s="119" t="s">
        <v>2551</v>
      </c>
    </row>
    <row r="2627" spans="1:4" x14ac:dyDescent="0.4">
      <c r="A2627" s="6" t="s">
        <v>6210</v>
      </c>
      <c r="B2627" s="3" t="s">
        <v>1628</v>
      </c>
      <c r="C2627" s="119" t="s">
        <v>2464</v>
      </c>
      <c r="D2627" s="119" t="s">
        <v>2551</v>
      </c>
    </row>
    <row r="2628" spans="1:4" x14ac:dyDescent="0.4">
      <c r="A2628" s="6" t="s">
        <v>6211</v>
      </c>
      <c r="B2628" s="3" t="s">
        <v>6212</v>
      </c>
      <c r="C2628" s="119" t="s">
        <v>2460</v>
      </c>
      <c r="D2628" s="119" t="s">
        <v>2551</v>
      </c>
    </row>
    <row r="2629" spans="1:4" x14ac:dyDescent="0.4">
      <c r="A2629" s="6" t="s">
        <v>6213</v>
      </c>
      <c r="B2629" s="3" t="s">
        <v>1629</v>
      </c>
      <c r="C2629" s="119" t="s">
        <v>2460</v>
      </c>
      <c r="D2629" s="119" t="s">
        <v>2517</v>
      </c>
    </row>
    <row r="2630" spans="1:4" x14ac:dyDescent="0.4">
      <c r="A2630" s="6" t="s">
        <v>6214</v>
      </c>
      <c r="B2630" s="3" t="s">
        <v>1630</v>
      </c>
      <c r="C2630" s="119" t="s">
        <v>2464</v>
      </c>
      <c r="D2630" s="119" t="s">
        <v>2551</v>
      </c>
    </row>
    <row r="2631" spans="1:4" x14ac:dyDescent="0.4">
      <c r="A2631" s="6" t="s">
        <v>6215</v>
      </c>
      <c r="B2631" s="3" t="s">
        <v>1631</v>
      </c>
      <c r="C2631" s="119" t="s">
        <v>2466</v>
      </c>
      <c r="D2631" s="119" t="s">
        <v>2551</v>
      </c>
    </row>
    <row r="2632" spans="1:4" x14ac:dyDescent="0.4">
      <c r="A2632" s="6" t="s">
        <v>6216</v>
      </c>
      <c r="B2632" s="3" t="s">
        <v>6217</v>
      </c>
      <c r="C2632" s="119" t="s">
        <v>2468</v>
      </c>
      <c r="D2632" s="119" t="s">
        <v>2551</v>
      </c>
    </row>
    <row r="2633" spans="1:4" x14ac:dyDescent="0.4">
      <c r="A2633" s="6" t="s">
        <v>6218</v>
      </c>
      <c r="B2633" s="3" t="s">
        <v>1632</v>
      </c>
      <c r="C2633" s="119" t="s">
        <v>2460</v>
      </c>
      <c r="D2633" s="119" t="s">
        <v>2551</v>
      </c>
    </row>
    <row r="2634" spans="1:4" x14ac:dyDescent="0.4">
      <c r="A2634" s="6" t="s">
        <v>6219</v>
      </c>
      <c r="B2634" s="3" t="s">
        <v>1633</v>
      </c>
      <c r="C2634" s="119" t="s">
        <v>2460</v>
      </c>
      <c r="D2634" s="119" t="s">
        <v>2551</v>
      </c>
    </row>
    <row r="2635" spans="1:4" x14ac:dyDescent="0.4">
      <c r="A2635" s="6" t="s">
        <v>6220</v>
      </c>
      <c r="B2635" s="3" t="s">
        <v>1634</v>
      </c>
      <c r="C2635" s="119" t="s">
        <v>2460</v>
      </c>
      <c r="D2635" s="119" t="s">
        <v>2551</v>
      </c>
    </row>
    <row r="2636" spans="1:4" x14ac:dyDescent="0.4">
      <c r="A2636" s="6" t="s">
        <v>6221</v>
      </c>
      <c r="B2636" s="3" t="s">
        <v>1635</v>
      </c>
      <c r="C2636" s="119" t="s">
        <v>2460</v>
      </c>
      <c r="D2636" s="119" t="s">
        <v>2551</v>
      </c>
    </row>
    <row r="2637" spans="1:4" x14ac:dyDescent="0.4">
      <c r="A2637" s="6" t="s">
        <v>6222</v>
      </c>
      <c r="B2637" s="3" t="s">
        <v>6223</v>
      </c>
      <c r="C2637" s="119" t="s">
        <v>2464</v>
      </c>
      <c r="D2637" s="119" t="s">
        <v>2551</v>
      </c>
    </row>
    <row r="2638" spans="1:4" x14ac:dyDescent="0.4">
      <c r="A2638" s="6" t="s">
        <v>6224</v>
      </c>
      <c r="B2638" s="3" t="s">
        <v>1636</v>
      </c>
      <c r="C2638" s="119" t="s">
        <v>2460</v>
      </c>
      <c r="D2638" s="119" t="s">
        <v>2551</v>
      </c>
    </row>
    <row r="2639" spans="1:4" x14ac:dyDescent="0.4">
      <c r="A2639" s="6" t="s">
        <v>6225</v>
      </c>
      <c r="B2639" s="3" t="s">
        <v>6226</v>
      </c>
      <c r="C2639" s="119" t="s">
        <v>2462</v>
      </c>
      <c r="D2639" s="119" t="s">
        <v>2551</v>
      </c>
    </row>
    <row r="2640" spans="1:4" x14ac:dyDescent="0.4">
      <c r="A2640" s="6" t="s">
        <v>6227</v>
      </c>
      <c r="B2640" s="3" t="s">
        <v>1637</v>
      </c>
      <c r="C2640" s="119" t="s">
        <v>2467</v>
      </c>
      <c r="D2640" s="119" t="s">
        <v>2551</v>
      </c>
    </row>
    <row r="2641" spans="1:4" x14ac:dyDescent="0.4">
      <c r="A2641" s="6" t="s">
        <v>6228</v>
      </c>
      <c r="B2641" s="3" t="s">
        <v>1638</v>
      </c>
      <c r="C2641" s="119" t="s">
        <v>2465</v>
      </c>
      <c r="D2641" s="119" t="s">
        <v>2551</v>
      </c>
    </row>
    <row r="2642" spans="1:4" x14ac:dyDescent="0.4">
      <c r="A2642" s="6" t="s">
        <v>6229</v>
      </c>
      <c r="B2642" s="3" t="s">
        <v>1639</v>
      </c>
      <c r="C2642" s="119" t="s">
        <v>2469</v>
      </c>
      <c r="D2642" s="119" t="s">
        <v>2551</v>
      </c>
    </row>
    <row r="2643" spans="1:4" x14ac:dyDescent="0.4">
      <c r="A2643" s="6" t="s">
        <v>6230</v>
      </c>
      <c r="B2643" s="3" t="s">
        <v>6231</v>
      </c>
      <c r="C2643" s="119" t="s">
        <v>2460</v>
      </c>
      <c r="D2643" s="119" t="s">
        <v>2551</v>
      </c>
    </row>
    <row r="2644" spans="1:4" x14ac:dyDescent="0.4">
      <c r="A2644" s="6" t="s">
        <v>6232</v>
      </c>
      <c r="B2644" s="3" t="s">
        <v>6233</v>
      </c>
      <c r="C2644" s="119" t="s">
        <v>2461</v>
      </c>
      <c r="D2644" s="119" t="s">
        <v>2551</v>
      </c>
    </row>
    <row r="2645" spans="1:4" x14ac:dyDescent="0.4">
      <c r="A2645" s="6" t="s">
        <v>6234</v>
      </c>
      <c r="B2645" s="3" t="s">
        <v>1640</v>
      </c>
      <c r="C2645" s="119" t="s">
        <v>2469</v>
      </c>
      <c r="D2645" s="119" t="s">
        <v>2551</v>
      </c>
    </row>
    <row r="2646" spans="1:4" x14ac:dyDescent="0.4">
      <c r="A2646" s="6" t="s">
        <v>6235</v>
      </c>
      <c r="B2646" s="3" t="s">
        <v>6236</v>
      </c>
      <c r="C2646" s="119" t="s">
        <v>2469</v>
      </c>
      <c r="D2646" s="119" t="s">
        <v>2551</v>
      </c>
    </row>
    <row r="2647" spans="1:4" x14ac:dyDescent="0.4">
      <c r="A2647" s="6" t="s">
        <v>6237</v>
      </c>
      <c r="B2647" s="3" t="s">
        <v>6238</v>
      </c>
      <c r="C2647" s="119" t="s">
        <v>2469</v>
      </c>
      <c r="D2647" s="119" t="s">
        <v>2551</v>
      </c>
    </row>
    <row r="2648" spans="1:4" x14ac:dyDescent="0.4">
      <c r="A2648" s="6" t="s">
        <v>6239</v>
      </c>
      <c r="B2648" s="3" t="s">
        <v>1641</v>
      </c>
      <c r="C2648" s="119" t="s">
        <v>2467</v>
      </c>
      <c r="D2648" s="119" t="s">
        <v>2551</v>
      </c>
    </row>
    <row r="2649" spans="1:4" x14ac:dyDescent="0.4">
      <c r="A2649" s="6" t="s">
        <v>6240</v>
      </c>
      <c r="B2649" s="3" t="s">
        <v>6241</v>
      </c>
      <c r="C2649" s="119" t="s">
        <v>2471</v>
      </c>
      <c r="D2649" s="119" t="s">
        <v>2551</v>
      </c>
    </row>
    <row r="2650" spans="1:4" x14ac:dyDescent="0.4">
      <c r="A2650" s="6" t="s">
        <v>6242</v>
      </c>
      <c r="B2650" s="3" t="s">
        <v>6243</v>
      </c>
      <c r="C2650" s="119" t="s">
        <v>2460</v>
      </c>
      <c r="D2650" s="119" t="s">
        <v>2551</v>
      </c>
    </row>
    <row r="2651" spans="1:4" x14ac:dyDescent="0.4">
      <c r="A2651" s="6" t="s">
        <v>6244</v>
      </c>
      <c r="B2651" s="3" t="s">
        <v>6245</v>
      </c>
      <c r="C2651" s="119" t="s">
        <v>2469</v>
      </c>
      <c r="D2651" s="119" t="s">
        <v>2551</v>
      </c>
    </row>
    <row r="2652" spans="1:4" x14ac:dyDescent="0.4">
      <c r="A2652" s="6" t="s">
        <v>6246</v>
      </c>
      <c r="B2652" s="3" t="s">
        <v>6247</v>
      </c>
      <c r="C2652" s="119" t="s">
        <v>2466</v>
      </c>
      <c r="D2652" s="119" t="s">
        <v>2551</v>
      </c>
    </row>
    <row r="2653" spans="1:4" x14ac:dyDescent="0.4">
      <c r="A2653" s="6" t="s">
        <v>6248</v>
      </c>
      <c r="B2653" s="3" t="s">
        <v>6249</v>
      </c>
      <c r="C2653" s="119" t="s">
        <v>2460</v>
      </c>
      <c r="D2653" s="119" t="s">
        <v>2551</v>
      </c>
    </row>
    <row r="2654" spans="1:4" x14ac:dyDescent="0.4">
      <c r="A2654" s="6" t="s">
        <v>6250</v>
      </c>
      <c r="B2654" s="3" t="s">
        <v>6251</v>
      </c>
      <c r="C2654" s="119" t="s">
        <v>2460</v>
      </c>
      <c r="D2654" s="119" t="s">
        <v>2551</v>
      </c>
    </row>
    <row r="2655" spans="1:4" x14ac:dyDescent="0.4">
      <c r="A2655" s="6" t="s">
        <v>6252</v>
      </c>
      <c r="B2655" s="3" t="s">
        <v>1642</v>
      </c>
      <c r="C2655" s="119" t="s">
        <v>2464</v>
      </c>
      <c r="D2655" s="119" t="s">
        <v>2551</v>
      </c>
    </row>
    <row r="2656" spans="1:4" x14ac:dyDescent="0.4">
      <c r="A2656" s="6" t="s">
        <v>6253</v>
      </c>
      <c r="B2656" s="3" t="s">
        <v>1643</v>
      </c>
      <c r="C2656" s="119" t="s">
        <v>2464</v>
      </c>
      <c r="D2656" s="119" t="s">
        <v>2551</v>
      </c>
    </row>
    <row r="2657" spans="1:4" x14ac:dyDescent="0.4">
      <c r="A2657" s="6" t="s">
        <v>6254</v>
      </c>
      <c r="B2657" s="3" t="s">
        <v>1644</v>
      </c>
      <c r="C2657" s="119" t="s">
        <v>2464</v>
      </c>
      <c r="D2657" s="119" t="s">
        <v>2551</v>
      </c>
    </row>
    <row r="2658" spans="1:4" x14ac:dyDescent="0.4">
      <c r="A2658" s="6" t="s">
        <v>6255</v>
      </c>
      <c r="B2658" s="3" t="s">
        <v>6256</v>
      </c>
      <c r="C2658" s="119" t="s">
        <v>2471</v>
      </c>
      <c r="D2658" s="119" t="s">
        <v>2551</v>
      </c>
    </row>
    <row r="2659" spans="1:4" x14ac:dyDescent="0.4">
      <c r="A2659" s="6" t="s">
        <v>6257</v>
      </c>
      <c r="B2659" s="3" t="s">
        <v>6258</v>
      </c>
      <c r="C2659" s="119" t="s">
        <v>2460</v>
      </c>
      <c r="D2659" s="119" t="s">
        <v>2551</v>
      </c>
    </row>
    <row r="2660" spans="1:4" x14ac:dyDescent="0.4">
      <c r="A2660" s="6" t="s">
        <v>6259</v>
      </c>
      <c r="B2660" s="3" t="s">
        <v>6260</v>
      </c>
      <c r="C2660" s="119" t="s">
        <v>2465</v>
      </c>
      <c r="D2660" s="119" t="s">
        <v>2551</v>
      </c>
    </row>
    <row r="2661" spans="1:4" x14ac:dyDescent="0.4">
      <c r="A2661" s="6" t="s">
        <v>6261</v>
      </c>
      <c r="B2661" s="3" t="s">
        <v>1645</v>
      </c>
      <c r="C2661" s="119" t="s">
        <v>2460</v>
      </c>
      <c r="D2661" s="119" t="s">
        <v>2551</v>
      </c>
    </row>
    <row r="2662" spans="1:4" x14ac:dyDescent="0.4">
      <c r="A2662" s="6" t="s">
        <v>6262</v>
      </c>
      <c r="B2662" s="3" t="s">
        <v>6263</v>
      </c>
      <c r="C2662" s="119" t="s">
        <v>2460</v>
      </c>
      <c r="D2662" s="119" t="s">
        <v>2551</v>
      </c>
    </row>
    <row r="2663" spans="1:4" x14ac:dyDescent="0.4">
      <c r="A2663" s="6" t="s">
        <v>6264</v>
      </c>
      <c r="B2663" s="3" t="s">
        <v>1646</v>
      </c>
      <c r="C2663" s="119" t="s">
        <v>2460</v>
      </c>
      <c r="D2663" s="119" t="s">
        <v>2551</v>
      </c>
    </row>
    <row r="2664" spans="1:4" x14ac:dyDescent="0.4">
      <c r="A2664" s="6" t="s">
        <v>6265</v>
      </c>
      <c r="B2664" s="3" t="s">
        <v>1647</v>
      </c>
      <c r="C2664" s="119" t="s">
        <v>2460</v>
      </c>
      <c r="D2664" s="119" t="s">
        <v>2551</v>
      </c>
    </row>
    <row r="2665" spans="1:4" x14ac:dyDescent="0.4">
      <c r="A2665" s="6" t="s">
        <v>6266</v>
      </c>
      <c r="B2665" s="3" t="s">
        <v>6267</v>
      </c>
      <c r="C2665" s="119" t="s">
        <v>2460</v>
      </c>
      <c r="D2665" s="119" t="s">
        <v>2551</v>
      </c>
    </row>
    <row r="2666" spans="1:4" x14ac:dyDescent="0.4">
      <c r="A2666" s="6" t="s">
        <v>6268</v>
      </c>
      <c r="B2666" s="3" t="s">
        <v>6269</v>
      </c>
      <c r="C2666" s="119" t="s">
        <v>2460</v>
      </c>
      <c r="D2666" s="119" t="s">
        <v>2551</v>
      </c>
    </row>
    <row r="2667" spans="1:4" x14ac:dyDescent="0.4">
      <c r="A2667" s="6" t="s">
        <v>6270</v>
      </c>
      <c r="B2667" s="3" t="s">
        <v>1648</v>
      </c>
      <c r="C2667" s="119" t="s">
        <v>2464</v>
      </c>
      <c r="D2667" s="119" t="s">
        <v>2551</v>
      </c>
    </row>
    <row r="2668" spans="1:4" x14ac:dyDescent="0.4">
      <c r="A2668" s="6" t="s">
        <v>6271</v>
      </c>
      <c r="B2668" s="3" t="s">
        <v>6272</v>
      </c>
      <c r="C2668" s="119" t="s">
        <v>2460</v>
      </c>
      <c r="D2668" s="119" t="s">
        <v>2551</v>
      </c>
    </row>
    <row r="2669" spans="1:4" x14ac:dyDescent="0.4">
      <c r="A2669" s="6" t="s">
        <v>6273</v>
      </c>
      <c r="B2669" s="3" t="s">
        <v>6274</v>
      </c>
      <c r="C2669" s="119" t="s">
        <v>2468</v>
      </c>
      <c r="D2669" s="119" t="s">
        <v>2551</v>
      </c>
    </row>
    <row r="2670" spans="1:4" x14ac:dyDescent="0.4">
      <c r="A2670" s="6" t="s">
        <v>6275</v>
      </c>
      <c r="B2670" s="3" t="s">
        <v>6276</v>
      </c>
      <c r="C2670" s="119" t="s">
        <v>2460</v>
      </c>
      <c r="D2670" s="119" t="s">
        <v>2511</v>
      </c>
    </row>
    <row r="2671" spans="1:4" x14ac:dyDescent="0.4">
      <c r="A2671" s="6" t="s">
        <v>6277</v>
      </c>
      <c r="B2671" s="3" t="s">
        <v>6278</v>
      </c>
      <c r="C2671" s="119" t="s">
        <v>2470</v>
      </c>
      <c r="D2671" s="119" t="s">
        <v>2551</v>
      </c>
    </row>
    <row r="2672" spans="1:4" x14ac:dyDescent="0.4">
      <c r="A2672" s="6" t="s">
        <v>6279</v>
      </c>
      <c r="B2672" s="3" t="s">
        <v>1649</v>
      </c>
      <c r="C2672" s="119" t="s">
        <v>2460</v>
      </c>
      <c r="D2672" s="119" t="s">
        <v>3498</v>
      </c>
    </row>
    <row r="2673" spans="1:4" x14ac:dyDescent="0.4">
      <c r="A2673" s="6" t="s">
        <v>6280</v>
      </c>
      <c r="B2673" s="3" t="s">
        <v>1650</v>
      </c>
      <c r="C2673" s="119" t="s">
        <v>2460</v>
      </c>
      <c r="D2673" s="119" t="s">
        <v>3498</v>
      </c>
    </row>
    <row r="2674" spans="1:4" x14ac:dyDescent="0.4">
      <c r="A2674" s="6" t="s">
        <v>6281</v>
      </c>
      <c r="B2674" s="3" t="s">
        <v>6282</v>
      </c>
      <c r="C2674" s="119" t="s">
        <v>2470</v>
      </c>
      <c r="D2674" s="119" t="s">
        <v>2533</v>
      </c>
    </row>
    <row r="2675" spans="1:4" x14ac:dyDescent="0.4">
      <c r="A2675" s="6" t="s">
        <v>6283</v>
      </c>
      <c r="B2675" s="3" t="s">
        <v>6284</v>
      </c>
      <c r="C2675" s="119" t="s">
        <v>2460</v>
      </c>
      <c r="D2675" s="119" t="s">
        <v>2621</v>
      </c>
    </row>
    <row r="2676" spans="1:4" x14ac:dyDescent="0.4">
      <c r="A2676" s="6" t="s">
        <v>6285</v>
      </c>
      <c r="B2676" s="3" t="s">
        <v>6286</v>
      </c>
      <c r="C2676" s="119" t="s">
        <v>2464</v>
      </c>
      <c r="D2676" s="119" t="s">
        <v>2533</v>
      </c>
    </row>
    <row r="2677" spans="1:4" x14ac:dyDescent="0.4">
      <c r="A2677" s="6" t="s">
        <v>6287</v>
      </c>
      <c r="B2677" s="3" t="s">
        <v>6288</v>
      </c>
      <c r="C2677" s="119" t="s">
        <v>2460</v>
      </c>
      <c r="D2677" s="119" t="s">
        <v>2517</v>
      </c>
    </row>
    <row r="2678" spans="1:4" x14ac:dyDescent="0.4">
      <c r="A2678" s="6" t="s">
        <v>6289</v>
      </c>
      <c r="B2678" s="3" t="s">
        <v>6290</v>
      </c>
      <c r="C2678" s="119" t="s">
        <v>2464</v>
      </c>
      <c r="D2678" s="119" t="s">
        <v>2621</v>
      </c>
    </row>
    <row r="2679" spans="1:4" x14ac:dyDescent="0.4">
      <c r="A2679" s="6" t="s">
        <v>6291</v>
      </c>
      <c r="B2679" s="3" t="s">
        <v>6292</v>
      </c>
      <c r="C2679" s="119" t="s">
        <v>2460</v>
      </c>
      <c r="D2679" s="119" t="s">
        <v>2517</v>
      </c>
    </row>
    <row r="2680" spans="1:4" x14ac:dyDescent="0.4">
      <c r="A2680" s="6" t="s">
        <v>6293</v>
      </c>
      <c r="B2680" s="3" t="s">
        <v>6294</v>
      </c>
      <c r="C2680" s="119" t="s">
        <v>2460</v>
      </c>
      <c r="D2680" s="119" t="s">
        <v>2533</v>
      </c>
    </row>
    <row r="2681" spans="1:4" x14ac:dyDescent="0.4">
      <c r="A2681" s="6" t="s">
        <v>6295</v>
      </c>
      <c r="B2681" s="3" t="s">
        <v>6296</v>
      </c>
      <c r="C2681" s="119" t="s">
        <v>2460</v>
      </c>
      <c r="D2681" s="119" t="s">
        <v>2533</v>
      </c>
    </row>
    <row r="2682" spans="1:4" x14ac:dyDescent="0.4">
      <c r="A2682" s="6" t="s">
        <v>6297</v>
      </c>
      <c r="B2682" s="3" t="s">
        <v>6298</v>
      </c>
      <c r="C2682" s="119" t="s">
        <v>2460</v>
      </c>
      <c r="D2682" s="119" t="s">
        <v>2517</v>
      </c>
    </row>
    <row r="2683" spans="1:4" x14ac:dyDescent="0.4">
      <c r="A2683" s="6" t="s">
        <v>6299</v>
      </c>
      <c r="B2683" s="3" t="s">
        <v>1651</v>
      </c>
      <c r="C2683" s="119" t="s">
        <v>2460</v>
      </c>
      <c r="D2683" s="119" t="s">
        <v>3498</v>
      </c>
    </row>
    <row r="2684" spans="1:4" x14ac:dyDescent="0.4">
      <c r="A2684" s="6" t="s">
        <v>6300</v>
      </c>
      <c r="B2684" s="3" t="s">
        <v>6301</v>
      </c>
      <c r="C2684" s="119" t="s">
        <v>2470</v>
      </c>
      <c r="D2684" s="119" t="s">
        <v>2533</v>
      </c>
    </row>
    <row r="2685" spans="1:4" x14ac:dyDescent="0.4">
      <c r="A2685" s="6" t="s">
        <v>6302</v>
      </c>
      <c r="B2685" s="3" t="s">
        <v>6303</v>
      </c>
      <c r="C2685" s="119" t="s">
        <v>2460</v>
      </c>
      <c r="D2685" s="119" t="s">
        <v>2533</v>
      </c>
    </row>
    <row r="2686" spans="1:4" x14ac:dyDescent="0.4">
      <c r="A2686" s="6" t="s">
        <v>6304</v>
      </c>
      <c r="B2686" s="3" t="s">
        <v>6305</v>
      </c>
      <c r="C2686" s="119" t="s">
        <v>2464</v>
      </c>
      <c r="D2686" s="119" t="s">
        <v>2621</v>
      </c>
    </row>
    <row r="2687" spans="1:4" x14ac:dyDescent="0.4">
      <c r="A2687" s="6" t="s">
        <v>6306</v>
      </c>
      <c r="B2687" s="3" t="s">
        <v>6307</v>
      </c>
      <c r="C2687" s="119" t="s">
        <v>2460</v>
      </c>
      <c r="D2687" s="119" t="s">
        <v>2533</v>
      </c>
    </row>
    <row r="2688" spans="1:4" x14ac:dyDescent="0.4">
      <c r="A2688" s="6" t="s">
        <v>6308</v>
      </c>
      <c r="B2688" s="3" t="s">
        <v>6309</v>
      </c>
      <c r="C2688" s="119" t="s">
        <v>2460</v>
      </c>
      <c r="D2688" s="119" t="s">
        <v>2621</v>
      </c>
    </row>
    <row r="2689" spans="1:4" x14ac:dyDescent="0.4">
      <c r="A2689" s="6" t="s">
        <v>6310</v>
      </c>
      <c r="B2689" s="3" t="s">
        <v>6311</v>
      </c>
      <c r="C2689" s="119" t="s">
        <v>2463</v>
      </c>
      <c r="D2689" s="119" t="s">
        <v>2744</v>
      </c>
    </row>
    <row r="2690" spans="1:4" x14ac:dyDescent="0.4">
      <c r="A2690" s="6" t="s">
        <v>6312</v>
      </c>
      <c r="B2690" s="3" t="s">
        <v>6313</v>
      </c>
      <c r="C2690" s="119" t="s">
        <v>2460</v>
      </c>
      <c r="D2690" s="119" t="s">
        <v>2533</v>
      </c>
    </row>
    <row r="2691" spans="1:4" x14ac:dyDescent="0.4">
      <c r="A2691" s="6" t="s">
        <v>6314</v>
      </c>
      <c r="B2691" s="3" t="s">
        <v>6315</v>
      </c>
      <c r="C2691" s="119" t="s">
        <v>2460</v>
      </c>
      <c r="D2691" s="119" t="s">
        <v>2551</v>
      </c>
    </row>
    <row r="2692" spans="1:4" x14ac:dyDescent="0.4">
      <c r="A2692" s="6" t="s">
        <v>6316</v>
      </c>
      <c r="B2692" s="3" t="s">
        <v>6317</v>
      </c>
      <c r="C2692" s="119" t="s">
        <v>2462</v>
      </c>
      <c r="D2692" s="119" t="s">
        <v>2533</v>
      </c>
    </row>
    <row r="2693" spans="1:4" x14ac:dyDescent="0.4">
      <c r="A2693" s="6" t="s">
        <v>6318</v>
      </c>
      <c r="B2693" s="3" t="s">
        <v>6319</v>
      </c>
      <c r="C2693" s="119" t="s">
        <v>2464</v>
      </c>
      <c r="D2693" s="119" t="s">
        <v>2533</v>
      </c>
    </row>
    <row r="2694" spans="1:4" x14ac:dyDescent="0.4">
      <c r="A2694" s="6" t="s">
        <v>6320</v>
      </c>
      <c r="B2694" s="3" t="s">
        <v>6321</v>
      </c>
      <c r="C2694" s="119" t="s">
        <v>2460</v>
      </c>
      <c r="D2694" s="119" t="s">
        <v>2533</v>
      </c>
    </row>
    <row r="2695" spans="1:4" x14ac:dyDescent="0.4">
      <c r="A2695" s="6" t="s">
        <v>6322</v>
      </c>
      <c r="B2695" s="3" t="s">
        <v>6323</v>
      </c>
      <c r="C2695" s="119" t="s">
        <v>2460</v>
      </c>
      <c r="D2695" s="119" t="s">
        <v>2533</v>
      </c>
    </row>
    <row r="2696" spans="1:4" x14ac:dyDescent="0.4">
      <c r="A2696" s="6" t="s">
        <v>6324</v>
      </c>
      <c r="B2696" s="3" t="s">
        <v>6325</v>
      </c>
      <c r="C2696" s="119" t="s">
        <v>2469</v>
      </c>
      <c r="D2696" s="119" t="s">
        <v>2613</v>
      </c>
    </row>
    <row r="2697" spans="1:4" x14ac:dyDescent="0.4">
      <c r="A2697" s="6" t="s">
        <v>6326</v>
      </c>
      <c r="B2697" s="3" t="s">
        <v>1652</v>
      </c>
      <c r="C2697" s="119" t="s">
        <v>2460</v>
      </c>
      <c r="D2697" s="119" t="s">
        <v>5289</v>
      </c>
    </row>
    <row r="2698" spans="1:4" x14ac:dyDescent="0.4">
      <c r="A2698" s="6" t="s">
        <v>6327</v>
      </c>
      <c r="B2698" s="3" t="s">
        <v>6328</v>
      </c>
      <c r="C2698" s="119" t="s">
        <v>2460</v>
      </c>
      <c r="D2698" s="119" t="s">
        <v>5298</v>
      </c>
    </row>
    <row r="2699" spans="1:4" x14ac:dyDescent="0.4">
      <c r="A2699" s="6" t="s">
        <v>6329</v>
      </c>
      <c r="B2699" s="3" t="s">
        <v>6330</v>
      </c>
      <c r="C2699" s="119" t="s">
        <v>2460</v>
      </c>
      <c r="D2699" s="119" t="s">
        <v>5289</v>
      </c>
    </row>
    <row r="2700" spans="1:4" x14ac:dyDescent="0.4">
      <c r="A2700" s="6" t="s">
        <v>6331</v>
      </c>
      <c r="B2700" s="3" t="s">
        <v>1653</v>
      </c>
      <c r="C2700" s="119" t="s">
        <v>2460</v>
      </c>
      <c r="D2700" s="119" t="s">
        <v>2613</v>
      </c>
    </row>
    <row r="2701" spans="1:4" x14ac:dyDescent="0.4">
      <c r="A2701" s="6" t="s">
        <v>6332</v>
      </c>
      <c r="B2701" s="3" t="s">
        <v>6333</v>
      </c>
      <c r="C2701" s="119" t="s">
        <v>2460</v>
      </c>
      <c r="D2701" s="119" t="s">
        <v>5289</v>
      </c>
    </row>
    <row r="2702" spans="1:4" x14ac:dyDescent="0.4">
      <c r="A2702" s="6" t="s">
        <v>6334</v>
      </c>
      <c r="B2702" s="3" t="s">
        <v>1654</v>
      </c>
      <c r="C2702" s="119" t="s">
        <v>2460</v>
      </c>
      <c r="D2702" s="119" t="s">
        <v>2740</v>
      </c>
    </row>
    <row r="2703" spans="1:4" x14ac:dyDescent="0.4">
      <c r="A2703" s="6" t="s">
        <v>6335</v>
      </c>
      <c r="B2703" s="3" t="s">
        <v>6336</v>
      </c>
      <c r="C2703" s="119" t="s">
        <v>2460</v>
      </c>
      <c r="D2703" s="119" t="s">
        <v>5289</v>
      </c>
    </row>
    <row r="2704" spans="1:4" x14ac:dyDescent="0.4">
      <c r="A2704" s="6" t="s">
        <v>6337</v>
      </c>
      <c r="B2704" s="3" t="s">
        <v>6338</v>
      </c>
      <c r="C2704" s="119" t="s">
        <v>2464</v>
      </c>
      <c r="D2704" s="119" t="s">
        <v>2613</v>
      </c>
    </row>
    <row r="2705" spans="1:4" x14ac:dyDescent="0.4">
      <c r="A2705" s="6" t="s">
        <v>6339</v>
      </c>
      <c r="B2705" s="3" t="s">
        <v>6340</v>
      </c>
      <c r="C2705" s="119" t="s">
        <v>2460</v>
      </c>
      <c r="D2705" s="119" t="s">
        <v>5289</v>
      </c>
    </row>
    <row r="2706" spans="1:4" x14ac:dyDescent="0.4">
      <c r="A2706" s="6" t="s">
        <v>6341</v>
      </c>
      <c r="B2706" s="3" t="s">
        <v>1655</v>
      </c>
      <c r="C2706" s="119" t="s">
        <v>2460</v>
      </c>
      <c r="D2706" s="119" t="s">
        <v>2613</v>
      </c>
    </row>
    <row r="2707" spans="1:4" x14ac:dyDescent="0.4">
      <c r="A2707" s="6" t="s">
        <v>6342</v>
      </c>
      <c r="B2707" s="3" t="s">
        <v>6343</v>
      </c>
      <c r="C2707" s="119" t="s">
        <v>2464</v>
      </c>
      <c r="D2707" s="119" t="s">
        <v>2613</v>
      </c>
    </row>
    <row r="2708" spans="1:4" x14ac:dyDescent="0.4">
      <c r="A2708" s="6" t="s">
        <v>6344</v>
      </c>
      <c r="B2708" s="3" t="s">
        <v>6345</v>
      </c>
      <c r="C2708" s="119" t="s">
        <v>2460</v>
      </c>
      <c r="D2708" s="119" t="s">
        <v>5289</v>
      </c>
    </row>
    <row r="2709" spans="1:4" x14ac:dyDescent="0.4">
      <c r="A2709" s="6" t="s">
        <v>6346</v>
      </c>
      <c r="B2709" s="3" t="s">
        <v>1656</v>
      </c>
      <c r="C2709" s="119" t="s">
        <v>2460</v>
      </c>
      <c r="D2709" s="119" t="s">
        <v>5298</v>
      </c>
    </row>
    <row r="2710" spans="1:4" x14ac:dyDescent="0.4">
      <c r="A2710" s="6" t="s">
        <v>6347</v>
      </c>
      <c r="B2710" s="3" t="s">
        <v>1657</v>
      </c>
      <c r="C2710" s="119" t="s">
        <v>2460</v>
      </c>
      <c r="D2710" s="119" t="s">
        <v>5289</v>
      </c>
    </row>
    <row r="2711" spans="1:4" x14ac:dyDescent="0.4">
      <c r="A2711" s="6" t="s">
        <v>6348</v>
      </c>
      <c r="B2711" s="3" t="s">
        <v>1658</v>
      </c>
      <c r="C2711" s="119" t="s">
        <v>2460</v>
      </c>
      <c r="D2711" s="119" t="s">
        <v>2740</v>
      </c>
    </row>
    <row r="2712" spans="1:4" x14ac:dyDescent="0.4">
      <c r="A2712" s="6" t="s">
        <v>6349</v>
      </c>
      <c r="B2712" s="3" t="s">
        <v>1659</v>
      </c>
      <c r="C2712" s="119" t="s">
        <v>2460</v>
      </c>
      <c r="D2712" s="119" t="s">
        <v>5289</v>
      </c>
    </row>
    <row r="2713" spans="1:4" x14ac:dyDescent="0.4">
      <c r="A2713" s="6" t="s">
        <v>6350</v>
      </c>
      <c r="B2713" s="3" t="s">
        <v>1660</v>
      </c>
      <c r="C2713" s="119" t="s">
        <v>2460</v>
      </c>
      <c r="D2713" s="119" t="s">
        <v>2740</v>
      </c>
    </row>
    <row r="2714" spans="1:4" x14ac:dyDescent="0.4">
      <c r="A2714" s="6" t="s">
        <v>6351</v>
      </c>
      <c r="B2714" s="3" t="s">
        <v>6352</v>
      </c>
      <c r="C2714" s="119" t="s">
        <v>2460</v>
      </c>
      <c r="D2714" s="119" t="s">
        <v>5289</v>
      </c>
    </row>
    <row r="2715" spans="1:4" x14ac:dyDescent="0.4">
      <c r="A2715" s="6" t="s">
        <v>6353</v>
      </c>
      <c r="B2715" s="3" t="s">
        <v>1661</v>
      </c>
      <c r="C2715" s="119" t="s">
        <v>2460</v>
      </c>
      <c r="D2715" s="119" t="s">
        <v>2740</v>
      </c>
    </row>
    <row r="2716" spans="1:4" x14ac:dyDescent="0.4">
      <c r="A2716" s="6" t="s">
        <v>6354</v>
      </c>
      <c r="B2716" s="3" t="s">
        <v>6355</v>
      </c>
      <c r="C2716" s="119" t="s">
        <v>2460</v>
      </c>
      <c r="D2716" s="119" t="s">
        <v>5289</v>
      </c>
    </row>
    <row r="2717" spans="1:4" x14ac:dyDescent="0.4">
      <c r="A2717" s="6" t="s">
        <v>6356</v>
      </c>
      <c r="B2717" s="3" t="s">
        <v>1662</v>
      </c>
      <c r="C2717" s="119" t="s">
        <v>2460</v>
      </c>
      <c r="D2717" s="119" t="s">
        <v>2740</v>
      </c>
    </row>
    <row r="2718" spans="1:4" x14ac:dyDescent="0.4">
      <c r="A2718" s="6" t="s">
        <v>6357</v>
      </c>
      <c r="B2718" s="3" t="s">
        <v>1663</v>
      </c>
      <c r="C2718" s="119" t="s">
        <v>2460</v>
      </c>
      <c r="D2718" s="119" t="s">
        <v>2740</v>
      </c>
    </row>
    <row r="2719" spans="1:4" x14ac:dyDescent="0.4">
      <c r="A2719" s="6" t="s">
        <v>6358</v>
      </c>
      <c r="B2719" s="3" t="s">
        <v>6359</v>
      </c>
      <c r="C2719" s="119" t="s">
        <v>2467</v>
      </c>
      <c r="D2719" s="119" t="s">
        <v>2740</v>
      </c>
    </row>
    <row r="2720" spans="1:4" x14ac:dyDescent="0.4">
      <c r="A2720" s="6" t="s">
        <v>6360</v>
      </c>
      <c r="B2720" s="3" t="s">
        <v>6361</v>
      </c>
      <c r="C2720" s="119" t="s">
        <v>2460</v>
      </c>
      <c r="D2720" s="119" t="s">
        <v>2740</v>
      </c>
    </row>
    <row r="2721" spans="1:4" x14ac:dyDescent="0.4">
      <c r="A2721" s="6" t="s">
        <v>6362</v>
      </c>
      <c r="B2721" s="3" t="s">
        <v>1664</v>
      </c>
      <c r="C2721" s="119" t="s">
        <v>2460</v>
      </c>
      <c r="D2721" s="119" t="s">
        <v>2740</v>
      </c>
    </row>
    <row r="2722" spans="1:4" x14ac:dyDescent="0.4">
      <c r="A2722" s="6" t="s">
        <v>6363</v>
      </c>
      <c r="B2722" s="3" t="s">
        <v>1665</v>
      </c>
      <c r="C2722" s="119" t="s">
        <v>2460</v>
      </c>
      <c r="D2722" s="119" t="s">
        <v>3498</v>
      </c>
    </row>
    <row r="2723" spans="1:4" x14ac:dyDescent="0.4">
      <c r="A2723" s="6" t="s">
        <v>6364</v>
      </c>
      <c r="B2723" s="3" t="s">
        <v>1666</v>
      </c>
      <c r="C2723" s="119" t="s">
        <v>2460</v>
      </c>
      <c r="D2723" s="119" t="s">
        <v>3498</v>
      </c>
    </row>
    <row r="2724" spans="1:4" x14ac:dyDescent="0.4">
      <c r="A2724" s="6" t="s">
        <v>6365</v>
      </c>
      <c r="B2724" s="3" t="s">
        <v>1667</v>
      </c>
      <c r="C2724" s="119" t="s">
        <v>2460</v>
      </c>
      <c r="D2724" s="119" t="s">
        <v>3498</v>
      </c>
    </row>
    <row r="2725" spans="1:4" x14ac:dyDescent="0.4">
      <c r="A2725" s="6" t="s">
        <v>6366</v>
      </c>
      <c r="B2725" s="3" t="s">
        <v>1668</v>
      </c>
      <c r="C2725" s="119" t="s">
        <v>2460</v>
      </c>
      <c r="D2725" s="119" t="s">
        <v>3498</v>
      </c>
    </row>
    <row r="2726" spans="1:4" x14ac:dyDescent="0.4">
      <c r="A2726" s="6" t="s">
        <v>6367</v>
      </c>
      <c r="B2726" s="3" t="s">
        <v>1669</v>
      </c>
      <c r="C2726" s="119" t="s">
        <v>2460</v>
      </c>
      <c r="D2726" s="119" t="s">
        <v>3498</v>
      </c>
    </row>
    <row r="2727" spans="1:4" x14ac:dyDescent="0.4">
      <c r="A2727" s="6" t="s">
        <v>6368</v>
      </c>
      <c r="B2727" s="3" t="s">
        <v>6369</v>
      </c>
      <c r="C2727" s="119" t="s">
        <v>2460</v>
      </c>
      <c r="D2727" s="119" t="s">
        <v>3498</v>
      </c>
    </row>
    <row r="2728" spans="1:4" x14ac:dyDescent="0.4">
      <c r="A2728" s="6" t="s">
        <v>6370</v>
      </c>
      <c r="B2728" s="3" t="s">
        <v>1670</v>
      </c>
      <c r="C2728" s="119" t="s">
        <v>2460</v>
      </c>
      <c r="D2728" s="119" t="s">
        <v>3498</v>
      </c>
    </row>
    <row r="2729" spans="1:4" x14ac:dyDescent="0.4">
      <c r="A2729" s="6" t="s">
        <v>6371</v>
      </c>
      <c r="B2729" s="3" t="s">
        <v>6372</v>
      </c>
      <c r="C2729" s="119" t="s">
        <v>2460</v>
      </c>
      <c r="D2729" s="119" t="s">
        <v>3498</v>
      </c>
    </row>
    <row r="2730" spans="1:4" x14ac:dyDescent="0.4">
      <c r="A2730" s="6" t="s">
        <v>6373</v>
      </c>
      <c r="B2730" s="3" t="s">
        <v>6374</v>
      </c>
      <c r="C2730" s="119" t="s">
        <v>2460</v>
      </c>
      <c r="D2730" s="119" t="s">
        <v>3498</v>
      </c>
    </row>
    <row r="2731" spans="1:4" x14ac:dyDescent="0.4">
      <c r="A2731" s="6" t="s">
        <v>6375</v>
      </c>
      <c r="B2731" s="3" t="s">
        <v>1671</v>
      </c>
      <c r="C2731" s="119" t="s">
        <v>2460</v>
      </c>
      <c r="D2731" s="119" t="s">
        <v>3498</v>
      </c>
    </row>
    <row r="2732" spans="1:4" x14ac:dyDescent="0.4">
      <c r="A2732" s="6" t="s">
        <v>6376</v>
      </c>
      <c r="B2732" s="3" t="s">
        <v>1672</v>
      </c>
      <c r="C2732" s="119" t="s">
        <v>2460</v>
      </c>
      <c r="D2732" s="119" t="s">
        <v>3498</v>
      </c>
    </row>
    <row r="2733" spans="1:4" x14ac:dyDescent="0.4">
      <c r="A2733" s="6" t="s">
        <v>6377</v>
      </c>
      <c r="B2733" s="3" t="s">
        <v>1673</v>
      </c>
      <c r="C2733" s="119" t="s">
        <v>2460</v>
      </c>
      <c r="D2733" s="119" t="s">
        <v>3498</v>
      </c>
    </row>
    <row r="2734" spans="1:4" x14ac:dyDescent="0.4">
      <c r="A2734" s="6" t="s">
        <v>6378</v>
      </c>
      <c r="B2734" s="3" t="s">
        <v>1674</v>
      </c>
      <c r="C2734" s="119" t="s">
        <v>2465</v>
      </c>
      <c r="D2734" s="119" t="s">
        <v>3498</v>
      </c>
    </row>
    <row r="2735" spans="1:4" x14ac:dyDescent="0.4">
      <c r="A2735" s="6" t="s">
        <v>6379</v>
      </c>
      <c r="B2735" s="3" t="s">
        <v>1675</v>
      </c>
      <c r="C2735" s="119" t="s">
        <v>2460</v>
      </c>
      <c r="D2735" s="119" t="s">
        <v>3498</v>
      </c>
    </row>
    <row r="2736" spans="1:4" x14ac:dyDescent="0.4">
      <c r="A2736" s="6" t="s">
        <v>6380</v>
      </c>
      <c r="B2736" s="3" t="s">
        <v>1676</v>
      </c>
      <c r="C2736" s="119" t="s">
        <v>2460</v>
      </c>
      <c r="D2736" s="119" t="s">
        <v>3498</v>
      </c>
    </row>
    <row r="2737" spans="1:4" x14ac:dyDescent="0.4">
      <c r="A2737" s="6" t="s">
        <v>6381</v>
      </c>
      <c r="B2737" s="3" t="s">
        <v>1677</v>
      </c>
      <c r="C2737" s="119" t="s">
        <v>2460</v>
      </c>
      <c r="D2737" s="119" t="s">
        <v>3498</v>
      </c>
    </row>
    <row r="2738" spans="1:4" x14ac:dyDescent="0.4">
      <c r="A2738" s="6" t="s">
        <v>6382</v>
      </c>
      <c r="B2738" s="3" t="s">
        <v>1678</v>
      </c>
      <c r="C2738" s="119" t="s">
        <v>2460</v>
      </c>
      <c r="D2738" s="119" t="s">
        <v>3498</v>
      </c>
    </row>
    <row r="2739" spans="1:4" x14ac:dyDescent="0.4">
      <c r="A2739" s="6" t="s">
        <v>6383</v>
      </c>
      <c r="B2739" s="3" t="s">
        <v>1679</v>
      </c>
      <c r="C2739" s="119" t="s">
        <v>2471</v>
      </c>
      <c r="D2739" s="119" t="s">
        <v>3498</v>
      </c>
    </row>
    <row r="2740" spans="1:4" x14ac:dyDescent="0.4">
      <c r="A2740" s="6" t="s">
        <v>6384</v>
      </c>
      <c r="B2740" s="3" t="s">
        <v>1680</v>
      </c>
      <c r="C2740" s="119" t="s">
        <v>2464</v>
      </c>
      <c r="D2740" s="119" t="s">
        <v>3498</v>
      </c>
    </row>
    <row r="2741" spans="1:4" x14ac:dyDescent="0.4">
      <c r="A2741" s="6" t="s">
        <v>6385</v>
      </c>
      <c r="B2741" s="3" t="s">
        <v>1681</v>
      </c>
      <c r="C2741" s="119" t="s">
        <v>2460</v>
      </c>
      <c r="D2741" s="119" t="s">
        <v>3498</v>
      </c>
    </row>
    <row r="2742" spans="1:4" x14ac:dyDescent="0.4">
      <c r="A2742" s="6" t="s">
        <v>6386</v>
      </c>
      <c r="B2742" s="3" t="s">
        <v>1682</v>
      </c>
      <c r="C2742" s="119" t="s">
        <v>2460</v>
      </c>
      <c r="D2742" s="119" t="s">
        <v>3498</v>
      </c>
    </row>
    <row r="2743" spans="1:4" x14ac:dyDescent="0.4">
      <c r="A2743" s="6" t="s">
        <v>6387</v>
      </c>
      <c r="B2743" s="3" t="s">
        <v>1683</v>
      </c>
      <c r="C2743" s="119" t="s">
        <v>2460</v>
      </c>
      <c r="D2743" s="119" t="s">
        <v>3498</v>
      </c>
    </row>
    <row r="2744" spans="1:4" x14ac:dyDescent="0.4">
      <c r="A2744" s="6" t="s">
        <v>6388</v>
      </c>
      <c r="B2744" s="3" t="s">
        <v>1684</v>
      </c>
      <c r="C2744" s="119" t="s">
        <v>2460</v>
      </c>
      <c r="D2744" s="119" t="s">
        <v>3498</v>
      </c>
    </row>
    <row r="2745" spans="1:4" x14ac:dyDescent="0.4">
      <c r="A2745" s="6" t="s">
        <v>6389</v>
      </c>
      <c r="B2745" s="3" t="s">
        <v>1685</v>
      </c>
      <c r="C2745" s="119" t="s">
        <v>2460</v>
      </c>
      <c r="D2745" s="119" t="s">
        <v>3498</v>
      </c>
    </row>
    <row r="2746" spans="1:4" x14ac:dyDescent="0.4">
      <c r="A2746" s="6" t="s">
        <v>6390</v>
      </c>
      <c r="B2746" s="3" t="s">
        <v>1686</v>
      </c>
      <c r="C2746" s="119" t="s">
        <v>2460</v>
      </c>
      <c r="D2746" s="119" t="s">
        <v>3498</v>
      </c>
    </row>
    <row r="2747" spans="1:4" x14ac:dyDescent="0.4">
      <c r="A2747" s="6" t="s">
        <v>6391</v>
      </c>
      <c r="B2747" s="3" t="s">
        <v>2453</v>
      </c>
      <c r="C2747" s="119" t="s">
        <v>2460</v>
      </c>
      <c r="D2747" s="119" t="s">
        <v>3498</v>
      </c>
    </row>
    <row r="2748" spans="1:4" x14ac:dyDescent="0.4">
      <c r="A2748" s="6" t="s">
        <v>6392</v>
      </c>
      <c r="B2748" s="3" t="s">
        <v>1687</v>
      </c>
      <c r="C2748" s="119" t="s">
        <v>2460</v>
      </c>
      <c r="D2748" s="119" t="s">
        <v>3498</v>
      </c>
    </row>
    <row r="2749" spans="1:4" x14ac:dyDescent="0.4">
      <c r="A2749" s="6" t="s">
        <v>6393</v>
      </c>
      <c r="B2749" s="3" t="s">
        <v>6394</v>
      </c>
      <c r="C2749" s="119" t="s">
        <v>2460</v>
      </c>
      <c r="D2749" s="119" t="s">
        <v>3498</v>
      </c>
    </row>
    <row r="2750" spans="1:4" x14ac:dyDescent="0.4">
      <c r="A2750" s="6" t="s">
        <v>6395</v>
      </c>
      <c r="B2750" s="3" t="s">
        <v>1688</v>
      </c>
      <c r="C2750" s="119" t="s">
        <v>2464</v>
      </c>
      <c r="D2750" s="119" t="s">
        <v>3278</v>
      </c>
    </row>
    <row r="2751" spans="1:4" x14ac:dyDescent="0.4">
      <c r="A2751" s="6" t="s">
        <v>6396</v>
      </c>
      <c r="B2751" s="3" t="s">
        <v>1689</v>
      </c>
      <c r="C2751" s="119" t="s">
        <v>2460</v>
      </c>
      <c r="D2751" s="119" t="s">
        <v>3498</v>
      </c>
    </row>
    <row r="2752" spans="1:4" x14ac:dyDescent="0.4">
      <c r="A2752" s="6" t="s">
        <v>6397</v>
      </c>
      <c r="B2752" s="3" t="s">
        <v>1690</v>
      </c>
      <c r="C2752" s="119" t="s">
        <v>2460</v>
      </c>
      <c r="D2752" s="119" t="s">
        <v>3498</v>
      </c>
    </row>
    <row r="2753" spans="1:4" x14ac:dyDescent="0.4">
      <c r="A2753" s="6" t="s">
        <v>6398</v>
      </c>
      <c r="B2753" s="3" t="s">
        <v>1691</v>
      </c>
      <c r="C2753" s="119" t="s">
        <v>2460</v>
      </c>
      <c r="D2753" s="119" t="s">
        <v>3498</v>
      </c>
    </row>
    <row r="2754" spans="1:4" x14ac:dyDescent="0.4">
      <c r="A2754" s="6" t="s">
        <v>6399</v>
      </c>
      <c r="B2754" s="3" t="s">
        <v>1692</v>
      </c>
      <c r="C2754" s="119" t="s">
        <v>2460</v>
      </c>
      <c r="D2754" s="119" t="s">
        <v>3498</v>
      </c>
    </row>
    <row r="2755" spans="1:4" x14ac:dyDescent="0.4">
      <c r="A2755" s="6" t="s">
        <v>6400</v>
      </c>
      <c r="B2755" s="3" t="s">
        <v>1693</v>
      </c>
      <c r="C2755" s="119" t="s">
        <v>2460</v>
      </c>
      <c r="D2755" s="119" t="s">
        <v>3498</v>
      </c>
    </row>
    <row r="2756" spans="1:4" x14ac:dyDescent="0.4">
      <c r="A2756" s="6" t="s">
        <v>6401</v>
      </c>
      <c r="B2756" s="3" t="s">
        <v>1694</v>
      </c>
      <c r="C2756" s="119" t="s">
        <v>2460</v>
      </c>
      <c r="D2756" s="119" t="s">
        <v>3498</v>
      </c>
    </row>
    <row r="2757" spans="1:4" x14ac:dyDescent="0.4">
      <c r="A2757" s="6" t="s">
        <v>6402</v>
      </c>
      <c r="B2757" s="3" t="s">
        <v>1695</v>
      </c>
      <c r="C2757" s="119" t="s">
        <v>2460</v>
      </c>
      <c r="D2757" s="119" t="s">
        <v>3498</v>
      </c>
    </row>
    <row r="2758" spans="1:4" x14ac:dyDescent="0.4">
      <c r="A2758" s="6" t="s">
        <v>6403</v>
      </c>
      <c r="B2758" s="3" t="s">
        <v>6404</v>
      </c>
      <c r="C2758" s="119" t="s">
        <v>2460</v>
      </c>
      <c r="D2758" s="119" t="s">
        <v>3498</v>
      </c>
    </row>
    <row r="2759" spans="1:4" x14ac:dyDescent="0.4">
      <c r="A2759" s="6" t="s">
        <v>6405</v>
      </c>
      <c r="B2759" s="3" t="s">
        <v>1696</v>
      </c>
      <c r="C2759" s="119" t="s">
        <v>2460</v>
      </c>
      <c r="D2759" s="119" t="s">
        <v>3498</v>
      </c>
    </row>
    <row r="2760" spans="1:4" x14ac:dyDescent="0.4">
      <c r="A2760" s="6" t="s">
        <v>6406</v>
      </c>
      <c r="B2760" s="3" t="s">
        <v>6407</v>
      </c>
      <c r="C2760" s="119" t="s">
        <v>2460</v>
      </c>
      <c r="D2760" s="119" t="s">
        <v>3498</v>
      </c>
    </row>
    <row r="2761" spans="1:4" x14ac:dyDescent="0.4">
      <c r="A2761" s="6" t="s">
        <v>6408</v>
      </c>
      <c r="B2761" s="3" t="s">
        <v>1697</v>
      </c>
      <c r="C2761" s="119" t="s">
        <v>2463</v>
      </c>
      <c r="D2761" s="119" t="s">
        <v>3498</v>
      </c>
    </row>
    <row r="2762" spans="1:4" x14ac:dyDescent="0.4">
      <c r="A2762" s="6" t="s">
        <v>6409</v>
      </c>
      <c r="B2762" s="3" t="s">
        <v>1698</v>
      </c>
      <c r="C2762" s="119" t="s">
        <v>2460</v>
      </c>
      <c r="D2762" s="119" t="s">
        <v>3498</v>
      </c>
    </row>
    <row r="2763" spans="1:4" x14ac:dyDescent="0.4">
      <c r="A2763" s="6" t="s">
        <v>6410</v>
      </c>
      <c r="B2763" s="3" t="s">
        <v>6411</v>
      </c>
      <c r="C2763" s="119" t="s">
        <v>2460</v>
      </c>
      <c r="D2763" s="119" t="s">
        <v>3498</v>
      </c>
    </row>
    <row r="2764" spans="1:4" x14ac:dyDescent="0.4">
      <c r="A2764" s="6" t="s">
        <v>6412</v>
      </c>
      <c r="B2764" s="3" t="s">
        <v>1699</v>
      </c>
      <c r="C2764" s="119" t="s">
        <v>2460</v>
      </c>
      <c r="D2764" s="119" t="s">
        <v>3498</v>
      </c>
    </row>
    <row r="2765" spans="1:4" x14ac:dyDescent="0.4">
      <c r="A2765" s="6" t="s">
        <v>6413</v>
      </c>
      <c r="B2765" s="3" t="s">
        <v>1700</v>
      </c>
      <c r="C2765" s="119" t="s">
        <v>2460</v>
      </c>
      <c r="D2765" s="119" t="s">
        <v>3498</v>
      </c>
    </row>
    <row r="2766" spans="1:4" x14ac:dyDescent="0.4">
      <c r="A2766" s="6" t="s">
        <v>6414</v>
      </c>
      <c r="B2766" s="3" t="s">
        <v>6415</v>
      </c>
      <c r="C2766" s="119" t="s">
        <v>2460</v>
      </c>
      <c r="D2766" s="119" t="s">
        <v>3498</v>
      </c>
    </row>
    <row r="2767" spans="1:4" x14ac:dyDescent="0.4">
      <c r="A2767" s="6" t="s">
        <v>6416</v>
      </c>
      <c r="B2767" s="3" t="s">
        <v>1701</v>
      </c>
      <c r="C2767" s="119" t="s">
        <v>2460</v>
      </c>
      <c r="D2767" s="119" t="s">
        <v>3498</v>
      </c>
    </row>
    <row r="2768" spans="1:4" x14ac:dyDescent="0.4">
      <c r="A2768" s="6" t="s">
        <v>6417</v>
      </c>
      <c r="B2768" s="3" t="s">
        <v>1702</v>
      </c>
      <c r="C2768" s="119" t="s">
        <v>2464</v>
      </c>
      <c r="D2768" s="119" t="s">
        <v>3498</v>
      </c>
    </row>
    <row r="2769" spans="1:4" x14ac:dyDescent="0.4">
      <c r="A2769" s="6" t="s">
        <v>6418</v>
      </c>
      <c r="B2769" s="3" t="s">
        <v>1703</v>
      </c>
      <c r="C2769" s="119" t="s">
        <v>2460</v>
      </c>
      <c r="D2769" s="119" t="s">
        <v>3498</v>
      </c>
    </row>
    <row r="2770" spans="1:4" x14ac:dyDescent="0.4">
      <c r="A2770" s="6" t="s">
        <v>6419</v>
      </c>
      <c r="B2770" s="3" t="s">
        <v>1704</v>
      </c>
      <c r="C2770" s="119" t="s">
        <v>2460</v>
      </c>
      <c r="D2770" s="119" t="s">
        <v>3278</v>
      </c>
    </row>
    <row r="2771" spans="1:4" x14ac:dyDescent="0.4">
      <c r="A2771" s="6" t="s">
        <v>6420</v>
      </c>
      <c r="B2771" s="3" t="s">
        <v>2454</v>
      </c>
      <c r="C2771" s="119" t="s">
        <v>2460</v>
      </c>
      <c r="D2771" s="119" t="s">
        <v>3498</v>
      </c>
    </row>
    <row r="2772" spans="1:4" x14ac:dyDescent="0.4">
      <c r="A2772" s="6" t="s">
        <v>6421</v>
      </c>
      <c r="B2772" s="3" t="s">
        <v>1705</v>
      </c>
      <c r="C2772" s="119" t="s">
        <v>2460</v>
      </c>
      <c r="D2772" s="119" t="s">
        <v>3498</v>
      </c>
    </row>
    <row r="2773" spans="1:4" x14ac:dyDescent="0.4">
      <c r="A2773" s="6" t="s">
        <v>6422</v>
      </c>
      <c r="B2773" s="3" t="s">
        <v>6423</v>
      </c>
      <c r="C2773" s="119" t="s">
        <v>2463</v>
      </c>
      <c r="D2773" s="119" t="s">
        <v>3498</v>
      </c>
    </row>
    <row r="2774" spans="1:4" x14ac:dyDescent="0.4">
      <c r="A2774" s="6" t="s">
        <v>6424</v>
      </c>
      <c r="B2774" s="3" t="s">
        <v>1706</v>
      </c>
      <c r="C2774" s="119" t="s">
        <v>2460</v>
      </c>
      <c r="D2774" s="119" t="s">
        <v>3278</v>
      </c>
    </row>
    <row r="2775" spans="1:4" x14ac:dyDescent="0.4">
      <c r="A2775" s="6" t="s">
        <v>6425</v>
      </c>
      <c r="B2775" s="3" t="s">
        <v>1707</v>
      </c>
      <c r="C2775" s="119" t="s">
        <v>2460</v>
      </c>
      <c r="D2775" s="119" t="s">
        <v>3498</v>
      </c>
    </row>
    <row r="2776" spans="1:4" x14ac:dyDescent="0.4">
      <c r="A2776" s="6" t="s">
        <v>6426</v>
      </c>
      <c r="B2776" s="3" t="s">
        <v>1708</v>
      </c>
      <c r="C2776" s="119" t="s">
        <v>2460</v>
      </c>
      <c r="D2776" s="119" t="s">
        <v>3498</v>
      </c>
    </row>
    <row r="2777" spans="1:4" x14ac:dyDescent="0.4">
      <c r="A2777" s="6" t="s">
        <v>6427</v>
      </c>
      <c r="B2777" s="3" t="s">
        <v>1709</v>
      </c>
      <c r="C2777" s="119" t="s">
        <v>2460</v>
      </c>
      <c r="D2777" s="119" t="s">
        <v>3498</v>
      </c>
    </row>
    <row r="2778" spans="1:4" x14ac:dyDescent="0.4">
      <c r="A2778" s="6" t="s">
        <v>6428</v>
      </c>
      <c r="B2778" s="3" t="s">
        <v>1710</v>
      </c>
      <c r="C2778" s="119" t="s">
        <v>2460</v>
      </c>
      <c r="D2778" s="119" t="s">
        <v>3498</v>
      </c>
    </row>
    <row r="2779" spans="1:4" x14ac:dyDescent="0.4">
      <c r="A2779" s="6" t="s">
        <v>6429</v>
      </c>
      <c r="B2779" s="3" t="s">
        <v>1711</v>
      </c>
      <c r="C2779" s="119" t="s">
        <v>2460</v>
      </c>
      <c r="D2779" s="119" t="s">
        <v>3498</v>
      </c>
    </row>
    <row r="2780" spans="1:4" x14ac:dyDescent="0.4">
      <c r="A2780" s="6" t="s">
        <v>6430</v>
      </c>
      <c r="B2780" s="3" t="s">
        <v>1712</v>
      </c>
      <c r="C2780" s="119" t="s">
        <v>2460</v>
      </c>
      <c r="D2780" s="119" t="s">
        <v>3498</v>
      </c>
    </row>
    <row r="2781" spans="1:4" x14ac:dyDescent="0.4">
      <c r="A2781" s="6" t="s">
        <v>6431</v>
      </c>
      <c r="B2781" s="3" t="s">
        <v>1713</v>
      </c>
      <c r="C2781" s="119" t="s">
        <v>2460</v>
      </c>
      <c r="D2781" s="119" t="s">
        <v>3498</v>
      </c>
    </row>
    <row r="2782" spans="1:4" x14ac:dyDescent="0.4">
      <c r="A2782" s="6" t="s">
        <v>6432</v>
      </c>
      <c r="B2782" s="3" t="s">
        <v>1714</v>
      </c>
      <c r="C2782" s="119" t="s">
        <v>2460</v>
      </c>
      <c r="D2782" s="119" t="s">
        <v>3498</v>
      </c>
    </row>
    <row r="2783" spans="1:4" x14ac:dyDescent="0.4">
      <c r="A2783" s="6" t="s">
        <v>6433</v>
      </c>
      <c r="B2783" s="3" t="s">
        <v>1715</v>
      </c>
      <c r="C2783" s="119" t="s">
        <v>2460</v>
      </c>
      <c r="D2783" s="119" t="s">
        <v>3498</v>
      </c>
    </row>
    <row r="2784" spans="1:4" x14ac:dyDescent="0.4">
      <c r="A2784" s="6" t="s">
        <v>6434</v>
      </c>
      <c r="B2784" s="3" t="s">
        <v>1716</v>
      </c>
      <c r="C2784" s="119" t="s">
        <v>2460</v>
      </c>
      <c r="D2784" s="119" t="s">
        <v>3498</v>
      </c>
    </row>
    <row r="2785" spans="1:4" x14ac:dyDescent="0.4">
      <c r="A2785" s="6" t="s">
        <v>6435</v>
      </c>
      <c r="B2785" s="3" t="s">
        <v>1717</v>
      </c>
      <c r="C2785" s="119" t="s">
        <v>2460</v>
      </c>
      <c r="D2785" s="119" t="s">
        <v>5142</v>
      </c>
    </row>
    <row r="2786" spans="1:4" x14ac:dyDescent="0.4">
      <c r="A2786" s="6" t="s">
        <v>6436</v>
      </c>
      <c r="B2786" s="3" t="s">
        <v>1718</v>
      </c>
      <c r="C2786" s="119" t="s">
        <v>2464</v>
      </c>
      <c r="D2786" s="119" t="s">
        <v>3498</v>
      </c>
    </row>
    <row r="2787" spans="1:4" x14ac:dyDescent="0.4">
      <c r="A2787" s="6" t="s">
        <v>6437</v>
      </c>
      <c r="B2787" s="3" t="s">
        <v>6438</v>
      </c>
      <c r="C2787" s="119" t="s">
        <v>2460</v>
      </c>
      <c r="D2787" s="119" t="s">
        <v>3498</v>
      </c>
    </row>
    <row r="2788" spans="1:4" x14ac:dyDescent="0.4">
      <c r="A2788" s="6" t="s">
        <v>6439</v>
      </c>
      <c r="B2788" s="3" t="s">
        <v>1719</v>
      </c>
      <c r="C2788" s="119" t="s">
        <v>2464</v>
      </c>
      <c r="D2788" s="119" t="s">
        <v>3498</v>
      </c>
    </row>
    <row r="2789" spans="1:4" x14ac:dyDescent="0.4">
      <c r="A2789" s="6" t="s">
        <v>6440</v>
      </c>
      <c r="B2789" s="3" t="s">
        <v>6441</v>
      </c>
      <c r="C2789" s="119" t="s">
        <v>2460</v>
      </c>
      <c r="D2789" s="119" t="s">
        <v>2744</v>
      </c>
    </row>
    <row r="2790" spans="1:4" x14ac:dyDescent="0.4">
      <c r="A2790" s="6" t="s">
        <v>6442</v>
      </c>
      <c r="B2790" s="3" t="s">
        <v>6443</v>
      </c>
      <c r="C2790" s="119" t="s">
        <v>2460</v>
      </c>
      <c r="D2790" s="119" t="s">
        <v>2551</v>
      </c>
    </row>
    <row r="2791" spans="1:4" x14ac:dyDescent="0.4">
      <c r="A2791" s="6" t="s">
        <v>6444</v>
      </c>
      <c r="B2791" s="3" t="s">
        <v>6445</v>
      </c>
      <c r="C2791" s="119" t="s">
        <v>2462</v>
      </c>
      <c r="D2791" s="119" t="s">
        <v>2740</v>
      </c>
    </row>
    <row r="2792" spans="1:4" x14ac:dyDescent="0.4">
      <c r="A2792" s="6" t="s">
        <v>6446</v>
      </c>
      <c r="B2792" s="3" t="s">
        <v>6447</v>
      </c>
      <c r="C2792" s="119" t="s">
        <v>2460</v>
      </c>
      <c r="D2792" s="119" t="s">
        <v>5289</v>
      </c>
    </row>
    <row r="2793" spans="1:4" x14ac:dyDescent="0.4">
      <c r="A2793" s="6" t="s">
        <v>6448</v>
      </c>
      <c r="B2793" s="3" t="s">
        <v>6449</v>
      </c>
      <c r="C2793" s="119" t="s">
        <v>2462</v>
      </c>
      <c r="D2793" s="119" t="s">
        <v>5298</v>
      </c>
    </row>
    <row r="2794" spans="1:4" x14ac:dyDescent="0.4">
      <c r="A2794" s="6" t="s">
        <v>6450</v>
      </c>
      <c r="B2794" s="3" t="s">
        <v>6451</v>
      </c>
      <c r="C2794" s="119" t="s">
        <v>2460</v>
      </c>
      <c r="D2794" s="119" t="s">
        <v>5298</v>
      </c>
    </row>
    <row r="2795" spans="1:4" x14ac:dyDescent="0.4">
      <c r="A2795" s="6" t="s">
        <v>6452</v>
      </c>
      <c r="B2795" s="3" t="s">
        <v>6453</v>
      </c>
      <c r="C2795" s="119" t="s">
        <v>2460</v>
      </c>
      <c r="D2795" s="119" t="s">
        <v>5289</v>
      </c>
    </row>
    <row r="2796" spans="1:4" x14ac:dyDescent="0.4">
      <c r="A2796" s="6" t="s">
        <v>6454</v>
      </c>
      <c r="B2796" s="3" t="s">
        <v>6455</v>
      </c>
      <c r="C2796" s="119" t="s">
        <v>2460</v>
      </c>
      <c r="D2796" s="119" t="s">
        <v>5289</v>
      </c>
    </row>
    <row r="2797" spans="1:4" x14ac:dyDescent="0.4">
      <c r="A2797" s="6" t="s">
        <v>6456</v>
      </c>
      <c r="B2797" s="3" t="s">
        <v>6457</v>
      </c>
      <c r="C2797" s="119" t="s">
        <v>2460</v>
      </c>
      <c r="D2797" s="119" t="s">
        <v>2740</v>
      </c>
    </row>
    <row r="2798" spans="1:4" x14ac:dyDescent="0.4">
      <c r="A2798" s="6" t="s">
        <v>6458</v>
      </c>
      <c r="B2798" s="3" t="s">
        <v>6459</v>
      </c>
      <c r="C2798" s="119" t="s">
        <v>2460</v>
      </c>
      <c r="D2798" s="119" t="s">
        <v>2740</v>
      </c>
    </row>
    <row r="2799" spans="1:4" x14ac:dyDescent="0.4">
      <c r="A2799" s="6" t="s">
        <v>6460</v>
      </c>
      <c r="B2799" s="3" t="s">
        <v>6461</v>
      </c>
      <c r="C2799" s="119" t="s">
        <v>2464</v>
      </c>
      <c r="D2799" s="119" t="s">
        <v>2613</v>
      </c>
    </row>
    <row r="2800" spans="1:4" x14ac:dyDescent="0.4">
      <c r="A2800" s="6" t="s">
        <v>6462</v>
      </c>
      <c r="B2800" s="3" t="s">
        <v>6463</v>
      </c>
      <c r="C2800" s="119" t="s">
        <v>2460</v>
      </c>
      <c r="D2800" s="119" t="s">
        <v>5289</v>
      </c>
    </row>
    <row r="2801" spans="1:4" x14ac:dyDescent="0.4">
      <c r="A2801" s="6" t="s">
        <v>6464</v>
      </c>
      <c r="B2801" s="3" t="s">
        <v>6465</v>
      </c>
      <c r="C2801" s="119" t="s">
        <v>2465</v>
      </c>
      <c r="D2801" s="119" t="s">
        <v>2517</v>
      </c>
    </row>
    <row r="2802" spans="1:4" x14ac:dyDescent="0.4">
      <c r="A2802" s="6" t="s">
        <v>6466</v>
      </c>
      <c r="B2802" s="3" t="s">
        <v>6467</v>
      </c>
      <c r="C2802" s="119" t="s">
        <v>2465</v>
      </c>
      <c r="D2802" s="119" t="s">
        <v>2551</v>
      </c>
    </row>
    <row r="2803" spans="1:4" x14ac:dyDescent="0.4">
      <c r="A2803" s="6" t="s">
        <v>6468</v>
      </c>
      <c r="B2803" s="3" t="s">
        <v>6469</v>
      </c>
      <c r="C2803" s="119" t="s">
        <v>2464</v>
      </c>
      <c r="D2803" s="119" t="s">
        <v>2551</v>
      </c>
    </row>
    <row r="2804" spans="1:4" x14ac:dyDescent="0.4">
      <c r="A2804" s="6" t="s">
        <v>6470</v>
      </c>
      <c r="B2804" s="3" t="s">
        <v>6471</v>
      </c>
      <c r="C2804" s="119" t="s">
        <v>2464</v>
      </c>
      <c r="D2804" s="119" t="s">
        <v>2551</v>
      </c>
    </row>
    <row r="2805" spans="1:4" x14ac:dyDescent="0.4">
      <c r="A2805" s="6" t="s">
        <v>6472</v>
      </c>
      <c r="B2805" s="3" t="s">
        <v>6473</v>
      </c>
      <c r="C2805" s="119" t="s">
        <v>2469</v>
      </c>
      <c r="D2805" s="119" t="s">
        <v>2551</v>
      </c>
    </row>
    <row r="2806" spans="1:4" x14ac:dyDescent="0.4">
      <c r="A2806" s="6" t="s">
        <v>6474</v>
      </c>
      <c r="B2806" s="3" t="s">
        <v>6475</v>
      </c>
      <c r="C2806" s="119" t="s">
        <v>2466</v>
      </c>
      <c r="D2806" s="119" t="s">
        <v>2551</v>
      </c>
    </row>
    <row r="2807" spans="1:4" x14ac:dyDescent="0.4">
      <c r="A2807" s="6" t="s">
        <v>6476</v>
      </c>
      <c r="B2807" s="3" t="s">
        <v>6477</v>
      </c>
      <c r="C2807" s="119" t="s">
        <v>2464</v>
      </c>
      <c r="D2807" s="119" t="s">
        <v>2551</v>
      </c>
    </row>
    <row r="2808" spans="1:4" x14ac:dyDescent="0.4">
      <c r="A2808" s="6" t="s">
        <v>6478</v>
      </c>
      <c r="B2808" s="3" t="s">
        <v>6479</v>
      </c>
      <c r="C2808" s="119" t="s">
        <v>2464</v>
      </c>
      <c r="D2808" s="119" t="s">
        <v>2517</v>
      </c>
    </row>
    <row r="2809" spans="1:4" x14ac:dyDescent="0.4">
      <c r="A2809" s="6" t="s">
        <v>6480</v>
      </c>
      <c r="B2809" s="3" t="s">
        <v>6481</v>
      </c>
      <c r="C2809" s="119" t="s">
        <v>2471</v>
      </c>
      <c r="D2809" s="119" t="s">
        <v>2551</v>
      </c>
    </row>
    <row r="2810" spans="1:4" x14ac:dyDescent="0.4">
      <c r="A2810" s="6" t="s">
        <v>6482</v>
      </c>
      <c r="B2810" s="3" t="s">
        <v>6483</v>
      </c>
      <c r="C2810" s="119" t="s">
        <v>2469</v>
      </c>
      <c r="D2810" s="119" t="s">
        <v>2551</v>
      </c>
    </row>
    <row r="2811" spans="1:4" x14ac:dyDescent="0.4">
      <c r="A2811" s="6" t="s">
        <v>6484</v>
      </c>
      <c r="B2811" s="3" t="s">
        <v>6485</v>
      </c>
      <c r="C2811" s="119" t="s">
        <v>2464</v>
      </c>
      <c r="D2811" s="119" t="s">
        <v>2551</v>
      </c>
    </row>
    <row r="2812" spans="1:4" x14ac:dyDescent="0.4">
      <c r="A2812" s="6" t="s">
        <v>6486</v>
      </c>
      <c r="B2812" s="3" t="s">
        <v>6487</v>
      </c>
      <c r="C2812" s="119" t="s">
        <v>2464</v>
      </c>
      <c r="D2812" s="119" t="s">
        <v>2551</v>
      </c>
    </row>
    <row r="2813" spans="1:4" x14ac:dyDescent="0.4">
      <c r="A2813" s="6" t="s">
        <v>6488</v>
      </c>
      <c r="B2813" s="3" t="s">
        <v>6489</v>
      </c>
      <c r="C2813" s="119" t="s">
        <v>2460</v>
      </c>
      <c r="D2813" s="119" t="s">
        <v>2551</v>
      </c>
    </row>
    <row r="2814" spans="1:4" x14ac:dyDescent="0.4">
      <c r="A2814" s="6" t="s">
        <v>6490</v>
      </c>
      <c r="B2814" s="3" t="s">
        <v>6491</v>
      </c>
      <c r="C2814" s="119" t="s">
        <v>2460</v>
      </c>
      <c r="D2814" s="119" t="s">
        <v>2551</v>
      </c>
    </row>
    <row r="2815" spans="1:4" x14ac:dyDescent="0.4">
      <c r="A2815" s="6" t="s">
        <v>6492</v>
      </c>
      <c r="B2815" s="3" t="s">
        <v>6493</v>
      </c>
      <c r="C2815" s="119" t="s">
        <v>2460</v>
      </c>
      <c r="D2815" s="119" t="s">
        <v>2551</v>
      </c>
    </row>
    <row r="2816" spans="1:4" x14ac:dyDescent="0.4">
      <c r="A2816" s="6" t="s">
        <v>6494</v>
      </c>
      <c r="B2816" s="3" t="s">
        <v>6495</v>
      </c>
      <c r="C2816" s="119" t="s">
        <v>2462</v>
      </c>
      <c r="D2816" s="119" t="s">
        <v>2551</v>
      </c>
    </row>
    <row r="2817" spans="1:4" x14ac:dyDescent="0.4">
      <c r="A2817" s="6" t="s">
        <v>6496</v>
      </c>
      <c r="B2817" s="3" t="s">
        <v>6497</v>
      </c>
      <c r="C2817" s="119" t="s">
        <v>2461</v>
      </c>
      <c r="D2817" s="119" t="s">
        <v>2551</v>
      </c>
    </row>
    <row r="2818" spans="1:4" x14ac:dyDescent="0.4">
      <c r="A2818" s="6" t="s">
        <v>6498</v>
      </c>
      <c r="B2818" s="3" t="s">
        <v>6499</v>
      </c>
      <c r="C2818" s="119" t="s">
        <v>2462</v>
      </c>
      <c r="D2818" s="119" t="s">
        <v>2517</v>
      </c>
    </row>
    <row r="2819" spans="1:4" x14ac:dyDescent="0.4">
      <c r="A2819" s="6" t="s">
        <v>6500</v>
      </c>
      <c r="B2819" s="3" t="s">
        <v>6501</v>
      </c>
      <c r="C2819" s="119" t="s">
        <v>2469</v>
      </c>
      <c r="D2819" s="119" t="s">
        <v>2551</v>
      </c>
    </row>
    <row r="2820" spans="1:4" x14ac:dyDescent="0.4">
      <c r="A2820" s="6" t="s">
        <v>6502</v>
      </c>
      <c r="B2820" s="3" t="s">
        <v>6503</v>
      </c>
      <c r="C2820" s="119" t="s">
        <v>2465</v>
      </c>
      <c r="D2820" s="119" t="s">
        <v>2551</v>
      </c>
    </row>
    <row r="2821" spans="1:4" x14ac:dyDescent="0.4">
      <c r="A2821" s="6" t="s">
        <v>6504</v>
      </c>
      <c r="B2821" s="3" t="s">
        <v>6505</v>
      </c>
      <c r="C2821" s="119" t="s">
        <v>2460</v>
      </c>
      <c r="D2821" s="119" t="s">
        <v>2551</v>
      </c>
    </row>
    <row r="2822" spans="1:4" x14ac:dyDescent="0.4">
      <c r="A2822" s="6" t="s">
        <v>6506</v>
      </c>
      <c r="B2822" s="3" t="s">
        <v>6507</v>
      </c>
      <c r="C2822" s="119" t="s">
        <v>2462</v>
      </c>
      <c r="D2822" s="119" t="s">
        <v>2551</v>
      </c>
    </row>
    <row r="2823" spans="1:4" x14ac:dyDescent="0.4">
      <c r="A2823" s="6" t="s">
        <v>6508</v>
      </c>
      <c r="B2823" s="3" t="s">
        <v>2449</v>
      </c>
      <c r="C2823" s="119" t="s">
        <v>2469</v>
      </c>
      <c r="D2823" s="119" t="s">
        <v>2551</v>
      </c>
    </row>
    <row r="2824" spans="1:4" x14ac:dyDescent="0.4">
      <c r="A2824" s="6" t="s">
        <v>6509</v>
      </c>
      <c r="B2824" s="3" t="s">
        <v>6510</v>
      </c>
      <c r="C2824" s="119" t="s">
        <v>2462</v>
      </c>
      <c r="D2824" s="119" t="s">
        <v>2551</v>
      </c>
    </row>
    <row r="2825" spans="1:4" x14ac:dyDescent="0.4">
      <c r="A2825" s="6" t="s">
        <v>6511</v>
      </c>
      <c r="B2825" s="3" t="s">
        <v>6512</v>
      </c>
      <c r="C2825" s="119" t="s">
        <v>2463</v>
      </c>
      <c r="D2825" s="119" t="s">
        <v>2551</v>
      </c>
    </row>
    <row r="2826" spans="1:4" x14ac:dyDescent="0.4">
      <c r="A2826" s="6" t="s">
        <v>6513</v>
      </c>
      <c r="B2826" s="3" t="s">
        <v>6514</v>
      </c>
      <c r="C2826" s="119" t="s">
        <v>2470</v>
      </c>
      <c r="D2826" s="119" t="s">
        <v>2551</v>
      </c>
    </row>
    <row r="2827" spans="1:4" x14ac:dyDescent="0.4">
      <c r="A2827" s="6" t="s">
        <v>6515</v>
      </c>
      <c r="B2827" s="3" t="s">
        <v>6516</v>
      </c>
      <c r="C2827" s="119" t="s">
        <v>2460</v>
      </c>
      <c r="D2827" s="119" t="s">
        <v>5289</v>
      </c>
    </row>
    <row r="2828" spans="1:4" x14ac:dyDescent="0.4">
      <c r="A2828" s="6" t="s">
        <v>6517</v>
      </c>
      <c r="B2828" s="3" t="s">
        <v>6518</v>
      </c>
      <c r="C2828" s="119" t="s">
        <v>2460</v>
      </c>
      <c r="D2828" s="119" t="s">
        <v>5289</v>
      </c>
    </row>
    <row r="2829" spans="1:4" x14ac:dyDescent="0.4">
      <c r="A2829" s="6" t="s">
        <v>6519</v>
      </c>
      <c r="B2829" s="3" t="s">
        <v>6520</v>
      </c>
      <c r="C2829" s="119" t="s">
        <v>2460</v>
      </c>
      <c r="D2829" s="119" t="s">
        <v>2517</v>
      </c>
    </row>
    <row r="2830" spans="1:4" x14ac:dyDescent="0.4">
      <c r="A2830" s="6" t="s">
        <v>6521</v>
      </c>
      <c r="B2830" s="3" t="s">
        <v>6522</v>
      </c>
      <c r="C2830" s="119" t="s">
        <v>2460</v>
      </c>
      <c r="D2830" s="119" t="s">
        <v>5289</v>
      </c>
    </row>
    <row r="2831" spans="1:4" x14ac:dyDescent="0.4">
      <c r="A2831" s="6" t="s">
        <v>6523</v>
      </c>
      <c r="B2831" s="3" t="s">
        <v>6524</v>
      </c>
      <c r="C2831" s="119" t="s">
        <v>2469</v>
      </c>
      <c r="D2831" s="119" t="s">
        <v>2740</v>
      </c>
    </row>
    <row r="2832" spans="1:4" x14ac:dyDescent="0.4">
      <c r="A2832" s="6" t="s">
        <v>6525</v>
      </c>
      <c r="B2832" s="3" t="s">
        <v>6526</v>
      </c>
      <c r="C2832" s="119" t="s">
        <v>2471</v>
      </c>
      <c r="D2832" s="119" t="s">
        <v>5298</v>
      </c>
    </row>
    <row r="2833" spans="1:4" x14ac:dyDescent="0.4">
      <c r="A2833" s="6" t="s">
        <v>6527</v>
      </c>
      <c r="B2833" s="3" t="s">
        <v>6528</v>
      </c>
      <c r="C2833" s="119" t="s">
        <v>2460</v>
      </c>
      <c r="D2833" s="119" t="s">
        <v>5289</v>
      </c>
    </row>
    <row r="2834" spans="1:4" x14ac:dyDescent="0.4">
      <c r="A2834" s="6" t="s">
        <v>6529</v>
      </c>
      <c r="B2834" s="3" t="s">
        <v>1720</v>
      </c>
      <c r="C2834" s="119" t="s">
        <v>2460</v>
      </c>
      <c r="D2834" s="119" t="s">
        <v>3498</v>
      </c>
    </row>
    <row r="2835" spans="1:4" x14ac:dyDescent="0.4">
      <c r="A2835" s="6" t="s">
        <v>6530</v>
      </c>
      <c r="B2835" s="3" t="s">
        <v>1721</v>
      </c>
      <c r="C2835" s="119" t="s">
        <v>2460</v>
      </c>
      <c r="D2835" s="119" t="s">
        <v>3498</v>
      </c>
    </row>
    <row r="2836" spans="1:4" x14ac:dyDescent="0.4">
      <c r="A2836" s="6" t="s">
        <v>6531</v>
      </c>
      <c r="B2836" s="3" t="s">
        <v>6532</v>
      </c>
      <c r="C2836" s="119" t="s">
        <v>2462</v>
      </c>
      <c r="D2836" s="119" t="s">
        <v>3353</v>
      </c>
    </row>
    <row r="2837" spans="1:4" x14ac:dyDescent="0.4">
      <c r="A2837" s="6" t="s">
        <v>6533</v>
      </c>
      <c r="B2837" s="3" t="s">
        <v>1722</v>
      </c>
      <c r="C2837" s="119" t="s">
        <v>2460</v>
      </c>
      <c r="D2837" s="119" t="s">
        <v>2533</v>
      </c>
    </row>
    <row r="2838" spans="1:4" x14ac:dyDescent="0.4">
      <c r="A2838" s="6" t="s">
        <v>6534</v>
      </c>
      <c r="B2838" s="3" t="s">
        <v>1723</v>
      </c>
      <c r="C2838" s="119" t="s">
        <v>2460</v>
      </c>
      <c r="D2838" s="119" t="s">
        <v>2621</v>
      </c>
    </row>
    <row r="2839" spans="1:4" x14ac:dyDescent="0.4">
      <c r="A2839" s="6" t="s">
        <v>6535</v>
      </c>
      <c r="B2839" s="3" t="s">
        <v>1724</v>
      </c>
      <c r="C2839" s="119" t="s">
        <v>2460</v>
      </c>
      <c r="D2839" s="119" t="s">
        <v>2621</v>
      </c>
    </row>
    <row r="2840" spans="1:4" x14ac:dyDescent="0.4">
      <c r="A2840" s="6" t="s">
        <v>6536</v>
      </c>
      <c r="B2840" s="3" t="s">
        <v>6537</v>
      </c>
      <c r="C2840" s="119" t="s">
        <v>2460</v>
      </c>
      <c r="D2840" s="119" t="s">
        <v>2533</v>
      </c>
    </row>
    <row r="2841" spans="1:4" x14ac:dyDescent="0.4">
      <c r="A2841" s="6" t="s">
        <v>6538</v>
      </c>
      <c r="B2841" s="3" t="s">
        <v>1725</v>
      </c>
      <c r="C2841" s="119" t="s">
        <v>2460</v>
      </c>
      <c r="D2841" s="119" t="s">
        <v>2621</v>
      </c>
    </row>
    <row r="2842" spans="1:4" x14ac:dyDescent="0.4">
      <c r="A2842" s="6" t="s">
        <v>6539</v>
      </c>
      <c r="B2842" s="3" t="s">
        <v>1726</v>
      </c>
      <c r="C2842" s="119" t="s">
        <v>2460</v>
      </c>
      <c r="D2842" s="119" t="s">
        <v>2533</v>
      </c>
    </row>
    <row r="2843" spans="1:4" x14ac:dyDescent="0.4">
      <c r="A2843" s="6" t="s">
        <v>6540</v>
      </c>
      <c r="B2843" s="3" t="s">
        <v>1727</v>
      </c>
      <c r="C2843" s="119" t="s">
        <v>2461</v>
      </c>
      <c r="D2843" s="119" t="s">
        <v>2621</v>
      </c>
    </row>
    <row r="2844" spans="1:4" x14ac:dyDescent="0.4">
      <c r="A2844" s="6" t="s">
        <v>6541</v>
      </c>
      <c r="B2844" s="3" t="s">
        <v>1728</v>
      </c>
      <c r="C2844" s="119" t="s">
        <v>2460</v>
      </c>
      <c r="D2844" s="119" t="s">
        <v>2533</v>
      </c>
    </row>
    <row r="2845" spans="1:4" x14ac:dyDescent="0.4">
      <c r="A2845" s="6" t="s">
        <v>6542</v>
      </c>
      <c r="B2845" s="3" t="s">
        <v>1729</v>
      </c>
      <c r="C2845" s="119" t="s">
        <v>2464</v>
      </c>
      <c r="D2845" s="119" t="s">
        <v>2621</v>
      </c>
    </row>
    <row r="2846" spans="1:4" x14ac:dyDescent="0.4">
      <c r="A2846" s="6" t="s">
        <v>6543</v>
      </c>
      <c r="B2846" s="3" t="s">
        <v>1730</v>
      </c>
      <c r="C2846" s="119" t="s">
        <v>2464</v>
      </c>
      <c r="D2846" s="119" t="s">
        <v>2621</v>
      </c>
    </row>
    <row r="2847" spans="1:4" x14ac:dyDescent="0.4">
      <c r="A2847" s="6" t="s">
        <v>6544</v>
      </c>
      <c r="B2847" s="3" t="s">
        <v>1731</v>
      </c>
      <c r="C2847" s="119" t="s">
        <v>2460</v>
      </c>
      <c r="D2847" s="119" t="s">
        <v>2621</v>
      </c>
    </row>
    <row r="2848" spans="1:4" x14ac:dyDescent="0.4">
      <c r="A2848" s="6" t="s">
        <v>6545</v>
      </c>
      <c r="B2848" s="3" t="s">
        <v>6546</v>
      </c>
      <c r="C2848" s="119" t="s">
        <v>2466</v>
      </c>
      <c r="D2848" s="119" t="s">
        <v>2621</v>
      </c>
    </row>
    <row r="2849" spans="1:4" x14ac:dyDescent="0.4">
      <c r="A2849" s="6" t="s">
        <v>6547</v>
      </c>
      <c r="B2849" s="3" t="s">
        <v>1732</v>
      </c>
      <c r="C2849" s="119" t="s">
        <v>2460</v>
      </c>
      <c r="D2849" s="119" t="s">
        <v>2621</v>
      </c>
    </row>
    <row r="2850" spans="1:4" x14ac:dyDescent="0.4">
      <c r="A2850" s="6" t="s">
        <v>6548</v>
      </c>
      <c r="B2850" s="3" t="s">
        <v>1733</v>
      </c>
      <c r="C2850" s="119" t="s">
        <v>2461</v>
      </c>
      <c r="D2850" s="119" t="s">
        <v>2621</v>
      </c>
    </row>
    <row r="2851" spans="1:4" x14ac:dyDescent="0.4">
      <c r="A2851" s="6" t="s">
        <v>6549</v>
      </c>
      <c r="B2851" s="3" t="s">
        <v>1734</v>
      </c>
      <c r="C2851" s="119" t="s">
        <v>2468</v>
      </c>
      <c r="D2851" s="119" t="s">
        <v>2621</v>
      </c>
    </row>
    <row r="2852" spans="1:4" x14ac:dyDescent="0.4">
      <c r="A2852" s="6" t="s">
        <v>6550</v>
      </c>
      <c r="B2852" s="3" t="s">
        <v>1735</v>
      </c>
      <c r="C2852" s="119" t="s">
        <v>2460</v>
      </c>
      <c r="D2852" s="119" t="s">
        <v>2621</v>
      </c>
    </row>
    <row r="2853" spans="1:4" x14ac:dyDescent="0.4">
      <c r="A2853" s="6" t="s">
        <v>6551</v>
      </c>
      <c r="B2853" s="3" t="s">
        <v>6552</v>
      </c>
      <c r="C2853" s="119" t="s">
        <v>2460</v>
      </c>
      <c r="D2853" s="119" t="s">
        <v>2621</v>
      </c>
    </row>
    <row r="2854" spans="1:4" x14ac:dyDescent="0.4">
      <c r="A2854" s="6" t="s">
        <v>6553</v>
      </c>
      <c r="B2854" s="3" t="s">
        <v>6554</v>
      </c>
      <c r="C2854" s="119" t="s">
        <v>2460</v>
      </c>
      <c r="D2854" s="119" t="s">
        <v>2621</v>
      </c>
    </row>
    <row r="2855" spans="1:4" x14ac:dyDescent="0.4">
      <c r="A2855" s="6" t="s">
        <v>6555</v>
      </c>
      <c r="B2855" s="3" t="s">
        <v>1736</v>
      </c>
      <c r="C2855" s="119" t="s">
        <v>2460</v>
      </c>
      <c r="D2855" s="119" t="s">
        <v>2621</v>
      </c>
    </row>
    <row r="2856" spans="1:4" x14ac:dyDescent="0.4">
      <c r="A2856" s="6" t="s">
        <v>6556</v>
      </c>
      <c r="B2856" s="3" t="s">
        <v>1737</v>
      </c>
      <c r="C2856" s="119" t="s">
        <v>2460</v>
      </c>
      <c r="D2856" s="119" t="s">
        <v>2621</v>
      </c>
    </row>
    <row r="2857" spans="1:4" x14ac:dyDescent="0.4">
      <c r="A2857" s="6" t="s">
        <v>6557</v>
      </c>
      <c r="B2857" s="3" t="s">
        <v>1738</v>
      </c>
      <c r="C2857" s="119" t="s">
        <v>2465</v>
      </c>
      <c r="D2857" s="119" t="s">
        <v>2533</v>
      </c>
    </row>
    <row r="2858" spans="1:4" x14ac:dyDescent="0.4">
      <c r="A2858" s="6" t="s">
        <v>6558</v>
      </c>
      <c r="B2858" s="3" t="s">
        <v>1739</v>
      </c>
      <c r="C2858" s="119" t="s">
        <v>2469</v>
      </c>
      <c r="D2858" s="119" t="s">
        <v>2621</v>
      </c>
    </row>
    <row r="2859" spans="1:4" x14ac:dyDescent="0.4">
      <c r="A2859" s="6" t="s">
        <v>6559</v>
      </c>
      <c r="B2859" s="3" t="s">
        <v>1740</v>
      </c>
      <c r="C2859" s="119" t="s">
        <v>2465</v>
      </c>
      <c r="D2859" s="119" t="s">
        <v>2621</v>
      </c>
    </row>
    <row r="2860" spans="1:4" x14ac:dyDescent="0.4">
      <c r="A2860" s="6" t="s">
        <v>6560</v>
      </c>
      <c r="B2860" s="3" t="s">
        <v>1741</v>
      </c>
      <c r="C2860" s="119" t="s">
        <v>2466</v>
      </c>
      <c r="D2860" s="119" t="s">
        <v>2533</v>
      </c>
    </row>
    <row r="2861" spans="1:4" x14ac:dyDescent="0.4">
      <c r="A2861" s="6" t="s">
        <v>6561</v>
      </c>
      <c r="B2861" s="3" t="s">
        <v>1742</v>
      </c>
      <c r="C2861" s="119" t="s">
        <v>2460</v>
      </c>
      <c r="D2861" s="119" t="s">
        <v>2621</v>
      </c>
    </row>
    <row r="2862" spans="1:4" x14ac:dyDescent="0.4">
      <c r="A2862" s="6" t="s">
        <v>6562</v>
      </c>
      <c r="B2862" s="3" t="s">
        <v>1743</v>
      </c>
      <c r="C2862" s="119" t="s">
        <v>2465</v>
      </c>
      <c r="D2862" s="119" t="s">
        <v>2533</v>
      </c>
    </row>
    <row r="2863" spans="1:4" x14ac:dyDescent="0.4">
      <c r="A2863" s="6" t="s">
        <v>6563</v>
      </c>
      <c r="B2863" s="3" t="s">
        <v>6564</v>
      </c>
      <c r="C2863" s="119" t="s">
        <v>2460</v>
      </c>
      <c r="D2863" s="119" t="s">
        <v>2533</v>
      </c>
    </row>
    <row r="2864" spans="1:4" x14ac:dyDescent="0.4">
      <c r="A2864" s="6" t="s">
        <v>6565</v>
      </c>
      <c r="B2864" s="3" t="s">
        <v>1744</v>
      </c>
      <c r="C2864" s="119" t="s">
        <v>2460</v>
      </c>
      <c r="D2864" s="119" t="s">
        <v>2621</v>
      </c>
    </row>
    <row r="2865" spans="1:4" x14ac:dyDescent="0.4">
      <c r="A2865" s="6" t="s">
        <v>6566</v>
      </c>
      <c r="B2865" s="3" t="s">
        <v>1745</v>
      </c>
      <c r="C2865" s="119" t="s">
        <v>2460</v>
      </c>
      <c r="D2865" s="119" t="s">
        <v>2621</v>
      </c>
    </row>
    <row r="2866" spans="1:4" x14ac:dyDescent="0.4">
      <c r="A2866" s="6" t="s">
        <v>6567</v>
      </c>
      <c r="B2866" s="3" t="s">
        <v>6568</v>
      </c>
      <c r="C2866" s="119" t="s">
        <v>2460</v>
      </c>
      <c r="D2866" s="119" t="s">
        <v>2621</v>
      </c>
    </row>
    <row r="2867" spans="1:4" x14ac:dyDescent="0.4">
      <c r="A2867" s="6" t="s">
        <v>6569</v>
      </c>
      <c r="B2867" s="3" t="s">
        <v>1746</v>
      </c>
      <c r="C2867" s="119" t="s">
        <v>2460</v>
      </c>
      <c r="D2867" s="119" t="s">
        <v>2621</v>
      </c>
    </row>
    <row r="2868" spans="1:4" x14ac:dyDescent="0.4">
      <c r="A2868" s="6" t="s">
        <v>6570</v>
      </c>
      <c r="B2868" s="3" t="s">
        <v>1747</v>
      </c>
      <c r="C2868" s="119" t="s">
        <v>2460</v>
      </c>
      <c r="D2868" s="119" t="s">
        <v>2621</v>
      </c>
    </row>
    <row r="2869" spans="1:4" x14ac:dyDescent="0.4">
      <c r="A2869" s="6" t="s">
        <v>6571</v>
      </c>
      <c r="B2869" s="3" t="s">
        <v>6572</v>
      </c>
      <c r="C2869" s="119" t="s">
        <v>2460</v>
      </c>
      <c r="D2869" s="119" t="s">
        <v>2533</v>
      </c>
    </row>
    <row r="2870" spans="1:4" x14ac:dyDescent="0.4">
      <c r="A2870" s="6" t="s">
        <v>6573</v>
      </c>
      <c r="B2870" s="3" t="s">
        <v>1748</v>
      </c>
      <c r="C2870" s="119" t="s">
        <v>2460</v>
      </c>
      <c r="D2870" s="119" t="s">
        <v>2621</v>
      </c>
    </row>
    <row r="2871" spans="1:4" x14ac:dyDescent="0.4">
      <c r="A2871" s="6" t="s">
        <v>6574</v>
      </c>
      <c r="B2871" s="3" t="s">
        <v>1749</v>
      </c>
      <c r="C2871" s="119" t="s">
        <v>2460</v>
      </c>
      <c r="D2871" s="119" t="s">
        <v>2621</v>
      </c>
    </row>
    <row r="2872" spans="1:4" x14ac:dyDescent="0.4">
      <c r="A2872" s="6" t="s">
        <v>6575</v>
      </c>
      <c r="B2872" s="3" t="s">
        <v>6576</v>
      </c>
      <c r="C2872" s="119" t="s">
        <v>2460</v>
      </c>
      <c r="D2872" s="119" t="s">
        <v>2621</v>
      </c>
    </row>
    <row r="2873" spans="1:4" x14ac:dyDescent="0.4">
      <c r="A2873" s="6" t="s">
        <v>6577</v>
      </c>
      <c r="B2873" s="3" t="s">
        <v>6578</v>
      </c>
      <c r="C2873" s="119" t="s">
        <v>2460</v>
      </c>
      <c r="D2873" s="119" t="s">
        <v>2621</v>
      </c>
    </row>
    <row r="2874" spans="1:4" x14ac:dyDescent="0.4">
      <c r="A2874" s="6" t="s">
        <v>6579</v>
      </c>
      <c r="B2874" s="3" t="s">
        <v>1750</v>
      </c>
      <c r="C2874" s="119" t="s">
        <v>2460</v>
      </c>
      <c r="D2874" s="119" t="s">
        <v>2621</v>
      </c>
    </row>
    <row r="2875" spans="1:4" x14ac:dyDescent="0.4">
      <c r="A2875" s="6" t="s">
        <v>6580</v>
      </c>
      <c r="B2875" s="3" t="s">
        <v>1751</v>
      </c>
      <c r="C2875" s="119" t="s">
        <v>2460</v>
      </c>
      <c r="D2875" s="119" t="s">
        <v>2533</v>
      </c>
    </row>
    <row r="2876" spans="1:4" x14ac:dyDescent="0.4">
      <c r="A2876" s="6" t="s">
        <v>6581</v>
      </c>
      <c r="B2876" s="3" t="s">
        <v>1752</v>
      </c>
      <c r="C2876" s="119" t="s">
        <v>2460</v>
      </c>
      <c r="D2876" s="119" t="s">
        <v>2621</v>
      </c>
    </row>
    <row r="2877" spans="1:4" x14ac:dyDescent="0.4">
      <c r="A2877" s="6" t="s">
        <v>6582</v>
      </c>
      <c r="B2877" s="3" t="s">
        <v>1753</v>
      </c>
      <c r="C2877" s="119" t="s">
        <v>2460</v>
      </c>
      <c r="D2877" s="119" t="s">
        <v>2621</v>
      </c>
    </row>
    <row r="2878" spans="1:4" x14ac:dyDescent="0.4">
      <c r="A2878" s="6" t="s">
        <v>6583</v>
      </c>
      <c r="B2878" s="3" t="s">
        <v>1754</v>
      </c>
      <c r="C2878" s="119" t="s">
        <v>2460</v>
      </c>
      <c r="D2878" s="119" t="s">
        <v>2621</v>
      </c>
    </row>
    <row r="2879" spans="1:4" x14ac:dyDescent="0.4">
      <c r="A2879" s="6" t="s">
        <v>6584</v>
      </c>
      <c r="B2879" s="3" t="s">
        <v>1755</v>
      </c>
      <c r="C2879" s="119" t="s">
        <v>2460</v>
      </c>
      <c r="D2879" s="119" t="s">
        <v>2621</v>
      </c>
    </row>
    <row r="2880" spans="1:4" x14ac:dyDescent="0.4">
      <c r="A2880" s="6" t="s">
        <v>6585</v>
      </c>
      <c r="B2880" s="3" t="s">
        <v>1756</v>
      </c>
      <c r="C2880" s="119" t="s">
        <v>2460</v>
      </c>
      <c r="D2880" s="119" t="s">
        <v>2621</v>
      </c>
    </row>
    <row r="2881" spans="1:4" x14ac:dyDescent="0.4">
      <c r="A2881" s="6" t="s">
        <v>6586</v>
      </c>
      <c r="B2881" s="3" t="s">
        <v>1757</v>
      </c>
      <c r="C2881" s="119" t="s">
        <v>2460</v>
      </c>
      <c r="D2881" s="119" t="s">
        <v>2621</v>
      </c>
    </row>
    <row r="2882" spans="1:4" x14ac:dyDescent="0.4">
      <c r="A2882" s="6" t="s">
        <v>6587</v>
      </c>
      <c r="B2882" s="3" t="s">
        <v>1758</v>
      </c>
      <c r="C2882" s="119" t="s">
        <v>2466</v>
      </c>
      <c r="D2882" s="119" t="s">
        <v>2621</v>
      </c>
    </row>
    <row r="2883" spans="1:4" x14ac:dyDescent="0.4">
      <c r="A2883" s="6" t="s">
        <v>6588</v>
      </c>
      <c r="B2883" s="3" t="s">
        <v>1759</v>
      </c>
      <c r="C2883" s="119" t="s">
        <v>2460</v>
      </c>
      <c r="D2883" s="119" t="s">
        <v>2621</v>
      </c>
    </row>
    <row r="2884" spans="1:4" x14ac:dyDescent="0.4">
      <c r="A2884" s="6" t="s">
        <v>6589</v>
      </c>
      <c r="B2884" s="3" t="s">
        <v>1760</v>
      </c>
      <c r="C2884" s="119" t="s">
        <v>2461</v>
      </c>
      <c r="D2884" s="119" t="s">
        <v>2621</v>
      </c>
    </row>
    <row r="2885" spans="1:4" x14ac:dyDescent="0.4">
      <c r="A2885" s="6" t="s">
        <v>6590</v>
      </c>
      <c r="B2885" s="3" t="s">
        <v>1761</v>
      </c>
      <c r="C2885" s="119" t="s">
        <v>2468</v>
      </c>
      <c r="D2885" s="119" t="s">
        <v>2621</v>
      </c>
    </row>
    <row r="2886" spans="1:4" x14ac:dyDescent="0.4">
      <c r="A2886" s="6" t="s">
        <v>6591</v>
      </c>
      <c r="B2886" s="3" t="s">
        <v>1762</v>
      </c>
      <c r="C2886" s="119" t="s">
        <v>2460</v>
      </c>
      <c r="D2886" s="119" t="s">
        <v>2621</v>
      </c>
    </row>
    <row r="2887" spans="1:4" x14ac:dyDescent="0.4">
      <c r="A2887" s="6" t="s">
        <v>6592</v>
      </c>
      <c r="B2887" s="3" t="s">
        <v>1763</v>
      </c>
      <c r="C2887" s="119" t="s">
        <v>2469</v>
      </c>
      <c r="D2887" s="119" t="s">
        <v>2533</v>
      </c>
    </row>
    <row r="2888" spans="1:4" x14ac:dyDescent="0.4">
      <c r="A2888" s="6" t="s">
        <v>6593</v>
      </c>
      <c r="B2888" s="3" t="s">
        <v>1764</v>
      </c>
      <c r="C2888" s="119" t="s">
        <v>2462</v>
      </c>
      <c r="D2888" s="119" t="s">
        <v>2621</v>
      </c>
    </row>
    <row r="2889" spans="1:4" x14ac:dyDescent="0.4">
      <c r="A2889" s="6" t="s">
        <v>6594</v>
      </c>
      <c r="B2889" s="3" t="s">
        <v>1765</v>
      </c>
      <c r="C2889" s="119" t="s">
        <v>2471</v>
      </c>
      <c r="D2889" s="119" t="s">
        <v>2621</v>
      </c>
    </row>
    <row r="2890" spans="1:4" x14ac:dyDescent="0.4">
      <c r="A2890" s="6" t="s">
        <v>6595</v>
      </c>
      <c r="B2890" s="3" t="s">
        <v>6596</v>
      </c>
      <c r="C2890" s="119" t="s">
        <v>2460</v>
      </c>
      <c r="D2890" s="119" t="s">
        <v>2551</v>
      </c>
    </row>
    <row r="2891" spans="1:4" x14ac:dyDescent="0.4">
      <c r="A2891" s="6" t="s">
        <v>6597</v>
      </c>
      <c r="B2891" s="3" t="s">
        <v>1766</v>
      </c>
      <c r="C2891" s="119" t="s">
        <v>2460</v>
      </c>
      <c r="D2891" s="119" t="s">
        <v>2621</v>
      </c>
    </row>
    <row r="2892" spans="1:4" x14ac:dyDescent="0.4">
      <c r="A2892" s="6" t="s">
        <v>6598</v>
      </c>
      <c r="B2892" s="3" t="s">
        <v>1767</v>
      </c>
      <c r="C2892" s="119" t="s">
        <v>2469</v>
      </c>
      <c r="D2892" s="119" t="s">
        <v>2621</v>
      </c>
    </row>
    <row r="2893" spans="1:4" x14ac:dyDescent="0.4">
      <c r="A2893" s="6" t="s">
        <v>6599</v>
      </c>
      <c r="B2893" s="3" t="s">
        <v>6600</v>
      </c>
      <c r="C2893" s="119" t="s">
        <v>2460</v>
      </c>
      <c r="D2893" s="119" t="s">
        <v>2533</v>
      </c>
    </row>
    <row r="2894" spans="1:4" x14ac:dyDescent="0.4">
      <c r="A2894" s="6" t="s">
        <v>6601</v>
      </c>
      <c r="B2894" s="3" t="s">
        <v>6602</v>
      </c>
      <c r="C2894" s="119" t="s">
        <v>2460</v>
      </c>
      <c r="D2894" s="119" t="s">
        <v>2533</v>
      </c>
    </row>
    <row r="2895" spans="1:4" x14ac:dyDescent="0.4">
      <c r="A2895" s="6" t="s">
        <v>6603</v>
      </c>
      <c r="B2895" s="3" t="s">
        <v>1768</v>
      </c>
      <c r="C2895" s="119" t="s">
        <v>2460</v>
      </c>
      <c r="D2895" s="119" t="s">
        <v>2533</v>
      </c>
    </row>
    <row r="2896" spans="1:4" x14ac:dyDescent="0.4">
      <c r="A2896" s="6" t="s">
        <v>6604</v>
      </c>
      <c r="B2896" s="3" t="s">
        <v>1769</v>
      </c>
      <c r="C2896" s="119" t="s">
        <v>2460</v>
      </c>
      <c r="D2896" s="119" t="s">
        <v>2621</v>
      </c>
    </row>
    <row r="2897" spans="1:4" x14ac:dyDescent="0.4">
      <c r="A2897" s="6" t="s">
        <v>6605</v>
      </c>
      <c r="B2897" s="3" t="s">
        <v>1770</v>
      </c>
      <c r="C2897" s="119" t="s">
        <v>2466</v>
      </c>
      <c r="D2897" s="119" t="s">
        <v>2533</v>
      </c>
    </row>
    <row r="2898" spans="1:4" x14ac:dyDescent="0.4">
      <c r="A2898" s="6" t="s">
        <v>6606</v>
      </c>
      <c r="B2898" s="3" t="s">
        <v>1771</v>
      </c>
      <c r="C2898" s="119" t="s">
        <v>2465</v>
      </c>
      <c r="D2898" s="119" t="s">
        <v>2533</v>
      </c>
    </row>
    <row r="2899" spans="1:4" x14ac:dyDescent="0.4">
      <c r="A2899" s="6" t="s">
        <v>6607</v>
      </c>
      <c r="B2899" s="3" t="s">
        <v>1772</v>
      </c>
      <c r="C2899" s="119" t="s">
        <v>2465</v>
      </c>
      <c r="D2899" s="119" t="s">
        <v>2533</v>
      </c>
    </row>
    <row r="2900" spans="1:4" x14ac:dyDescent="0.4">
      <c r="A2900" s="6" t="s">
        <v>6608</v>
      </c>
      <c r="B2900" s="3" t="s">
        <v>1773</v>
      </c>
      <c r="C2900" s="119" t="s">
        <v>2466</v>
      </c>
      <c r="D2900" s="119" t="s">
        <v>2533</v>
      </c>
    </row>
    <row r="2901" spans="1:4" x14ac:dyDescent="0.4">
      <c r="A2901" s="6" t="s">
        <v>6609</v>
      </c>
      <c r="B2901" s="3" t="s">
        <v>1774</v>
      </c>
      <c r="C2901" s="119" t="s">
        <v>2466</v>
      </c>
      <c r="D2901" s="119" t="s">
        <v>2533</v>
      </c>
    </row>
    <row r="2902" spans="1:4" x14ac:dyDescent="0.4">
      <c r="A2902" s="6" t="s">
        <v>6610</v>
      </c>
      <c r="B2902" s="3" t="s">
        <v>1775</v>
      </c>
      <c r="C2902" s="119" t="s">
        <v>2466</v>
      </c>
      <c r="D2902" s="119" t="s">
        <v>2533</v>
      </c>
    </row>
    <row r="2903" spans="1:4" x14ac:dyDescent="0.4">
      <c r="A2903" s="6" t="s">
        <v>6611</v>
      </c>
      <c r="B2903" s="3" t="s">
        <v>1776</v>
      </c>
      <c r="C2903" s="119" t="s">
        <v>2460</v>
      </c>
      <c r="D2903" s="119" t="s">
        <v>2621</v>
      </c>
    </row>
    <row r="2904" spans="1:4" x14ac:dyDescent="0.4">
      <c r="A2904" s="6" t="s">
        <v>6612</v>
      </c>
      <c r="B2904" s="3" t="s">
        <v>1777</v>
      </c>
      <c r="C2904" s="119" t="s">
        <v>2460</v>
      </c>
      <c r="D2904" s="119" t="s">
        <v>2533</v>
      </c>
    </row>
    <row r="2905" spans="1:4" x14ac:dyDescent="0.4">
      <c r="A2905" s="6" t="s">
        <v>6613</v>
      </c>
      <c r="B2905" s="3" t="s">
        <v>1778</v>
      </c>
      <c r="C2905" s="119" t="s">
        <v>2460</v>
      </c>
      <c r="D2905" s="119" t="s">
        <v>2533</v>
      </c>
    </row>
    <row r="2906" spans="1:4" x14ac:dyDescent="0.4">
      <c r="A2906" s="6" t="s">
        <v>6614</v>
      </c>
      <c r="B2906" s="3" t="s">
        <v>1779</v>
      </c>
      <c r="C2906" s="119" t="s">
        <v>2460</v>
      </c>
      <c r="D2906" s="119" t="s">
        <v>2533</v>
      </c>
    </row>
    <row r="2907" spans="1:4" x14ac:dyDescent="0.4">
      <c r="A2907" s="6" t="s">
        <v>6615</v>
      </c>
      <c r="B2907" s="3" t="s">
        <v>1780</v>
      </c>
      <c r="C2907" s="119" t="s">
        <v>2460</v>
      </c>
      <c r="D2907" s="119" t="s">
        <v>2621</v>
      </c>
    </row>
    <row r="2908" spans="1:4" x14ac:dyDescent="0.4">
      <c r="A2908" s="6" t="s">
        <v>6616</v>
      </c>
      <c r="B2908" s="3" t="s">
        <v>1781</v>
      </c>
      <c r="C2908" s="119" t="s">
        <v>2469</v>
      </c>
      <c r="D2908" s="119" t="s">
        <v>2517</v>
      </c>
    </row>
    <row r="2909" spans="1:4" x14ac:dyDescent="0.4">
      <c r="A2909" s="6" t="s">
        <v>6617</v>
      </c>
      <c r="B2909" s="3" t="s">
        <v>6618</v>
      </c>
      <c r="C2909" s="119" t="s">
        <v>2464</v>
      </c>
      <c r="D2909" s="119" t="s">
        <v>2621</v>
      </c>
    </row>
    <row r="2910" spans="1:4" x14ac:dyDescent="0.4">
      <c r="A2910" s="6" t="s">
        <v>6619</v>
      </c>
      <c r="B2910" s="3" t="s">
        <v>6620</v>
      </c>
      <c r="C2910" s="119" t="s">
        <v>2462</v>
      </c>
      <c r="D2910" s="119" t="s">
        <v>2533</v>
      </c>
    </row>
    <row r="2911" spans="1:4" x14ac:dyDescent="0.4">
      <c r="A2911" s="6" t="s">
        <v>6621</v>
      </c>
      <c r="B2911" s="3" t="s">
        <v>1782</v>
      </c>
      <c r="C2911" s="119" t="s">
        <v>2460</v>
      </c>
      <c r="D2911" s="119" t="s">
        <v>2621</v>
      </c>
    </row>
    <row r="2912" spans="1:4" x14ac:dyDescent="0.4">
      <c r="A2912" s="6" t="s">
        <v>6622</v>
      </c>
      <c r="B2912" s="3" t="s">
        <v>1783</v>
      </c>
      <c r="C2912" s="119" t="s">
        <v>2460</v>
      </c>
      <c r="D2912" s="119" t="s">
        <v>2621</v>
      </c>
    </row>
    <row r="2913" spans="1:4" x14ac:dyDescent="0.4">
      <c r="A2913" s="6" t="s">
        <v>6623</v>
      </c>
      <c r="B2913" s="3" t="s">
        <v>6624</v>
      </c>
      <c r="C2913" s="119" t="s">
        <v>2469</v>
      </c>
      <c r="D2913" s="119" t="s">
        <v>2621</v>
      </c>
    </row>
    <row r="2914" spans="1:4" x14ac:dyDescent="0.4">
      <c r="A2914" s="6" t="s">
        <v>6625</v>
      </c>
      <c r="B2914" s="3" t="s">
        <v>1784</v>
      </c>
      <c r="C2914" s="119" t="s">
        <v>2466</v>
      </c>
      <c r="D2914" s="119" t="s">
        <v>2533</v>
      </c>
    </row>
    <row r="2915" spans="1:4" x14ac:dyDescent="0.4">
      <c r="A2915" s="6" t="s">
        <v>6626</v>
      </c>
      <c r="B2915" s="3" t="s">
        <v>1785</v>
      </c>
      <c r="C2915" s="119" t="s">
        <v>2466</v>
      </c>
      <c r="D2915" s="119" t="s">
        <v>2533</v>
      </c>
    </row>
    <row r="2916" spans="1:4" x14ac:dyDescent="0.4">
      <c r="A2916" s="6" t="s">
        <v>6627</v>
      </c>
      <c r="B2916" s="3" t="s">
        <v>6628</v>
      </c>
      <c r="C2916" s="119" t="s">
        <v>2460</v>
      </c>
      <c r="D2916" s="119" t="s">
        <v>2533</v>
      </c>
    </row>
    <row r="2917" spans="1:4" x14ac:dyDescent="0.4">
      <c r="A2917" s="6" t="s">
        <v>6629</v>
      </c>
      <c r="B2917" s="3" t="s">
        <v>1786</v>
      </c>
      <c r="C2917" s="119" t="s">
        <v>2460</v>
      </c>
      <c r="D2917" s="119" t="s">
        <v>2621</v>
      </c>
    </row>
    <row r="2918" spans="1:4" x14ac:dyDescent="0.4">
      <c r="A2918" s="6" t="s">
        <v>6630</v>
      </c>
      <c r="B2918" s="3" t="s">
        <v>1787</v>
      </c>
      <c r="C2918" s="119" t="s">
        <v>2460</v>
      </c>
      <c r="D2918" s="119" t="s">
        <v>2621</v>
      </c>
    </row>
    <row r="2919" spans="1:4" x14ac:dyDescent="0.4">
      <c r="A2919" s="6" t="s">
        <v>6631</v>
      </c>
      <c r="B2919" s="3" t="s">
        <v>6632</v>
      </c>
      <c r="C2919" s="119" t="s">
        <v>2460</v>
      </c>
      <c r="D2919" s="119" t="s">
        <v>2533</v>
      </c>
    </row>
    <row r="2920" spans="1:4" x14ac:dyDescent="0.4">
      <c r="A2920" s="6" t="s">
        <v>6633</v>
      </c>
      <c r="B2920" s="3" t="s">
        <v>1788</v>
      </c>
      <c r="C2920" s="119" t="s">
        <v>2460</v>
      </c>
      <c r="D2920" s="119" t="s">
        <v>2621</v>
      </c>
    </row>
    <row r="2921" spans="1:4" x14ac:dyDescent="0.4">
      <c r="A2921" s="6" t="s">
        <v>6634</v>
      </c>
      <c r="B2921" s="3" t="s">
        <v>1789</v>
      </c>
      <c r="C2921" s="119" t="s">
        <v>2460</v>
      </c>
      <c r="D2921" s="119" t="s">
        <v>2621</v>
      </c>
    </row>
    <row r="2922" spans="1:4" x14ac:dyDescent="0.4">
      <c r="A2922" s="6" t="s">
        <v>6635</v>
      </c>
      <c r="B2922" s="3" t="s">
        <v>1790</v>
      </c>
      <c r="C2922" s="119" t="s">
        <v>2460</v>
      </c>
      <c r="D2922" s="119" t="s">
        <v>2533</v>
      </c>
    </row>
    <row r="2923" spans="1:4" x14ac:dyDescent="0.4">
      <c r="A2923" s="6" t="s">
        <v>6636</v>
      </c>
      <c r="B2923" s="3" t="s">
        <v>1791</v>
      </c>
      <c r="C2923" s="119" t="s">
        <v>2460</v>
      </c>
      <c r="D2923" s="119" t="s">
        <v>2533</v>
      </c>
    </row>
    <row r="2924" spans="1:4" x14ac:dyDescent="0.4">
      <c r="A2924" s="6" t="s">
        <v>6637</v>
      </c>
      <c r="B2924" s="3" t="s">
        <v>1792</v>
      </c>
      <c r="C2924" s="119" t="s">
        <v>2460</v>
      </c>
      <c r="D2924" s="119" t="s">
        <v>2533</v>
      </c>
    </row>
    <row r="2925" spans="1:4" x14ac:dyDescent="0.4">
      <c r="A2925" s="6" t="s">
        <v>6638</v>
      </c>
      <c r="B2925" s="3" t="s">
        <v>1793</v>
      </c>
      <c r="C2925" s="119" t="s">
        <v>2460</v>
      </c>
      <c r="D2925" s="119" t="s">
        <v>2621</v>
      </c>
    </row>
    <row r="2926" spans="1:4" x14ac:dyDescent="0.4">
      <c r="A2926" s="6" t="s">
        <v>6639</v>
      </c>
      <c r="B2926" s="3" t="s">
        <v>1794</v>
      </c>
      <c r="C2926" s="119" t="s">
        <v>2460</v>
      </c>
      <c r="D2926" s="119" t="s">
        <v>2621</v>
      </c>
    </row>
    <row r="2927" spans="1:4" x14ac:dyDescent="0.4">
      <c r="A2927" s="6" t="s">
        <v>6640</v>
      </c>
      <c r="B2927" s="3" t="s">
        <v>6641</v>
      </c>
      <c r="C2927" s="119" t="s">
        <v>2460</v>
      </c>
      <c r="D2927" s="119" t="s">
        <v>2621</v>
      </c>
    </row>
    <row r="2928" spans="1:4" x14ac:dyDescent="0.4">
      <c r="A2928" s="6" t="s">
        <v>6642</v>
      </c>
      <c r="B2928" s="3" t="s">
        <v>6643</v>
      </c>
      <c r="C2928" s="119" t="s">
        <v>2460</v>
      </c>
      <c r="D2928" s="119" t="s">
        <v>2533</v>
      </c>
    </row>
    <row r="2929" spans="1:4" x14ac:dyDescent="0.4">
      <c r="A2929" s="6" t="s">
        <v>6644</v>
      </c>
      <c r="B2929" s="3" t="s">
        <v>1795</v>
      </c>
      <c r="C2929" s="119" t="s">
        <v>2460</v>
      </c>
      <c r="D2929" s="119" t="s">
        <v>2621</v>
      </c>
    </row>
    <row r="2930" spans="1:4" x14ac:dyDescent="0.4">
      <c r="A2930" s="6" t="s">
        <v>6645</v>
      </c>
      <c r="B2930" s="3" t="s">
        <v>1796</v>
      </c>
      <c r="C2930" s="119" t="s">
        <v>2460</v>
      </c>
      <c r="D2930" s="119" t="s">
        <v>2533</v>
      </c>
    </row>
    <row r="2931" spans="1:4" x14ac:dyDescent="0.4">
      <c r="A2931" s="6" t="s">
        <v>6646</v>
      </c>
      <c r="B2931" s="3" t="s">
        <v>1797</v>
      </c>
      <c r="C2931" s="119" t="s">
        <v>2465</v>
      </c>
      <c r="D2931" s="119" t="s">
        <v>2533</v>
      </c>
    </row>
    <row r="2932" spans="1:4" x14ac:dyDescent="0.4">
      <c r="A2932" s="6" t="s">
        <v>6647</v>
      </c>
      <c r="B2932" s="3" t="s">
        <v>1798</v>
      </c>
      <c r="C2932" s="119" t="s">
        <v>2462</v>
      </c>
      <c r="D2932" s="119" t="s">
        <v>2533</v>
      </c>
    </row>
    <row r="2933" spans="1:4" x14ac:dyDescent="0.4">
      <c r="A2933" s="6" t="s">
        <v>6648</v>
      </c>
      <c r="B2933" s="3" t="s">
        <v>1799</v>
      </c>
      <c r="C2933" s="119" t="s">
        <v>2467</v>
      </c>
      <c r="D2933" s="119" t="s">
        <v>2621</v>
      </c>
    </row>
    <row r="2934" spans="1:4" x14ac:dyDescent="0.4">
      <c r="A2934" s="6" t="s">
        <v>6649</v>
      </c>
      <c r="B2934" s="3" t="s">
        <v>6650</v>
      </c>
      <c r="C2934" s="119" t="s">
        <v>2460</v>
      </c>
      <c r="D2934" s="119" t="s">
        <v>2533</v>
      </c>
    </row>
    <row r="2935" spans="1:4" x14ac:dyDescent="0.4">
      <c r="A2935" s="6" t="s">
        <v>6651</v>
      </c>
      <c r="B2935" s="3" t="s">
        <v>1800</v>
      </c>
      <c r="C2935" s="119" t="s">
        <v>2460</v>
      </c>
      <c r="D2935" s="119" t="s">
        <v>2517</v>
      </c>
    </row>
    <row r="2936" spans="1:4" x14ac:dyDescent="0.4">
      <c r="A2936" s="6" t="s">
        <v>6652</v>
      </c>
      <c r="B2936" s="3" t="s">
        <v>1801</v>
      </c>
      <c r="C2936" s="119" t="s">
        <v>2460</v>
      </c>
      <c r="D2936" s="119" t="s">
        <v>2533</v>
      </c>
    </row>
    <row r="2937" spans="1:4" x14ac:dyDescent="0.4">
      <c r="A2937" s="6" t="s">
        <v>6653</v>
      </c>
      <c r="B2937" s="3" t="s">
        <v>6654</v>
      </c>
      <c r="C2937" s="119" t="s">
        <v>2466</v>
      </c>
      <c r="D2937" s="119" t="s">
        <v>2621</v>
      </c>
    </row>
    <row r="2938" spans="1:4" x14ac:dyDescent="0.4">
      <c r="A2938" s="6" t="s">
        <v>6655</v>
      </c>
      <c r="B2938" s="3" t="s">
        <v>6656</v>
      </c>
      <c r="C2938" s="119" t="s">
        <v>2460</v>
      </c>
      <c r="D2938" s="119" t="s">
        <v>3108</v>
      </c>
    </row>
    <row r="2939" spans="1:4" x14ac:dyDescent="0.4">
      <c r="A2939" s="6" t="s">
        <v>6657</v>
      </c>
      <c r="B2939" s="3" t="s">
        <v>1802</v>
      </c>
      <c r="C2939" s="119" t="s">
        <v>2466</v>
      </c>
      <c r="D2939" s="119" t="s">
        <v>2533</v>
      </c>
    </row>
    <row r="2940" spans="1:4" x14ac:dyDescent="0.4">
      <c r="A2940" s="6" t="s">
        <v>6658</v>
      </c>
      <c r="B2940" s="3" t="s">
        <v>6659</v>
      </c>
      <c r="C2940" s="119" t="s">
        <v>2460</v>
      </c>
      <c r="D2940" s="119" t="s">
        <v>2621</v>
      </c>
    </row>
    <row r="2941" spans="1:4" x14ac:dyDescent="0.4">
      <c r="A2941" s="6" t="s">
        <v>6660</v>
      </c>
      <c r="B2941" s="3" t="s">
        <v>1803</v>
      </c>
      <c r="C2941" s="119" t="s">
        <v>2466</v>
      </c>
      <c r="D2941" s="119" t="s">
        <v>2533</v>
      </c>
    </row>
    <row r="2942" spans="1:4" x14ac:dyDescent="0.4">
      <c r="A2942" s="6" t="s">
        <v>6661</v>
      </c>
      <c r="B2942" s="3" t="s">
        <v>1804</v>
      </c>
      <c r="C2942" s="119" t="s">
        <v>2468</v>
      </c>
      <c r="D2942" s="119" t="s">
        <v>2533</v>
      </c>
    </row>
    <row r="2943" spans="1:4" x14ac:dyDescent="0.4">
      <c r="A2943" s="6" t="s">
        <v>6662</v>
      </c>
      <c r="B2943" s="3" t="s">
        <v>6663</v>
      </c>
      <c r="C2943" s="119" t="s">
        <v>2463</v>
      </c>
      <c r="D2943" s="119" t="s">
        <v>2533</v>
      </c>
    </row>
    <row r="2944" spans="1:4" x14ac:dyDescent="0.4">
      <c r="A2944" s="6" t="s">
        <v>6664</v>
      </c>
      <c r="B2944" s="3" t="s">
        <v>1805</v>
      </c>
      <c r="C2944" s="119" t="s">
        <v>2460</v>
      </c>
      <c r="D2944" s="119" t="s">
        <v>2533</v>
      </c>
    </row>
    <row r="2945" spans="1:4" x14ac:dyDescent="0.4">
      <c r="A2945" s="6" t="s">
        <v>6665</v>
      </c>
      <c r="B2945" s="3" t="s">
        <v>1806</v>
      </c>
      <c r="C2945" s="119" t="s">
        <v>2465</v>
      </c>
      <c r="D2945" s="119" t="s">
        <v>2621</v>
      </c>
    </row>
    <row r="2946" spans="1:4" x14ac:dyDescent="0.4">
      <c r="A2946" s="6" t="s">
        <v>6666</v>
      </c>
      <c r="B2946" s="3" t="s">
        <v>6667</v>
      </c>
      <c r="C2946" s="119" t="s">
        <v>2466</v>
      </c>
      <c r="D2946" s="119" t="s">
        <v>2621</v>
      </c>
    </row>
    <row r="2947" spans="1:4" x14ac:dyDescent="0.4">
      <c r="A2947" s="6" t="s">
        <v>6668</v>
      </c>
      <c r="B2947" s="3" t="s">
        <v>1807</v>
      </c>
      <c r="C2947" s="119" t="s">
        <v>2464</v>
      </c>
      <c r="D2947" s="119" t="s">
        <v>2621</v>
      </c>
    </row>
    <row r="2948" spans="1:4" x14ac:dyDescent="0.4">
      <c r="A2948" s="6" t="s">
        <v>6669</v>
      </c>
      <c r="B2948" s="3" t="s">
        <v>1808</v>
      </c>
      <c r="C2948" s="119" t="s">
        <v>2466</v>
      </c>
      <c r="D2948" s="119" t="s">
        <v>2533</v>
      </c>
    </row>
    <row r="2949" spans="1:4" x14ac:dyDescent="0.4">
      <c r="A2949" s="6" t="s">
        <v>6670</v>
      </c>
      <c r="B2949" s="3" t="s">
        <v>1809</v>
      </c>
      <c r="C2949" s="119" t="s">
        <v>2466</v>
      </c>
      <c r="D2949" s="119" t="s">
        <v>2533</v>
      </c>
    </row>
    <row r="2950" spans="1:4" x14ac:dyDescent="0.4">
      <c r="A2950" s="6" t="s">
        <v>6671</v>
      </c>
      <c r="B2950" s="3" t="s">
        <v>1810</v>
      </c>
      <c r="C2950" s="119" t="s">
        <v>2464</v>
      </c>
      <c r="D2950" s="119" t="s">
        <v>2621</v>
      </c>
    </row>
    <row r="2951" spans="1:4" x14ac:dyDescent="0.4">
      <c r="A2951" s="6" t="s">
        <v>6672</v>
      </c>
      <c r="B2951" s="3" t="s">
        <v>6673</v>
      </c>
      <c r="C2951" s="119" t="s">
        <v>2467</v>
      </c>
      <c r="D2951" s="119" t="s">
        <v>2533</v>
      </c>
    </row>
    <row r="2952" spans="1:4" x14ac:dyDescent="0.4">
      <c r="A2952" s="6" t="s">
        <v>6674</v>
      </c>
      <c r="B2952" s="3" t="s">
        <v>6675</v>
      </c>
      <c r="C2952" s="119" t="s">
        <v>2460</v>
      </c>
      <c r="D2952" s="119" t="s">
        <v>2533</v>
      </c>
    </row>
    <row r="2953" spans="1:4" x14ac:dyDescent="0.4">
      <c r="A2953" s="6" t="s">
        <v>6676</v>
      </c>
      <c r="B2953" s="3" t="s">
        <v>1811</v>
      </c>
      <c r="C2953" s="119" t="s">
        <v>2460</v>
      </c>
      <c r="D2953" s="119" t="s">
        <v>2533</v>
      </c>
    </row>
    <row r="2954" spans="1:4" x14ac:dyDescent="0.4">
      <c r="A2954" s="6" t="s">
        <v>6677</v>
      </c>
      <c r="B2954" s="3" t="s">
        <v>1812</v>
      </c>
      <c r="C2954" s="119" t="s">
        <v>2460</v>
      </c>
      <c r="D2954" s="119" t="s">
        <v>2621</v>
      </c>
    </row>
    <row r="2955" spans="1:4" x14ac:dyDescent="0.4">
      <c r="A2955" s="6" t="s">
        <v>6678</v>
      </c>
      <c r="B2955" s="3" t="s">
        <v>1813</v>
      </c>
      <c r="C2955" s="119" t="s">
        <v>2460</v>
      </c>
      <c r="D2955" s="119" t="s">
        <v>2533</v>
      </c>
    </row>
    <row r="2956" spans="1:4" x14ac:dyDescent="0.4">
      <c r="A2956" s="6" t="s">
        <v>6679</v>
      </c>
      <c r="B2956" s="3" t="s">
        <v>1814</v>
      </c>
      <c r="C2956" s="119" t="s">
        <v>2468</v>
      </c>
      <c r="D2956" s="119" t="s">
        <v>2533</v>
      </c>
    </row>
    <row r="2957" spans="1:4" x14ac:dyDescent="0.4">
      <c r="A2957" s="6" t="s">
        <v>6680</v>
      </c>
      <c r="B2957" s="3" t="s">
        <v>6681</v>
      </c>
      <c r="C2957" s="119" t="s">
        <v>2466</v>
      </c>
      <c r="D2957" s="119" t="s">
        <v>2621</v>
      </c>
    </row>
    <row r="2958" spans="1:4" x14ac:dyDescent="0.4">
      <c r="A2958" s="6" t="s">
        <v>6682</v>
      </c>
      <c r="B2958" s="3" t="s">
        <v>1815</v>
      </c>
      <c r="C2958" s="119" t="s">
        <v>2464</v>
      </c>
      <c r="D2958" s="119" t="s">
        <v>2533</v>
      </c>
    </row>
    <row r="2959" spans="1:4" x14ac:dyDescent="0.4">
      <c r="A2959" s="6" t="s">
        <v>6683</v>
      </c>
      <c r="B2959" s="3" t="s">
        <v>1816</v>
      </c>
      <c r="C2959" s="119" t="s">
        <v>2460</v>
      </c>
      <c r="D2959" s="119" t="s">
        <v>2621</v>
      </c>
    </row>
    <row r="2960" spans="1:4" x14ac:dyDescent="0.4">
      <c r="A2960" s="6" t="s">
        <v>6684</v>
      </c>
      <c r="B2960" s="3" t="s">
        <v>1817</v>
      </c>
      <c r="C2960" s="119" t="s">
        <v>2466</v>
      </c>
      <c r="D2960" s="119" t="s">
        <v>2533</v>
      </c>
    </row>
    <row r="2961" spans="1:4" x14ac:dyDescent="0.4">
      <c r="A2961" s="6" t="s">
        <v>6685</v>
      </c>
      <c r="B2961" s="3" t="s">
        <v>1818</v>
      </c>
      <c r="C2961" s="119" t="s">
        <v>2460</v>
      </c>
      <c r="D2961" s="119" t="s">
        <v>2621</v>
      </c>
    </row>
    <row r="2962" spans="1:4" x14ac:dyDescent="0.4">
      <c r="A2962" s="6" t="s">
        <v>6686</v>
      </c>
      <c r="B2962" s="3" t="s">
        <v>1819</v>
      </c>
      <c r="C2962" s="119" t="s">
        <v>2460</v>
      </c>
      <c r="D2962" s="119" t="s">
        <v>2621</v>
      </c>
    </row>
    <row r="2963" spans="1:4" x14ac:dyDescent="0.4">
      <c r="A2963" s="6" t="s">
        <v>6687</v>
      </c>
      <c r="B2963" s="3" t="s">
        <v>1820</v>
      </c>
      <c r="C2963" s="119" t="s">
        <v>2462</v>
      </c>
      <c r="D2963" s="119" t="s">
        <v>2533</v>
      </c>
    </row>
    <row r="2964" spans="1:4" x14ac:dyDescent="0.4">
      <c r="A2964" s="6" t="s">
        <v>6688</v>
      </c>
      <c r="B2964" s="3" t="s">
        <v>1821</v>
      </c>
      <c r="C2964" s="119" t="s">
        <v>2460</v>
      </c>
      <c r="D2964" s="119" t="s">
        <v>2621</v>
      </c>
    </row>
    <row r="2965" spans="1:4" x14ac:dyDescent="0.4">
      <c r="A2965" s="6" t="s">
        <v>6689</v>
      </c>
      <c r="B2965" s="3" t="s">
        <v>6690</v>
      </c>
      <c r="C2965" s="119" t="s">
        <v>2460</v>
      </c>
      <c r="D2965" s="119" t="s">
        <v>2533</v>
      </c>
    </row>
    <row r="2966" spans="1:4" x14ac:dyDescent="0.4">
      <c r="A2966" s="6" t="s">
        <v>6691</v>
      </c>
      <c r="B2966" s="3" t="s">
        <v>1822</v>
      </c>
      <c r="C2966" s="119" t="s">
        <v>2463</v>
      </c>
      <c r="D2966" s="119" t="s">
        <v>2533</v>
      </c>
    </row>
    <row r="2967" spans="1:4" x14ac:dyDescent="0.4">
      <c r="A2967" s="6" t="s">
        <v>6692</v>
      </c>
      <c r="B2967" s="3" t="s">
        <v>1823</v>
      </c>
      <c r="C2967" s="119" t="s">
        <v>2469</v>
      </c>
      <c r="D2967" s="119" t="s">
        <v>2533</v>
      </c>
    </row>
    <row r="2968" spans="1:4" x14ac:dyDescent="0.4">
      <c r="A2968" s="6" t="s">
        <v>6693</v>
      </c>
      <c r="B2968" s="3" t="s">
        <v>6694</v>
      </c>
      <c r="C2968" s="119" t="s">
        <v>2469</v>
      </c>
      <c r="D2968" s="119" t="s">
        <v>2533</v>
      </c>
    </row>
    <row r="2969" spans="1:4" x14ac:dyDescent="0.4">
      <c r="A2969" s="6" t="s">
        <v>6695</v>
      </c>
      <c r="B2969" s="3" t="s">
        <v>6696</v>
      </c>
      <c r="C2969" s="119" t="s">
        <v>2466</v>
      </c>
      <c r="D2969" s="119" t="s">
        <v>2533</v>
      </c>
    </row>
    <row r="2970" spans="1:4" x14ac:dyDescent="0.4">
      <c r="A2970" s="6" t="s">
        <v>6697</v>
      </c>
      <c r="B2970" s="3" t="s">
        <v>1824</v>
      </c>
      <c r="C2970" s="119" t="s">
        <v>2460</v>
      </c>
      <c r="D2970" s="119" t="s">
        <v>2621</v>
      </c>
    </row>
    <row r="2971" spans="1:4" x14ac:dyDescent="0.4">
      <c r="A2971" s="6" t="s">
        <v>6698</v>
      </c>
      <c r="B2971" s="3" t="s">
        <v>1825</v>
      </c>
      <c r="C2971" s="119" t="s">
        <v>2461</v>
      </c>
      <c r="D2971" s="119" t="s">
        <v>2621</v>
      </c>
    </row>
    <row r="2972" spans="1:4" x14ac:dyDescent="0.4">
      <c r="A2972" s="6" t="s">
        <v>6699</v>
      </c>
      <c r="B2972" s="3" t="s">
        <v>6700</v>
      </c>
      <c r="C2972" s="119" t="s">
        <v>2467</v>
      </c>
      <c r="D2972" s="119" t="s">
        <v>2533</v>
      </c>
    </row>
    <row r="2973" spans="1:4" x14ac:dyDescent="0.4">
      <c r="A2973" s="6" t="s">
        <v>6701</v>
      </c>
      <c r="B2973" s="3" t="s">
        <v>1826</v>
      </c>
      <c r="C2973" s="119" t="s">
        <v>2464</v>
      </c>
      <c r="D2973" s="119" t="s">
        <v>2621</v>
      </c>
    </row>
    <row r="2974" spans="1:4" x14ac:dyDescent="0.4">
      <c r="A2974" s="6" t="s">
        <v>6702</v>
      </c>
      <c r="B2974" s="3" t="s">
        <v>1827</v>
      </c>
      <c r="C2974" s="119" t="s">
        <v>2460</v>
      </c>
      <c r="D2974" s="119" t="s">
        <v>2621</v>
      </c>
    </row>
    <row r="2975" spans="1:4" x14ac:dyDescent="0.4">
      <c r="A2975" s="6" t="s">
        <v>6703</v>
      </c>
      <c r="B2975" s="3" t="s">
        <v>1828</v>
      </c>
      <c r="C2975" s="119" t="s">
        <v>2467</v>
      </c>
      <c r="D2975" s="119" t="s">
        <v>2533</v>
      </c>
    </row>
    <row r="2976" spans="1:4" x14ac:dyDescent="0.4">
      <c r="A2976" s="6" t="s">
        <v>6704</v>
      </c>
      <c r="B2976" s="3" t="s">
        <v>6705</v>
      </c>
      <c r="C2976" s="119" t="s">
        <v>2466</v>
      </c>
      <c r="D2976" s="119" t="s">
        <v>2533</v>
      </c>
    </row>
    <row r="2977" spans="1:4" x14ac:dyDescent="0.4">
      <c r="A2977" s="6" t="s">
        <v>6706</v>
      </c>
      <c r="B2977" s="3" t="s">
        <v>1829</v>
      </c>
      <c r="C2977" s="119" t="s">
        <v>2469</v>
      </c>
      <c r="D2977" s="119" t="s">
        <v>2621</v>
      </c>
    </row>
    <row r="2978" spans="1:4" x14ac:dyDescent="0.4">
      <c r="A2978" s="6" t="s">
        <v>6707</v>
      </c>
      <c r="B2978" s="3" t="s">
        <v>1830</v>
      </c>
      <c r="C2978" s="119" t="s">
        <v>2470</v>
      </c>
      <c r="D2978" s="119" t="s">
        <v>2533</v>
      </c>
    </row>
    <row r="2979" spans="1:4" x14ac:dyDescent="0.4">
      <c r="A2979" s="6" t="s">
        <v>6708</v>
      </c>
      <c r="B2979" s="3" t="s">
        <v>1831</v>
      </c>
      <c r="C2979" s="119" t="s">
        <v>2467</v>
      </c>
      <c r="D2979" s="119" t="s">
        <v>2533</v>
      </c>
    </row>
    <row r="2980" spans="1:4" x14ac:dyDescent="0.4">
      <c r="A2980" s="6" t="s">
        <v>6709</v>
      </c>
      <c r="B2980" s="3" t="s">
        <v>6710</v>
      </c>
      <c r="C2980" s="119" t="s">
        <v>2464</v>
      </c>
      <c r="D2980" s="119" t="s">
        <v>2621</v>
      </c>
    </row>
    <row r="2981" spans="1:4" x14ac:dyDescent="0.4">
      <c r="A2981" s="6" t="s">
        <v>6711</v>
      </c>
      <c r="B2981" s="3" t="s">
        <v>6712</v>
      </c>
      <c r="C2981" s="119" t="s">
        <v>2460</v>
      </c>
      <c r="D2981" s="119" t="s">
        <v>2621</v>
      </c>
    </row>
    <row r="2982" spans="1:4" x14ac:dyDescent="0.4">
      <c r="A2982" s="6" t="s">
        <v>6713</v>
      </c>
      <c r="B2982" s="3" t="s">
        <v>1832</v>
      </c>
      <c r="C2982" s="119" t="s">
        <v>2460</v>
      </c>
      <c r="D2982" s="119" t="s">
        <v>2621</v>
      </c>
    </row>
    <row r="2983" spans="1:4" x14ac:dyDescent="0.4">
      <c r="A2983" s="6" t="s">
        <v>6714</v>
      </c>
      <c r="B2983" s="3" t="s">
        <v>6715</v>
      </c>
      <c r="C2983" s="119" t="s">
        <v>2466</v>
      </c>
      <c r="D2983" s="119" t="s">
        <v>2621</v>
      </c>
    </row>
    <row r="2984" spans="1:4" x14ac:dyDescent="0.4">
      <c r="A2984" s="6" t="s">
        <v>6716</v>
      </c>
      <c r="B2984" s="3" t="s">
        <v>6717</v>
      </c>
      <c r="C2984" s="119" t="s">
        <v>2470</v>
      </c>
      <c r="D2984" s="119" t="s">
        <v>2533</v>
      </c>
    </row>
    <row r="2985" spans="1:4" x14ac:dyDescent="0.4">
      <c r="A2985" s="6" t="s">
        <v>6718</v>
      </c>
      <c r="B2985" s="3" t="s">
        <v>6719</v>
      </c>
      <c r="C2985" s="119" t="s">
        <v>2460</v>
      </c>
      <c r="D2985" s="119" t="s">
        <v>2551</v>
      </c>
    </row>
    <row r="2986" spans="1:4" x14ac:dyDescent="0.4">
      <c r="A2986" s="6" t="s">
        <v>6720</v>
      </c>
      <c r="B2986" s="3" t="s">
        <v>6721</v>
      </c>
      <c r="C2986" s="119" t="s">
        <v>2460</v>
      </c>
      <c r="D2986" s="119" t="s">
        <v>2551</v>
      </c>
    </row>
    <row r="2987" spans="1:4" x14ac:dyDescent="0.4">
      <c r="A2987" s="6" t="s">
        <v>6722</v>
      </c>
      <c r="B2987" s="3" t="s">
        <v>6723</v>
      </c>
      <c r="C2987" s="119" t="s">
        <v>2460</v>
      </c>
      <c r="D2987" s="119" t="s">
        <v>2621</v>
      </c>
    </row>
    <row r="2988" spans="1:4" x14ac:dyDescent="0.4">
      <c r="A2988" s="6" t="s">
        <v>6724</v>
      </c>
      <c r="B2988" s="3" t="s">
        <v>6725</v>
      </c>
      <c r="C2988" s="119" t="s">
        <v>2460</v>
      </c>
      <c r="D2988" s="119" t="s">
        <v>5978</v>
      </c>
    </row>
    <row r="2989" spans="1:4" x14ac:dyDescent="0.4">
      <c r="A2989" s="6" t="s">
        <v>6726</v>
      </c>
      <c r="B2989" s="3" t="s">
        <v>1833</v>
      </c>
      <c r="C2989" s="119" t="s">
        <v>2460</v>
      </c>
      <c r="D2989" s="119" t="s">
        <v>3108</v>
      </c>
    </row>
    <row r="2990" spans="1:4" x14ac:dyDescent="0.4">
      <c r="A2990" s="6" t="s">
        <v>6727</v>
      </c>
      <c r="B2990" s="3" t="s">
        <v>6728</v>
      </c>
      <c r="C2990" s="119" t="s">
        <v>2460</v>
      </c>
      <c r="D2990" s="119" t="s">
        <v>3108</v>
      </c>
    </row>
    <row r="2991" spans="1:4" x14ac:dyDescent="0.4">
      <c r="A2991" s="6" t="s">
        <v>6729</v>
      </c>
      <c r="B2991" s="3" t="s">
        <v>1834</v>
      </c>
      <c r="C2991" s="119" t="s">
        <v>2462</v>
      </c>
      <c r="D2991" s="119" t="s">
        <v>3108</v>
      </c>
    </row>
    <row r="2992" spans="1:4" x14ac:dyDescent="0.4">
      <c r="A2992" s="6" t="s">
        <v>6730</v>
      </c>
      <c r="B2992" s="3" t="s">
        <v>1835</v>
      </c>
      <c r="C2992" s="119" t="s">
        <v>2460</v>
      </c>
      <c r="D2992" s="119" t="s">
        <v>3108</v>
      </c>
    </row>
    <row r="2993" spans="1:4" x14ac:dyDescent="0.4">
      <c r="A2993" s="6" t="s">
        <v>6731</v>
      </c>
      <c r="B2993" s="3" t="s">
        <v>1836</v>
      </c>
      <c r="C2993" s="119" t="s">
        <v>2469</v>
      </c>
      <c r="D2993" s="119" t="s">
        <v>3108</v>
      </c>
    </row>
    <row r="2994" spans="1:4" x14ac:dyDescent="0.4">
      <c r="A2994" s="6" t="s">
        <v>6732</v>
      </c>
      <c r="B2994" s="3" t="s">
        <v>1837</v>
      </c>
      <c r="C2994" s="119" t="s">
        <v>2461</v>
      </c>
      <c r="D2994" s="119" t="s">
        <v>3108</v>
      </c>
    </row>
    <row r="2995" spans="1:4" x14ac:dyDescent="0.4">
      <c r="A2995" s="6" t="s">
        <v>6733</v>
      </c>
      <c r="B2995" s="3" t="s">
        <v>1838</v>
      </c>
      <c r="C2995" s="119" t="s">
        <v>2460</v>
      </c>
      <c r="D2995" s="119" t="s">
        <v>3108</v>
      </c>
    </row>
    <row r="2996" spans="1:4" x14ac:dyDescent="0.4">
      <c r="A2996" s="6" t="s">
        <v>6734</v>
      </c>
      <c r="B2996" s="3" t="s">
        <v>1839</v>
      </c>
      <c r="C2996" s="119" t="s">
        <v>2464</v>
      </c>
      <c r="D2996" s="119" t="s">
        <v>3108</v>
      </c>
    </row>
    <row r="2997" spans="1:4" x14ac:dyDescent="0.4">
      <c r="A2997" s="6" t="s">
        <v>6735</v>
      </c>
      <c r="B2997" s="3" t="s">
        <v>1840</v>
      </c>
      <c r="C2997" s="119" t="s">
        <v>2460</v>
      </c>
      <c r="D2997" s="119" t="s">
        <v>3108</v>
      </c>
    </row>
    <row r="2998" spans="1:4" x14ac:dyDescent="0.4">
      <c r="A2998" s="6" t="s">
        <v>6736</v>
      </c>
      <c r="B2998" s="3" t="s">
        <v>1841</v>
      </c>
      <c r="C2998" s="119" t="s">
        <v>2464</v>
      </c>
      <c r="D2998" s="119" t="s">
        <v>2744</v>
      </c>
    </row>
    <row r="2999" spans="1:4" x14ac:dyDescent="0.4">
      <c r="A2999" s="6" t="s">
        <v>6737</v>
      </c>
      <c r="B2999" s="3" t="s">
        <v>1842</v>
      </c>
      <c r="C2999" s="119" t="s">
        <v>2466</v>
      </c>
      <c r="D2999" s="119" t="s">
        <v>3108</v>
      </c>
    </row>
    <row r="3000" spans="1:4" x14ac:dyDescent="0.4">
      <c r="A3000" s="6" t="s">
        <v>6738</v>
      </c>
      <c r="B3000" s="3" t="s">
        <v>1843</v>
      </c>
      <c r="C3000" s="119" t="s">
        <v>2460</v>
      </c>
      <c r="D3000" s="119" t="s">
        <v>3108</v>
      </c>
    </row>
    <row r="3001" spans="1:4" x14ac:dyDescent="0.4">
      <c r="A3001" s="6" t="s">
        <v>6739</v>
      </c>
      <c r="B3001" s="3" t="s">
        <v>1844</v>
      </c>
      <c r="C3001" s="119" t="s">
        <v>2460</v>
      </c>
      <c r="D3001" s="119" t="s">
        <v>3108</v>
      </c>
    </row>
    <row r="3002" spans="1:4" x14ac:dyDescent="0.4">
      <c r="A3002" s="6" t="s">
        <v>6740</v>
      </c>
      <c r="B3002" s="3" t="s">
        <v>1845</v>
      </c>
      <c r="C3002" s="119" t="s">
        <v>2460</v>
      </c>
      <c r="D3002" s="119" t="s">
        <v>3108</v>
      </c>
    </row>
    <row r="3003" spans="1:4" x14ac:dyDescent="0.4">
      <c r="A3003" s="6" t="s">
        <v>6741</v>
      </c>
      <c r="B3003" s="3" t="s">
        <v>1846</v>
      </c>
      <c r="C3003" s="119" t="s">
        <v>2461</v>
      </c>
      <c r="D3003" s="119" t="s">
        <v>3108</v>
      </c>
    </row>
    <row r="3004" spans="1:4" x14ac:dyDescent="0.4">
      <c r="A3004" s="6" t="s">
        <v>6742</v>
      </c>
      <c r="B3004" s="3" t="s">
        <v>1847</v>
      </c>
      <c r="C3004" s="119" t="s">
        <v>2460</v>
      </c>
      <c r="D3004" s="119" t="s">
        <v>2744</v>
      </c>
    </row>
    <row r="3005" spans="1:4" x14ac:dyDescent="0.4">
      <c r="A3005" s="6" t="s">
        <v>6743</v>
      </c>
      <c r="B3005" s="3" t="s">
        <v>1848</v>
      </c>
      <c r="C3005" s="119" t="s">
        <v>2460</v>
      </c>
      <c r="D3005" s="119" t="s">
        <v>3108</v>
      </c>
    </row>
    <row r="3006" spans="1:4" x14ac:dyDescent="0.4">
      <c r="A3006" s="6" t="s">
        <v>6744</v>
      </c>
      <c r="B3006" s="3" t="s">
        <v>1849</v>
      </c>
      <c r="C3006" s="119" t="s">
        <v>2460</v>
      </c>
      <c r="D3006" s="119" t="s">
        <v>3108</v>
      </c>
    </row>
    <row r="3007" spans="1:4" x14ac:dyDescent="0.4">
      <c r="A3007" s="6" t="s">
        <v>6745</v>
      </c>
      <c r="B3007" s="3" t="s">
        <v>1850</v>
      </c>
      <c r="C3007" s="119" t="s">
        <v>2465</v>
      </c>
      <c r="D3007" s="119" t="s">
        <v>3108</v>
      </c>
    </row>
    <row r="3008" spans="1:4" x14ac:dyDescent="0.4">
      <c r="A3008" s="6" t="s">
        <v>6746</v>
      </c>
      <c r="B3008" s="3" t="s">
        <v>1851</v>
      </c>
      <c r="C3008" s="119" t="s">
        <v>2460</v>
      </c>
      <c r="D3008" s="119" t="s">
        <v>3108</v>
      </c>
    </row>
    <row r="3009" spans="1:4" x14ac:dyDescent="0.4">
      <c r="A3009" s="6" t="s">
        <v>6747</v>
      </c>
      <c r="B3009" s="3" t="s">
        <v>1852</v>
      </c>
      <c r="C3009" s="119" t="s">
        <v>2460</v>
      </c>
      <c r="D3009" s="119" t="s">
        <v>3108</v>
      </c>
    </row>
    <row r="3010" spans="1:4" x14ac:dyDescent="0.4">
      <c r="A3010" s="6" t="s">
        <v>6748</v>
      </c>
      <c r="B3010" s="3" t="s">
        <v>1853</v>
      </c>
      <c r="C3010" s="119" t="s">
        <v>2460</v>
      </c>
      <c r="D3010" s="119" t="s">
        <v>3108</v>
      </c>
    </row>
    <row r="3011" spans="1:4" x14ac:dyDescent="0.4">
      <c r="A3011" s="6" t="s">
        <v>6749</v>
      </c>
      <c r="B3011" s="3" t="s">
        <v>1854</v>
      </c>
      <c r="C3011" s="119" t="s">
        <v>2460</v>
      </c>
      <c r="D3011" s="119" t="s">
        <v>3108</v>
      </c>
    </row>
    <row r="3012" spans="1:4" x14ac:dyDescent="0.4">
      <c r="A3012" s="6" t="s">
        <v>6750</v>
      </c>
      <c r="B3012" s="3" t="s">
        <v>6751</v>
      </c>
      <c r="C3012" s="119" t="s">
        <v>2460</v>
      </c>
      <c r="D3012" s="119" t="s">
        <v>3278</v>
      </c>
    </row>
    <row r="3013" spans="1:4" x14ac:dyDescent="0.4">
      <c r="A3013" s="6" t="s">
        <v>6752</v>
      </c>
      <c r="B3013" s="3" t="s">
        <v>1855</v>
      </c>
      <c r="C3013" s="119" t="s">
        <v>2464</v>
      </c>
      <c r="D3013" s="119" t="s">
        <v>3278</v>
      </c>
    </row>
    <row r="3014" spans="1:4" x14ac:dyDescent="0.4">
      <c r="A3014" s="6" t="s">
        <v>6753</v>
      </c>
      <c r="B3014" s="3" t="s">
        <v>1856</v>
      </c>
      <c r="C3014" s="119" t="s">
        <v>2464</v>
      </c>
      <c r="D3014" s="119" t="s">
        <v>3108</v>
      </c>
    </row>
    <row r="3015" spans="1:4" x14ac:dyDescent="0.4">
      <c r="A3015" s="6" t="s">
        <v>6754</v>
      </c>
      <c r="B3015" s="3" t="s">
        <v>6755</v>
      </c>
      <c r="C3015" s="119" t="s">
        <v>2460</v>
      </c>
      <c r="D3015" s="119" t="s">
        <v>3108</v>
      </c>
    </row>
    <row r="3016" spans="1:4" x14ac:dyDescent="0.4">
      <c r="A3016" s="6" t="s">
        <v>6756</v>
      </c>
      <c r="B3016" s="3" t="s">
        <v>1857</v>
      </c>
      <c r="C3016" s="119" t="s">
        <v>2460</v>
      </c>
      <c r="D3016" s="119" t="s">
        <v>3108</v>
      </c>
    </row>
    <row r="3017" spans="1:4" x14ac:dyDescent="0.4">
      <c r="A3017" s="6" t="s">
        <v>6757</v>
      </c>
      <c r="B3017" s="3" t="s">
        <v>1858</v>
      </c>
      <c r="C3017" s="119" t="s">
        <v>2464</v>
      </c>
      <c r="D3017" s="119" t="s">
        <v>3108</v>
      </c>
    </row>
    <row r="3018" spans="1:4" x14ac:dyDescent="0.4">
      <c r="A3018" s="6" t="s">
        <v>6758</v>
      </c>
      <c r="B3018" s="3" t="s">
        <v>6759</v>
      </c>
      <c r="C3018" s="119" t="s">
        <v>2460</v>
      </c>
      <c r="D3018" s="119" t="s">
        <v>3108</v>
      </c>
    </row>
    <row r="3019" spans="1:4" x14ac:dyDescent="0.4">
      <c r="A3019" s="6" t="s">
        <v>6760</v>
      </c>
      <c r="B3019" s="3" t="s">
        <v>1859</v>
      </c>
      <c r="C3019" s="119" t="s">
        <v>2460</v>
      </c>
      <c r="D3019" s="119" t="s">
        <v>3108</v>
      </c>
    </row>
    <row r="3020" spans="1:4" x14ac:dyDescent="0.4">
      <c r="A3020" s="6" t="s">
        <v>6761</v>
      </c>
      <c r="B3020" s="3" t="s">
        <v>1860</v>
      </c>
      <c r="C3020" s="119" t="s">
        <v>2462</v>
      </c>
      <c r="D3020" s="119" t="s">
        <v>3108</v>
      </c>
    </row>
    <row r="3021" spans="1:4" x14ac:dyDescent="0.4">
      <c r="A3021" s="6" t="s">
        <v>6762</v>
      </c>
      <c r="B3021" s="3" t="s">
        <v>1861</v>
      </c>
      <c r="C3021" s="119" t="s">
        <v>2460</v>
      </c>
      <c r="D3021" s="119" t="s">
        <v>3108</v>
      </c>
    </row>
    <row r="3022" spans="1:4" x14ac:dyDescent="0.4">
      <c r="A3022" s="6" t="s">
        <v>6763</v>
      </c>
      <c r="B3022" s="3" t="s">
        <v>1862</v>
      </c>
      <c r="C3022" s="119" t="s">
        <v>2464</v>
      </c>
      <c r="D3022" s="119" t="s">
        <v>3278</v>
      </c>
    </row>
    <row r="3023" spans="1:4" x14ac:dyDescent="0.4">
      <c r="A3023" s="6" t="s">
        <v>6764</v>
      </c>
      <c r="B3023" s="3" t="s">
        <v>1863</v>
      </c>
      <c r="C3023" s="119" t="s">
        <v>2460</v>
      </c>
      <c r="D3023" s="119" t="s">
        <v>3278</v>
      </c>
    </row>
    <row r="3024" spans="1:4" x14ac:dyDescent="0.4">
      <c r="A3024" s="6" t="s">
        <v>6765</v>
      </c>
      <c r="B3024" s="3" t="s">
        <v>6766</v>
      </c>
      <c r="C3024" s="119" t="s">
        <v>2469</v>
      </c>
      <c r="D3024" s="119" t="s">
        <v>3108</v>
      </c>
    </row>
    <row r="3025" spans="1:4" x14ac:dyDescent="0.4">
      <c r="A3025" s="6" t="s">
        <v>6767</v>
      </c>
      <c r="B3025" s="3" t="s">
        <v>1864</v>
      </c>
      <c r="C3025" s="119" t="s">
        <v>2460</v>
      </c>
      <c r="D3025" s="119" t="s">
        <v>3108</v>
      </c>
    </row>
    <row r="3026" spans="1:4" x14ac:dyDescent="0.4">
      <c r="A3026" s="6" t="s">
        <v>6768</v>
      </c>
      <c r="B3026" s="3" t="s">
        <v>6769</v>
      </c>
      <c r="C3026" s="119" t="s">
        <v>2460</v>
      </c>
      <c r="D3026" s="119" t="s">
        <v>3108</v>
      </c>
    </row>
    <row r="3027" spans="1:4" x14ac:dyDescent="0.4">
      <c r="A3027" s="6" t="s">
        <v>6770</v>
      </c>
      <c r="B3027" s="3" t="s">
        <v>1865</v>
      </c>
      <c r="C3027" s="119" t="s">
        <v>2460</v>
      </c>
      <c r="D3027" s="119" t="s">
        <v>3108</v>
      </c>
    </row>
    <row r="3028" spans="1:4" x14ac:dyDescent="0.4">
      <c r="A3028" s="6" t="s">
        <v>6771</v>
      </c>
      <c r="B3028" s="3" t="s">
        <v>6772</v>
      </c>
      <c r="C3028" s="119" t="s">
        <v>2460</v>
      </c>
      <c r="D3028" s="119" t="s">
        <v>3108</v>
      </c>
    </row>
    <row r="3029" spans="1:4" x14ac:dyDescent="0.4">
      <c r="A3029" s="6" t="s">
        <v>6773</v>
      </c>
      <c r="B3029" s="3" t="s">
        <v>1866</v>
      </c>
      <c r="C3029" s="119" t="s">
        <v>2460</v>
      </c>
      <c r="D3029" s="119" t="s">
        <v>3108</v>
      </c>
    </row>
    <row r="3030" spans="1:4" x14ac:dyDescent="0.4">
      <c r="A3030" s="6" t="s">
        <v>6774</v>
      </c>
      <c r="B3030" s="3" t="s">
        <v>1867</v>
      </c>
      <c r="C3030" s="119" t="s">
        <v>2464</v>
      </c>
      <c r="D3030" s="119" t="s">
        <v>3108</v>
      </c>
    </row>
    <row r="3031" spans="1:4" x14ac:dyDescent="0.4">
      <c r="A3031" s="6" t="s">
        <v>6775</v>
      </c>
      <c r="B3031" s="3" t="s">
        <v>6776</v>
      </c>
      <c r="C3031" s="119" t="s">
        <v>2468</v>
      </c>
      <c r="D3031" s="119" t="s">
        <v>3108</v>
      </c>
    </row>
    <row r="3032" spans="1:4" x14ac:dyDescent="0.4">
      <c r="A3032" s="6" t="s">
        <v>6777</v>
      </c>
      <c r="B3032" s="3" t="s">
        <v>6778</v>
      </c>
      <c r="C3032" s="119" t="s">
        <v>2460</v>
      </c>
      <c r="D3032" s="119" t="s">
        <v>3108</v>
      </c>
    </row>
    <row r="3033" spans="1:4" x14ac:dyDescent="0.4">
      <c r="A3033" s="6" t="s">
        <v>6779</v>
      </c>
      <c r="B3033" s="3" t="s">
        <v>1868</v>
      </c>
      <c r="C3033" s="119" t="s">
        <v>2460</v>
      </c>
      <c r="D3033" s="119" t="s">
        <v>3108</v>
      </c>
    </row>
    <row r="3034" spans="1:4" x14ac:dyDescent="0.4">
      <c r="A3034" s="6" t="s">
        <v>6780</v>
      </c>
      <c r="B3034" s="3" t="s">
        <v>6781</v>
      </c>
      <c r="C3034" s="119" t="s">
        <v>2462</v>
      </c>
      <c r="D3034" s="119" t="s">
        <v>3108</v>
      </c>
    </row>
    <row r="3035" spans="1:4" x14ac:dyDescent="0.4">
      <c r="A3035" s="6" t="s">
        <v>6782</v>
      </c>
      <c r="B3035" s="3" t="s">
        <v>1869</v>
      </c>
      <c r="C3035" s="119" t="s">
        <v>2464</v>
      </c>
      <c r="D3035" s="119" t="s">
        <v>3108</v>
      </c>
    </row>
    <row r="3036" spans="1:4" x14ac:dyDescent="0.4">
      <c r="A3036" s="6" t="s">
        <v>6783</v>
      </c>
      <c r="B3036" s="3" t="s">
        <v>6784</v>
      </c>
      <c r="C3036" s="119" t="s">
        <v>2464</v>
      </c>
      <c r="D3036" s="119" t="s">
        <v>2596</v>
      </c>
    </row>
    <row r="3037" spans="1:4" x14ac:dyDescent="0.4">
      <c r="A3037" s="6" t="s">
        <v>6785</v>
      </c>
      <c r="B3037" s="3" t="s">
        <v>6786</v>
      </c>
      <c r="C3037" s="119" t="s">
        <v>2460</v>
      </c>
      <c r="D3037" s="119" t="s">
        <v>2596</v>
      </c>
    </row>
    <row r="3038" spans="1:4" x14ac:dyDescent="0.4">
      <c r="A3038" s="6" t="s">
        <v>6787</v>
      </c>
      <c r="B3038" s="3" t="s">
        <v>6788</v>
      </c>
      <c r="C3038" s="119" t="s">
        <v>2469</v>
      </c>
      <c r="D3038" s="119" t="s">
        <v>2596</v>
      </c>
    </row>
    <row r="3039" spans="1:4" x14ac:dyDescent="0.4">
      <c r="A3039" s="6" t="s">
        <v>6789</v>
      </c>
      <c r="B3039" s="3" t="s">
        <v>6790</v>
      </c>
      <c r="C3039" s="119" t="s">
        <v>2464</v>
      </c>
      <c r="D3039" s="119" t="s">
        <v>2596</v>
      </c>
    </row>
    <row r="3040" spans="1:4" x14ac:dyDescent="0.4">
      <c r="A3040" s="6" t="s">
        <v>6791</v>
      </c>
      <c r="B3040" s="3" t="s">
        <v>6792</v>
      </c>
      <c r="C3040" s="119" t="s">
        <v>2460</v>
      </c>
      <c r="D3040" s="119" t="s">
        <v>2596</v>
      </c>
    </row>
    <row r="3041" spans="1:4" x14ac:dyDescent="0.4">
      <c r="A3041" s="6" t="s">
        <v>6793</v>
      </c>
      <c r="B3041" s="3" t="s">
        <v>6794</v>
      </c>
      <c r="C3041" s="119" t="s">
        <v>2460</v>
      </c>
      <c r="D3041" s="119" t="s">
        <v>2596</v>
      </c>
    </row>
    <row r="3042" spans="1:4" x14ac:dyDescent="0.4">
      <c r="A3042" s="6" t="s">
        <v>6795</v>
      </c>
      <c r="B3042" s="3" t="s">
        <v>1870</v>
      </c>
      <c r="C3042" s="119" t="s">
        <v>2469</v>
      </c>
      <c r="D3042" s="119" t="s">
        <v>2621</v>
      </c>
    </row>
    <row r="3043" spans="1:4" x14ac:dyDescent="0.4">
      <c r="A3043" s="6" t="s">
        <v>6796</v>
      </c>
      <c r="B3043" s="3" t="s">
        <v>1871</v>
      </c>
      <c r="C3043" s="119" t="s">
        <v>2462</v>
      </c>
      <c r="D3043" s="119" t="s">
        <v>2596</v>
      </c>
    </row>
    <row r="3044" spans="1:4" x14ac:dyDescent="0.4">
      <c r="A3044" s="6" t="s">
        <v>6797</v>
      </c>
      <c r="B3044" s="3" t="s">
        <v>1872</v>
      </c>
      <c r="C3044" s="119" t="s">
        <v>2463</v>
      </c>
      <c r="D3044" s="119" t="s">
        <v>2596</v>
      </c>
    </row>
    <row r="3045" spans="1:4" x14ac:dyDescent="0.4">
      <c r="A3045" s="6" t="s">
        <v>6798</v>
      </c>
      <c r="B3045" s="3" t="s">
        <v>1873</v>
      </c>
      <c r="C3045" s="119" t="s">
        <v>2465</v>
      </c>
      <c r="D3045" s="119" t="s">
        <v>2596</v>
      </c>
    </row>
    <row r="3046" spans="1:4" x14ac:dyDescent="0.4">
      <c r="A3046" s="6" t="s">
        <v>6799</v>
      </c>
      <c r="B3046" s="3" t="s">
        <v>2451</v>
      </c>
      <c r="C3046" s="119" t="s">
        <v>2469</v>
      </c>
      <c r="D3046" s="119" t="s">
        <v>2596</v>
      </c>
    </row>
    <row r="3047" spans="1:4" x14ac:dyDescent="0.4">
      <c r="A3047" s="6" t="s">
        <v>6800</v>
      </c>
      <c r="B3047" s="3" t="s">
        <v>1874</v>
      </c>
      <c r="C3047" s="119" t="s">
        <v>2466</v>
      </c>
      <c r="D3047" s="119" t="s">
        <v>2596</v>
      </c>
    </row>
    <row r="3048" spans="1:4" x14ac:dyDescent="0.4">
      <c r="A3048" s="6" t="s">
        <v>6801</v>
      </c>
      <c r="B3048" s="3" t="s">
        <v>1875</v>
      </c>
      <c r="C3048" s="119" t="s">
        <v>2461</v>
      </c>
      <c r="D3048" s="119" t="s">
        <v>2596</v>
      </c>
    </row>
    <row r="3049" spans="1:4" x14ac:dyDescent="0.4">
      <c r="A3049" s="6" t="s">
        <v>6802</v>
      </c>
      <c r="B3049" s="3" t="s">
        <v>1876</v>
      </c>
      <c r="C3049" s="119" t="s">
        <v>2462</v>
      </c>
      <c r="D3049" s="119" t="s">
        <v>2596</v>
      </c>
    </row>
    <row r="3050" spans="1:4" x14ac:dyDescent="0.4">
      <c r="A3050" s="6" t="s">
        <v>6803</v>
      </c>
      <c r="B3050" s="3" t="s">
        <v>1877</v>
      </c>
      <c r="C3050" s="119" t="s">
        <v>2470</v>
      </c>
      <c r="D3050" s="119" t="s">
        <v>2596</v>
      </c>
    </row>
    <row r="3051" spans="1:4" x14ac:dyDescent="0.4">
      <c r="A3051" s="6" t="s">
        <v>6804</v>
      </c>
      <c r="B3051" s="3" t="s">
        <v>1878</v>
      </c>
      <c r="C3051" s="119" t="s">
        <v>2466</v>
      </c>
      <c r="D3051" s="119" t="s">
        <v>2596</v>
      </c>
    </row>
    <row r="3052" spans="1:4" x14ac:dyDescent="0.4">
      <c r="A3052" s="6" t="s">
        <v>6805</v>
      </c>
      <c r="B3052" s="3" t="s">
        <v>1879</v>
      </c>
      <c r="C3052" s="119" t="s">
        <v>2462</v>
      </c>
      <c r="D3052" s="119" t="s">
        <v>2596</v>
      </c>
    </row>
    <row r="3053" spans="1:4" x14ac:dyDescent="0.4">
      <c r="A3053" s="6" t="s">
        <v>6806</v>
      </c>
      <c r="B3053" s="3" t="s">
        <v>1880</v>
      </c>
      <c r="C3053" s="119" t="s">
        <v>2462</v>
      </c>
      <c r="D3053" s="119" t="s">
        <v>2596</v>
      </c>
    </row>
    <row r="3054" spans="1:4" x14ac:dyDescent="0.4">
      <c r="A3054" s="6" t="s">
        <v>6807</v>
      </c>
      <c r="B3054" s="3" t="s">
        <v>1881</v>
      </c>
      <c r="C3054" s="119" t="s">
        <v>2464</v>
      </c>
      <c r="D3054" s="119" t="s">
        <v>2596</v>
      </c>
    </row>
    <row r="3055" spans="1:4" x14ac:dyDescent="0.4">
      <c r="A3055" s="6" t="s">
        <v>6808</v>
      </c>
      <c r="B3055" s="3" t="s">
        <v>1882</v>
      </c>
      <c r="C3055" s="119" t="s">
        <v>2460</v>
      </c>
      <c r="D3055" s="119" t="s">
        <v>2596</v>
      </c>
    </row>
    <row r="3056" spans="1:4" x14ac:dyDescent="0.4">
      <c r="A3056" s="6" t="s">
        <v>6809</v>
      </c>
      <c r="B3056" s="3" t="s">
        <v>6810</v>
      </c>
      <c r="C3056" s="119" t="s">
        <v>2460</v>
      </c>
      <c r="D3056" s="119" t="s">
        <v>2596</v>
      </c>
    </row>
    <row r="3057" spans="1:4" x14ac:dyDescent="0.4">
      <c r="A3057" s="6" t="s">
        <v>6811</v>
      </c>
      <c r="B3057" s="3" t="s">
        <v>1883</v>
      </c>
      <c r="C3057" s="119" t="s">
        <v>2465</v>
      </c>
      <c r="D3057" s="119" t="s">
        <v>2596</v>
      </c>
    </row>
    <row r="3058" spans="1:4" x14ac:dyDescent="0.4">
      <c r="A3058" s="6" t="s">
        <v>6812</v>
      </c>
      <c r="B3058" s="3" t="s">
        <v>1884</v>
      </c>
      <c r="C3058" s="119" t="s">
        <v>2469</v>
      </c>
      <c r="D3058" s="119" t="s">
        <v>2596</v>
      </c>
    </row>
    <row r="3059" spans="1:4" x14ac:dyDescent="0.4">
      <c r="A3059" s="6" t="s">
        <v>6813</v>
      </c>
      <c r="B3059" s="3" t="s">
        <v>1885</v>
      </c>
      <c r="C3059" s="119" t="s">
        <v>2460</v>
      </c>
      <c r="D3059" s="119" t="s">
        <v>2596</v>
      </c>
    </row>
    <row r="3060" spans="1:4" x14ac:dyDescent="0.4">
      <c r="A3060" s="6" t="s">
        <v>6814</v>
      </c>
      <c r="B3060" s="3" t="s">
        <v>1886</v>
      </c>
      <c r="C3060" s="119" t="s">
        <v>2462</v>
      </c>
      <c r="D3060" s="119" t="s">
        <v>2596</v>
      </c>
    </row>
    <row r="3061" spans="1:4" x14ac:dyDescent="0.4">
      <c r="A3061" s="6" t="s">
        <v>6815</v>
      </c>
      <c r="B3061" s="3" t="s">
        <v>1887</v>
      </c>
      <c r="C3061" s="119" t="s">
        <v>2460</v>
      </c>
      <c r="D3061" s="119" t="s">
        <v>2596</v>
      </c>
    </row>
    <row r="3062" spans="1:4" x14ac:dyDescent="0.4">
      <c r="A3062" s="6" t="s">
        <v>6816</v>
      </c>
      <c r="B3062" s="3" t="s">
        <v>1888</v>
      </c>
      <c r="C3062" s="119" t="s">
        <v>2460</v>
      </c>
      <c r="D3062" s="119" t="s">
        <v>2596</v>
      </c>
    </row>
    <row r="3063" spans="1:4" x14ac:dyDescent="0.4">
      <c r="A3063" s="6" t="s">
        <v>6817</v>
      </c>
      <c r="B3063" s="3" t="s">
        <v>1889</v>
      </c>
      <c r="C3063" s="119" t="s">
        <v>2462</v>
      </c>
      <c r="D3063" s="119" t="s">
        <v>2596</v>
      </c>
    </row>
    <row r="3064" spans="1:4" x14ac:dyDescent="0.4">
      <c r="A3064" s="6" t="s">
        <v>6818</v>
      </c>
      <c r="B3064" s="3" t="s">
        <v>1890</v>
      </c>
      <c r="C3064" s="119" t="s">
        <v>2463</v>
      </c>
      <c r="D3064" s="119" t="s">
        <v>2596</v>
      </c>
    </row>
    <row r="3065" spans="1:4" x14ac:dyDescent="0.4">
      <c r="A3065" s="6" t="s">
        <v>6819</v>
      </c>
      <c r="B3065" s="3" t="s">
        <v>6820</v>
      </c>
      <c r="C3065" s="119" t="s">
        <v>2463</v>
      </c>
      <c r="D3065" s="119" t="s">
        <v>2596</v>
      </c>
    </row>
    <row r="3066" spans="1:4" x14ac:dyDescent="0.4">
      <c r="A3066" s="6" t="s">
        <v>6821</v>
      </c>
      <c r="B3066" s="3" t="s">
        <v>6822</v>
      </c>
      <c r="C3066" s="119" t="s">
        <v>2460</v>
      </c>
      <c r="D3066" s="119" t="s">
        <v>2596</v>
      </c>
    </row>
    <row r="3067" spans="1:4" x14ac:dyDescent="0.4">
      <c r="A3067" s="6" t="s">
        <v>6823</v>
      </c>
      <c r="B3067" s="3" t="s">
        <v>1891</v>
      </c>
      <c r="C3067" s="119" t="s">
        <v>2464</v>
      </c>
      <c r="D3067" s="119" t="s">
        <v>2596</v>
      </c>
    </row>
    <row r="3068" spans="1:4" x14ac:dyDescent="0.4">
      <c r="A3068" s="6" t="s">
        <v>6824</v>
      </c>
      <c r="B3068" s="3" t="s">
        <v>1892</v>
      </c>
      <c r="C3068" s="119" t="s">
        <v>2460</v>
      </c>
      <c r="D3068" s="119" t="s">
        <v>2596</v>
      </c>
    </row>
    <row r="3069" spans="1:4" x14ac:dyDescent="0.4">
      <c r="A3069" s="6" t="s">
        <v>6825</v>
      </c>
      <c r="B3069" s="3" t="s">
        <v>1893</v>
      </c>
      <c r="C3069" s="119" t="s">
        <v>2460</v>
      </c>
      <c r="D3069" s="119" t="s">
        <v>2596</v>
      </c>
    </row>
    <row r="3070" spans="1:4" x14ac:dyDescent="0.4">
      <c r="A3070" s="6" t="s">
        <v>6826</v>
      </c>
      <c r="B3070" s="3" t="s">
        <v>6827</v>
      </c>
      <c r="C3070" s="119" t="s">
        <v>2469</v>
      </c>
      <c r="D3070" s="119" t="s">
        <v>2596</v>
      </c>
    </row>
    <row r="3071" spans="1:4" x14ac:dyDescent="0.4">
      <c r="A3071" s="6" t="s">
        <v>6828</v>
      </c>
      <c r="B3071" s="3" t="s">
        <v>6829</v>
      </c>
      <c r="C3071" s="119" t="s">
        <v>2460</v>
      </c>
      <c r="D3071" s="119" t="s">
        <v>2596</v>
      </c>
    </row>
    <row r="3072" spans="1:4" x14ac:dyDescent="0.4">
      <c r="A3072" s="6" t="s">
        <v>6830</v>
      </c>
      <c r="B3072" s="3" t="s">
        <v>1894</v>
      </c>
      <c r="C3072" s="119" t="s">
        <v>2464</v>
      </c>
      <c r="D3072" s="119" t="s">
        <v>2596</v>
      </c>
    </row>
    <row r="3073" spans="1:4" x14ac:dyDescent="0.4">
      <c r="A3073" s="6" t="s">
        <v>6831</v>
      </c>
      <c r="B3073" s="3" t="s">
        <v>1895</v>
      </c>
      <c r="C3073" s="119" t="s">
        <v>2460</v>
      </c>
      <c r="D3073" s="119" t="s">
        <v>2517</v>
      </c>
    </row>
    <row r="3074" spans="1:4" x14ac:dyDescent="0.4">
      <c r="A3074" s="6" t="s">
        <v>6832</v>
      </c>
      <c r="B3074" s="3" t="s">
        <v>6833</v>
      </c>
      <c r="C3074" s="119" t="s">
        <v>2464</v>
      </c>
      <c r="D3074" s="119" t="s">
        <v>2596</v>
      </c>
    </row>
    <row r="3075" spans="1:4" x14ac:dyDescent="0.4">
      <c r="A3075" s="6" t="s">
        <v>6834</v>
      </c>
      <c r="B3075" s="3" t="s">
        <v>1896</v>
      </c>
      <c r="C3075" s="119" t="s">
        <v>2466</v>
      </c>
      <c r="D3075" s="119" t="s">
        <v>2596</v>
      </c>
    </row>
    <row r="3076" spans="1:4" x14ac:dyDescent="0.4">
      <c r="A3076" s="6" t="s">
        <v>6835</v>
      </c>
      <c r="B3076" s="3" t="s">
        <v>1897</v>
      </c>
      <c r="C3076" s="119" t="s">
        <v>2464</v>
      </c>
      <c r="D3076" s="119" t="s">
        <v>2517</v>
      </c>
    </row>
    <row r="3077" spans="1:4" x14ac:dyDescent="0.4">
      <c r="A3077" s="6" t="s">
        <v>6836</v>
      </c>
      <c r="B3077" s="3" t="s">
        <v>1898</v>
      </c>
      <c r="C3077" s="119" t="s">
        <v>2470</v>
      </c>
      <c r="D3077" s="119" t="s">
        <v>2596</v>
      </c>
    </row>
    <row r="3078" spans="1:4" x14ac:dyDescent="0.4">
      <c r="A3078" s="6" t="s">
        <v>6837</v>
      </c>
      <c r="B3078" s="3" t="s">
        <v>6838</v>
      </c>
      <c r="C3078" s="119" t="s">
        <v>2460</v>
      </c>
      <c r="D3078" s="119" t="s">
        <v>2596</v>
      </c>
    </row>
    <row r="3079" spans="1:4" x14ac:dyDescent="0.4">
      <c r="A3079" s="6" t="s">
        <v>6839</v>
      </c>
      <c r="B3079" s="3" t="s">
        <v>1899</v>
      </c>
      <c r="C3079" s="119" t="s">
        <v>2463</v>
      </c>
      <c r="D3079" s="119" t="s">
        <v>2596</v>
      </c>
    </row>
    <row r="3080" spans="1:4" x14ac:dyDescent="0.4">
      <c r="A3080" s="6" t="s">
        <v>6840</v>
      </c>
      <c r="B3080" s="3" t="s">
        <v>1900</v>
      </c>
      <c r="C3080" s="119" t="s">
        <v>2460</v>
      </c>
      <c r="D3080" s="119" t="s">
        <v>2596</v>
      </c>
    </row>
    <row r="3081" spans="1:4" x14ac:dyDescent="0.4">
      <c r="A3081" s="6" t="s">
        <v>6841</v>
      </c>
      <c r="B3081" s="3" t="s">
        <v>1901</v>
      </c>
      <c r="C3081" s="119" t="s">
        <v>2460</v>
      </c>
      <c r="D3081" s="119" t="s">
        <v>2596</v>
      </c>
    </row>
    <row r="3082" spans="1:4" x14ac:dyDescent="0.4">
      <c r="A3082" s="6" t="s">
        <v>6842</v>
      </c>
      <c r="B3082" s="3" t="s">
        <v>1902</v>
      </c>
      <c r="C3082" s="119" t="s">
        <v>2460</v>
      </c>
      <c r="D3082" s="119" t="s">
        <v>2517</v>
      </c>
    </row>
    <row r="3083" spans="1:4" x14ac:dyDescent="0.4">
      <c r="A3083" s="6" t="s">
        <v>6843</v>
      </c>
      <c r="B3083" s="3" t="s">
        <v>1903</v>
      </c>
      <c r="C3083" s="119" t="s">
        <v>2460</v>
      </c>
      <c r="D3083" s="119" t="s">
        <v>2596</v>
      </c>
    </row>
    <row r="3084" spans="1:4" x14ac:dyDescent="0.4">
      <c r="A3084" s="6" t="s">
        <v>6844</v>
      </c>
      <c r="B3084" s="3" t="s">
        <v>6845</v>
      </c>
      <c r="C3084" s="119" t="s">
        <v>2460</v>
      </c>
      <c r="D3084" s="119" t="s">
        <v>2596</v>
      </c>
    </row>
    <row r="3085" spans="1:4" x14ac:dyDescent="0.4">
      <c r="A3085" s="6" t="s">
        <v>6846</v>
      </c>
      <c r="B3085" s="3" t="s">
        <v>1904</v>
      </c>
      <c r="C3085" s="119" t="s">
        <v>2467</v>
      </c>
      <c r="D3085" s="119" t="s">
        <v>2596</v>
      </c>
    </row>
    <row r="3086" spans="1:4" x14ac:dyDescent="0.4">
      <c r="A3086" s="6" t="s">
        <v>6847</v>
      </c>
      <c r="B3086" s="3" t="s">
        <v>1905</v>
      </c>
      <c r="C3086" s="119" t="s">
        <v>2460</v>
      </c>
      <c r="D3086" s="119" t="s">
        <v>2596</v>
      </c>
    </row>
    <row r="3087" spans="1:4" x14ac:dyDescent="0.4">
      <c r="A3087" s="6" t="s">
        <v>6848</v>
      </c>
      <c r="B3087" s="3" t="s">
        <v>6849</v>
      </c>
      <c r="C3087" s="119" t="s">
        <v>2460</v>
      </c>
      <c r="D3087" s="119" t="s">
        <v>2596</v>
      </c>
    </row>
    <row r="3088" spans="1:4" x14ac:dyDescent="0.4">
      <c r="A3088" s="6" t="s">
        <v>6850</v>
      </c>
      <c r="B3088" s="3" t="s">
        <v>1906</v>
      </c>
      <c r="C3088" s="119" t="s">
        <v>2465</v>
      </c>
      <c r="D3088" s="119" t="s">
        <v>2596</v>
      </c>
    </row>
    <row r="3089" spans="1:4" x14ac:dyDescent="0.4">
      <c r="A3089" s="6" t="s">
        <v>6851</v>
      </c>
      <c r="B3089" s="3" t="s">
        <v>1907</v>
      </c>
      <c r="C3089" s="119" t="s">
        <v>2460</v>
      </c>
      <c r="D3089" s="119" t="s">
        <v>3069</v>
      </c>
    </row>
    <row r="3090" spans="1:4" x14ac:dyDescent="0.4">
      <c r="A3090" s="6" t="s">
        <v>6852</v>
      </c>
      <c r="B3090" s="3" t="s">
        <v>6853</v>
      </c>
      <c r="C3090" s="119" t="s">
        <v>2460</v>
      </c>
      <c r="D3090" s="119" t="s">
        <v>2596</v>
      </c>
    </row>
    <row r="3091" spans="1:4" x14ac:dyDescent="0.4">
      <c r="A3091" s="6" t="s">
        <v>6854</v>
      </c>
      <c r="B3091" s="3" t="s">
        <v>1908</v>
      </c>
      <c r="C3091" s="119" t="s">
        <v>2460</v>
      </c>
      <c r="D3091" s="119" t="s">
        <v>3069</v>
      </c>
    </row>
    <row r="3092" spans="1:4" x14ac:dyDescent="0.4">
      <c r="A3092" s="6" t="s">
        <v>6855</v>
      </c>
      <c r="B3092" s="3" t="s">
        <v>6856</v>
      </c>
      <c r="C3092" s="119" t="s">
        <v>2460</v>
      </c>
      <c r="D3092" s="119" t="s">
        <v>2596</v>
      </c>
    </row>
    <row r="3093" spans="1:4" x14ac:dyDescent="0.4">
      <c r="A3093" s="6" t="s">
        <v>6857</v>
      </c>
      <c r="B3093" s="3" t="s">
        <v>1909</v>
      </c>
      <c r="C3093" s="119" t="s">
        <v>2460</v>
      </c>
      <c r="D3093" s="119" t="s">
        <v>3069</v>
      </c>
    </row>
    <row r="3094" spans="1:4" x14ac:dyDescent="0.4">
      <c r="A3094" s="6" t="s">
        <v>6858</v>
      </c>
      <c r="B3094" s="3" t="s">
        <v>1910</v>
      </c>
      <c r="C3094" s="119" t="s">
        <v>2467</v>
      </c>
      <c r="D3094" s="119" t="s">
        <v>2596</v>
      </c>
    </row>
    <row r="3095" spans="1:4" x14ac:dyDescent="0.4">
      <c r="A3095" s="6" t="s">
        <v>6859</v>
      </c>
      <c r="B3095" s="3" t="s">
        <v>1911</v>
      </c>
      <c r="C3095" s="119" t="s">
        <v>2471</v>
      </c>
      <c r="D3095" s="119" t="s">
        <v>2596</v>
      </c>
    </row>
    <row r="3096" spans="1:4" x14ac:dyDescent="0.4">
      <c r="A3096" s="6" t="s">
        <v>6860</v>
      </c>
      <c r="B3096" s="3" t="s">
        <v>1912</v>
      </c>
      <c r="C3096" s="119" t="s">
        <v>2460</v>
      </c>
      <c r="D3096" s="119" t="s">
        <v>2596</v>
      </c>
    </row>
    <row r="3097" spans="1:4" x14ac:dyDescent="0.4">
      <c r="A3097" s="6" t="s">
        <v>6861</v>
      </c>
      <c r="B3097" s="3" t="s">
        <v>1913</v>
      </c>
      <c r="C3097" s="119" t="s">
        <v>2460</v>
      </c>
      <c r="D3097" s="119" t="s">
        <v>2596</v>
      </c>
    </row>
    <row r="3098" spans="1:4" x14ac:dyDescent="0.4">
      <c r="A3098" s="6" t="s">
        <v>6862</v>
      </c>
      <c r="B3098" s="3" t="s">
        <v>6863</v>
      </c>
      <c r="C3098" s="119" t="s">
        <v>2460</v>
      </c>
      <c r="D3098" s="119" t="s">
        <v>3069</v>
      </c>
    </row>
    <row r="3099" spans="1:4" x14ac:dyDescent="0.4">
      <c r="A3099" s="6" t="s">
        <v>6864</v>
      </c>
      <c r="B3099" s="3" t="s">
        <v>1914</v>
      </c>
      <c r="C3099" s="119" t="s">
        <v>2460</v>
      </c>
      <c r="D3099" s="119" t="s">
        <v>2596</v>
      </c>
    </row>
    <row r="3100" spans="1:4" x14ac:dyDescent="0.4">
      <c r="A3100" s="6" t="s">
        <v>6865</v>
      </c>
      <c r="B3100" s="3" t="s">
        <v>1915</v>
      </c>
      <c r="C3100" s="119" t="s">
        <v>2461</v>
      </c>
      <c r="D3100" s="119" t="s">
        <v>3069</v>
      </c>
    </row>
    <row r="3101" spans="1:4" x14ac:dyDescent="0.4">
      <c r="A3101" s="6" t="s">
        <v>6866</v>
      </c>
      <c r="B3101" s="3" t="s">
        <v>1916</v>
      </c>
      <c r="C3101" s="119" t="s">
        <v>2460</v>
      </c>
      <c r="D3101" s="119" t="s">
        <v>2596</v>
      </c>
    </row>
    <row r="3102" spans="1:4" x14ac:dyDescent="0.4">
      <c r="A3102" s="6" t="s">
        <v>6867</v>
      </c>
      <c r="B3102" s="3" t="s">
        <v>1917</v>
      </c>
      <c r="C3102" s="119" t="s">
        <v>2466</v>
      </c>
      <c r="D3102" s="119" t="s">
        <v>3069</v>
      </c>
    </row>
    <row r="3103" spans="1:4" x14ac:dyDescent="0.4">
      <c r="A3103" s="6" t="s">
        <v>6868</v>
      </c>
      <c r="B3103" s="3" t="s">
        <v>1918</v>
      </c>
      <c r="C3103" s="119" t="s">
        <v>2460</v>
      </c>
      <c r="D3103" s="119" t="s">
        <v>2596</v>
      </c>
    </row>
    <row r="3104" spans="1:4" x14ac:dyDescent="0.4">
      <c r="A3104" s="6" t="s">
        <v>6869</v>
      </c>
      <c r="B3104" s="3" t="s">
        <v>1919</v>
      </c>
      <c r="C3104" s="119" t="s">
        <v>2460</v>
      </c>
      <c r="D3104" s="119" t="s">
        <v>2596</v>
      </c>
    </row>
    <row r="3105" spans="1:4" x14ac:dyDescent="0.4">
      <c r="A3105" s="6" t="s">
        <v>6870</v>
      </c>
      <c r="B3105" s="3" t="s">
        <v>1920</v>
      </c>
      <c r="C3105" s="119" t="s">
        <v>2460</v>
      </c>
      <c r="D3105" s="119" t="s">
        <v>2596</v>
      </c>
    </row>
    <row r="3106" spans="1:4" x14ac:dyDescent="0.4">
      <c r="A3106" s="6" t="s">
        <v>6871</v>
      </c>
      <c r="B3106" s="3" t="s">
        <v>1921</v>
      </c>
      <c r="C3106" s="119" t="s">
        <v>2468</v>
      </c>
      <c r="D3106" s="119" t="s">
        <v>2596</v>
      </c>
    </row>
    <row r="3107" spans="1:4" x14ac:dyDescent="0.4">
      <c r="A3107" s="6" t="s">
        <v>6872</v>
      </c>
      <c r="B3107" s="3" t="s">
        <v>1922</v>
      </c>
      <c r="C3107" s="119" t="s">
        <v>2460</v>
      </c>
      <c r="D3107" s="119" t="s">
        <v>2596</v>
      </c>
    </row>
    <row r="3108" spans="1:4" x14ac:dyDescent="0.4">
      <c r="A3108" s="6" t="s">
        <v>6873</v>
      </c>
      <c r="B3108" s="3" t="s">
        <v>1923</v>
      </c>
      <c r="C3108" s="119" t="s">
        <v>2460</v>
      </c>
      <c r="D3108" s="119" t="s">
        <v>2596</v>
      </c>
    </row>
    <row r="3109" spans="1:4" x14ac:dyDescent="0.4">
      <c r="A3109" s="6" t="s">
        <v>6874</v>
      </c>
      <c r="B3109" s="3" t="s">
        <v>6875</v>
      </c>
      <c r="C3109" s="119" t="s">
        <v>2460</v>
      </c>
      <c r="D3109" s="119" t="s">
        <v>3069</v>
      </c>
    </row>
    <row r="3110" spans="1:4" x14ac:dyDescent="0.4">
      <c r="A3110" s="6" t="s">
        <v>6876</v>
      </c>
      <c r="B3110" s="3" t="s">
        <v>6877</v>
      </c>
      <c r="C3110" s="119" t="s">
        <v>2460</v>
      </c>
      <c r="D3110" s="119" t="s">
        <v>2596</v>
      </c>
    </row>
    <row r="3111" spans="1:4" x14ac:dyDescent="0.4">
      <c r="A3111" s="6" t="s">
        <v>6878</v>
      </c>
      <c r="B3111" s="3" t="s">
        <v>1924</v>
      </c>
      <c r="C3111" s="119" t="s">
        <v>2460</v>
      </c>
      <c r="D3111" s="119" t="s">
        <v>2596</v>
      </c>
    </row>
    <row r="3112" spans="1:4" x14ac:dyDescent="0.4">
      <c r="A3112" s="6" t="s">
        <v>6879</v>
      </c>
      <c r="B3112" s="3" t="s">
        <v>1925</v>
      </c>
      <c r="C3112" s="119" t="s">
        <v>2460</v>
      </c>
      <c r="D3112" s="119" t="s">
        <v>2596</v>
      </c>
    </row>
    <row r="3113" spans="1:4" x14ac:dyDescent="0.4">
      <c r="A3113" s="6" t="s">
        <v>6880</v>
      </c>
      <c r="B3113" s="3" t="s">
        <v>6881</v>
      </c>
      <c r="C3113" s="119" t="s">
        <v>2464</v>
      </c>
      <c r="D3113" s="119" t="s">
        <v>2596</v>
      </c>
    </row>
    <row r="3114" spans="1:4" x14ac:dyDescent="0.4">
      <c r="A3114" s="6" t="s">
        <v>6882</v>
      </c>
      <c r="B3114" s="3" t="s">
        <v>1926</v>
      </c>
      <c r="C3114" s="119" t="s">
        <v>2460</v>
      </c>
      <c r="D3114" s="119" t="s">
        <v>2596</v>
      </c>
    </row>
    <row r="3115" spans="1:4" x14ac:dyDescent="0.4">
      <c r="A3115" s="6" t="s">
        <v>6883</v>
      </c>
      <c r="B3115" s="3" t="s">
        <v>6884</v>
      </c>
      <c r="C3115" s="119" t="s">
        <v>2460</v>
      </c>
      <c r="D3115" s="119" t="s">
        <v>3069</v>
      </c>
    </row>
    <row r="3116" spans="1:4" x14ac:dyDescent="0.4">
      <c r="A3116" s="6" t="s">
        <v>6885</v>
      </c>
      <c r="B3116" s="3" t="s">
        <v>1927</v>
      </c>
      <c r="C3116" s="119" t="s">
        <v>2460</v>
      </c>
      <c r="D3116" s="119" t="s">
        <v>2533</v>
      </c>
    </row>
    <row r="3117" spans="1:4" x14ac:dyDescent="0.4">
      <c r="A3117" s="6" t="s">
        <v>6886</v>
      </c>
      <c r="B3117" s="3" t="s">
        <v>1928</v>
      </c>
      <c r="C3117" s="119" t="s">
        <v>2460</v>
      </c>
      <c r="D3117" s="119" t="s">
        <v>2596</v>
      </c>
    </row>
    <row r="3118" spans="1:4" x14ac:dyDescent="0.4">
      <c r="A3118" s="6" t="s">
        <v>6887</v>
      </c>
      <c r="B3118" s="3" t="s">
        <v>6888</v>
      </c>
      <c r="C3118" s="119" t="s">
        <v>2461</v>
      </c>
      <c r="D3118" s="119" t="s">
        <v>2596</v>
      </c>
    </row>
    <row r="3119" spans="1:4" x14ac:dyDescent="0.4">
      <c r="A3119" s="6" t="s">
        <v>6889</v>
      </c>
      <c r="B3119" s="3" t="s">
        <v>1929</v>
      </c>
      <c r="C3119" s="119" t="s">
        <v>2460</v>
      </c>
      <c r="D3119" s="119" t="s">
        <v>2596</v>
      </c>
    </row>
    <row r="3120" spans="1:4" x14ac:dyDescent="0.4">
      <c r="A3120" s="6" t="s">
        <v>6890</v>
      </c>
      <c r="B3120" s="3" t="s">
        <v>1930</v>
      </c>
      <c r="C3120" s="119" t="s">
        <v>2460</v>
      </c>
      <c r="D3120" s="119" t="s">
        <v>2596</v>
      </c>
    </row>
    <row r="3121" spans="1:4" x14ac:dyDescent="0.4">
      <c r="A3121" s="6" t="s">
        <v>6891</v>
      </c>
      <c r="B3121" s="3" t="s">
        <v>1931</v>
      </c>
      <c r="C3121" s="119" t="s">
        <v>2460</v>
      </c>
      <c r="D3121" s="119" t="s">
        <v>3069</v>
      </c>
    </row>
    <row r="3122" spans="1:4" x14ac:dyDescent="0.4">
      <c r="A3122" s="6" t="s">
        <v>6892</v>
      </c>
      <c r="B3122" s="3" t="s">
        <v>1932</v>
      </c>
      <c r="C3122" s="119" t="s">
        <v>2460</v>
      </c>
      <c r="D3122" s="119" t="s">
        <v>3069</v>
      </c>
    </row>
    <row r="3123" spans="1:4" x14ac:dyDescent="0.4">
      <c r="A3123" s="6" t="s">
        <v>6893</v>
      </c>
      <c r="B3123" s="3" t="s">
        <v>1933</v>
      </c>
      <c r="C3123" s="119" t="s">
        <v>2465</v>
      </c>
      <c r="D3123" s="119" t="s">
        <v>3069</v>
      </c>
    </row>
    <row r="3124" spans="1:4" x14ac:dyDescent="0.4">
      <c r="A3124" s="6" t="s">
        <v>6894</v>
      </c>
      <c r="B3124" s="3" t="s">
        <v>1934</v>
      </c>
      <c r="C3124" s="119" t="s">
        <v>2460</v>
      </c>
      <c r="D3124" s="119" t="s">
        <v>3069</v>
      </c>
    </row>
    <row r="3125" spans="1:4" x14ac:dyDescent="0.4">
      <c r="A3125" s="6" t="s">
        <v>6895</v>
      </c>
      <c r="B3125" s="3" t="s">
        <v>1935</v>
      </c>
      <c r="C3125" s="119" t="s">
        <v>2460</v>
      </c>
      <c r="D3125" s="119" t="s">
        <v>2596</v>
      </c>
    </row>
    <row r="3126" spans="1:4" x14ac:dyDescent="0.4">
      <c r="A3126" s="6" t="s">
        <v>6896</v>
      </c>
      <c r="B3126" s="3" t="s">
        <v>1936</v>
      </c>
      <c r="C3126" s="119" t="s">
        <v>2464</v>
      </c>
      <c r="D3126" s="119" t="s">
        <v>2596</v>
      </c>
    </row>
    <row r="3127" spans="1:4" x14ac:dyDescent="0.4">
      <c r="A3127" s="6" t="s">
        <v>6897</v>
      </c>
      <c r="B3127" s="3" t="s">
        <v>1937</v>
      </c>
      <c r="C3127" s="119" t="s">
        <v>2460</v>
      </c>
      <c r="D3127" s="119" t="s">
        <v>2596</v>
      </c>
    </row>
    <row r="3128" spans="1:4" x14ac:dyDescent="0.4">
      <c r="A3128" s="6" t="s">
        <v>6898</v>
      </c>
      <c r="B3128" s="3" t="s">
        <v>6899</v>
      </c>
      <c r="C3128" s="119" t="s">
        <v>2460</v>
      </c>
      <c r="D3128" s="119" t="s">
        <v>2596</v>
      </c>
    </row>
    <row r="3129" spans="1:4" x14ac:dyDescent="0.4">
      <c r="A3129" s="6" t="s">
        <v>6900</v>
      </c>
      <c r="B3129" s="3" t="s">
        <v>1938</v>
      </c>
      <c r="C3129" s="119" t="s">
        <v>2460</v>
      </c>
      <c r="D3129" s="119" t="s">
        <v>2596</v>
      </c>
    </row>
    <row r="3130" spans="1:4" x14ac:dyDescent="0.4">
      <c r="A3130" s="6" t="s">
        <v>6901</v>
      </c>
      <c r="B3130" s="3" t="s">
        <v>6902</v>
      </c>
      <c r="C3130" s="119" t="s">
        <v>2460</v>
      </c>
      <c r="D3130" s="119" t="s">
        <v>2596</v>
      </c>
    </row>
    <row r="3131" spans="1:4" x14ac:dyDescent="0.4">
      <c r="A3131" s="6" t="s">
        <v>6903</v>
      </c>
      <c r="B3131" s="3" t="s">
        <v>6904</v>
      </c>
      <c r="C3131" s="119" t="s">
        <v>2460</v>
      </c>
      <c r="D3131" s="119" t="s">
        <v>3069</v>
      </c>
    </row>
    <row r="3132" spans="1:4" x14ac:dyDescent="0.4">
      <c r="A3132" s="6" t="s">
        <v>6905</v>
      </c>
      <c r="B3132" s="3" t="s">
        <v>1939</v>
      </c>
      <c r="C3132" s="119" t="s">
        <v>2460</v>
      </c>
      <c r="D3132" s="119" t="s">
        <v>3493</v>
      </c>
    </row>
    <row r="3133" spans="1:4" x14ac:dyDescent="0.4">
      <c r="A3133" s="6" t="s">
        <v>6906</v>
      </c>
      <c r="B3133" s="3" t="s">
        <v>6907</v>
      </c>
      <c r="C3133" s="119" t="s">
        <v>2464</v>
      </c>
      <c r="D3133" s="119" t="s">
        <v>2596</v>
      </c>
    </row>
    <row r="3134" spans="1:4" x14ac:dyDescent="0.4">
      <c r="A3134" s="6" t="s">
        <v>6908</v>
      </c>
      <c r="B3134" s="3" t="s">
        <v>1940</v>
      </c>
      <c r="C3134" s="119" t="s">
        <v>2460</v>
      </c>
      <c r="D3134" s="119" t="s">
        <v>2596</v>
      </c>
    </row>
    <row r="3135" spans="1:4" x14ac:dyDescent="0.4">
      <c r="A3135" s="6" t="s">
        <v>6909</v>
      </c>
      <c r="B3135" s="3" t="s">
        <v>1941</v>
      </c>
      <c r="C3135" s="119" t="s">
        <v>2460</v>
      </c>
      <c r="D3135" s="119" t="s">
        <v>3069</v>
      </c>
    </row>
    <row r="3136" spans="1:4" x14ac:dyDescent="0.4">
      <c r="A3136" s="6" t="s">
        <v>6910</v>
      </c>
      <c r="B3136" s="3" t="s">
        <v>1942</v>
      </c>
      <c r="C3136" s="119" t="s">
        <v>2460</v>
      </c>
      <c r="D3136" s="119" t="s">
        <v>2596</v>
      </c>
    </row>
    <row r="3137" spans="1:4" x14ac:dyDescent="0.4">
      <c r="A3137" s="6" t="s">
        <v>6911</v>
      </c>
      <c r="B3137" s="3" t="s">
        <v>1943</v>
      </c>
      <c r="C3137" s="119" t="s">
        <v>2460</v>
      </c>
      <c r="D3137" s="119" t="s">
        <v>3069</v>
      </c>
    </row>
    <row r="3138" spans="1:4" x14ac:dyDescent="0.4">
      <c r="A3138" s="6" t="s">
        <v>6912</v>
      </c>
      <c r="B3138" s="3" t="s">
        <v>1944</v>
      </c>
      <c r="C3138" s="119" t="s">
        <v>2460</v>
      </c>
      <c r="D3138" s="119" t="s">
        <v>2596</v>
      </c>
    </row>
    <row r="3139" spans="1:4" x14ac:dyDescent="0.4">
      <c r="A3139" s="6" t="s">
        <v>6913</v>
      </c>
      <c r="B3139" s="3" t="s">
        <v>1945</v>
      </c>
      <c r="C3139" s="119" t="s">
        <v>2460</v>
      </c>
      <c r="D3139" s="119" t="s">
        <v>2596</v>
      </c>
    </row>
    <row r="3140" spans="1:4" x14ac:dyDescent="0.4">
      <c r="A3140" s="6" t="s">
        <v>6914</v>
      </c>
      <c r="B3140" s="3" t="s">
        <v>1946</v>
      </c>
      <c r="C3140" s="119" t="s">
        <v>2460</v>
      </c>
      <c r="D3140" s="119" t="s">
        <v>2596</v>
      </c>
    </row>
    <row r="3141" spans="1:4" x14ac:dyDescent="0.4">
      <c r="A3141" s="6" t="s">
        <v>6915</v>
      </c>
      <c r="B3141" s="3" t="s">
        <v>1947</v>
      </c>
      <c r="C3141" s="119" t="s">
        <v>2460</v>
      </c>
      <c r="D3141" s="119" t="s">
        <v>2596</v>
      </c>
    </row>
    <row r="3142" spans="1:4" x14ac:dyDescent="0.4">
      <c r="A3142" s="6" t="s">
        <v>6916</v>
      </c>
      <c r="B3142" s="3" t="s">
        <v>1948</v>
      </c>
      <c r="C3142" s="119" t="s">
        <v>2464</v>
      </c>
      <c r="D3142" s="119" t="s">
        <v>2596</v>
      </c>
    </row>
    <row r="3143" spans="1:4" x14ac:dyDescent="0.4">
      <c r="A3143" s="6" t="s">
        <v>6917</v>
      </c>
      <c r="B3143" s="3" t="s">
        <v>1949</v>
      </c>
      <c r="C3143" s="119" t="s">
        <v>2464</v>
      </c>
      <c r="D3143" s="119" t="s">
        <v>2596</v>
      </c>
    </row>
    <row r="3144" spans="1:4" x14ac:dyDescent="0.4">
      <c r="A3144" s="6" t="s">
        <v>6918</v>
      </c>
      <c r="B3144" s="3" t="s">
        <v>1950</v>
      </c>
      <c r="C3144" s="119" t="s">
        <v>2460</v>
      </c>
      <c r="D3144" s="119" t="s">
        <v>3069</v>
      </c>
    </row>
    <row r="3145" spans="1:4" x14ac:dyDescent="0.4">
      <c r="A3145" s="6" t="s">
        <v>6919</v>
      </c>
      <c r="B3145" s="3" t="s">
        <v>1951</v>
      </c>
      <c r="C3145" s="119" t="s">
        <v>2462</v>
      </c>
      <c r="D3145" s="119" t="s">
        <v>2596</v>
      </c>
    </row>
    <row r="3146" spans="1:4" x14ac:dyDescent="0.4">
      <c r="A3146" s="6" t="s">
        <v>6920</v>
      </c>
      <c r="B3146" s="3" t="s">
        <v>1952</v>
      </c>
      <c r="C3146" s="119" t="s">
        <v>2464</v>
      </c>
      <c r="D3146" s="119" t="s">
        <v>2596</v>
      </c>
    </row>
    <row r="3147" spans="1:4" x14ac:dyDescent="0.4">
      <c r="A3147" s="6" t="s">
        <v>6921</v>
      </c>
      <c r="B3147" s="3" t="s">
        <v>1953</v>
      </c>
      <c r="C3147" s="119" t="s">
        <v>2471</v>
      </c>
      <c r="D3147" s="119" t="s">
        <v>3278</v>
      </c>
    </row>
    <row r="3148" spans="1:4" x14ac:dyDescent="0.4">
      <c r="A3148" s="6" t="s">
        <v>6922</v>
      </c>
      <c r="B3148" s="3" t="s">
        <v>1954</v>
      </c>
      <c r="C3148" s="119" t="s">
        <v>2460</v>
      </c>
      <c r="D3148" s="119" t="s">
        <v>2596</v>
      </c>
    </row>
    <row r="3149" spans="1:4" x14ac:dyDescent="0.4">
      <c r="A3149" s="6" t="s">
        <v>6923</v>
      </c>
      <c r="B3149" s="3" t="s">
        <v>1955</v>
      </c>
      <c r="C3149" s="119" t="s">
        <v>2460</v>
      </c>
      <c r="D3149" s="119" t="s">
        <v>3069</v>
      </c>
    </row>
    <row r="3150" spans="1:4" x14ac:dyDescent="0.4">
      <c r="A3150" s="6" t="s">
        <v>6924</v>
      </c>
      <c r="B3150" s="3" t="s">
        <v>1956</v>
      </c>
      <c r="C3150" s="119" t="s">
        <v>2460</v>
      </c>
      <c r="D3150" s="119" t="s">
        <v>3069</v>
      </c>
    </row>
    <row r="3151" spans="1:4" x14ac:dyDescent="0.4">
      <c r="A3151" s="6" t="s">
        <v>6925</v>
      </c>
      <c r="B3151" s="3" t="s">
        <v>1957</v>
      </c>
      <c r="C3151" s="119" t="s">
        <v>2464</v>
      </c>
      <c r="D3151" s="119" t="s">
        <v>2596</v>
      </c>
    </row>
    <row r="3152" spans="1:4" x14ac:dyDescent="0.4">
      <c r="A3152" s="6" t="s">
        <v>6926</v>
      </c>
      <c r="B3152" s="3" t="s">
        <v>1958</v>
      </c>
      <c r="C3152" s="119" t="s">
        <v>2460</v>
      </c>
      <c r="D3152" s="119" t="s">
        <v>2596</v>
      </c>
    </row>
    <row r="3153" spans="1:4" x14ac:dyDescent="0.4">
      <c r="A3153" s="6" t="s">
        <v>6927</v>
      </c>
      <c r="B3153" s="3" t="s">
        <v>1959</v>
      </c>
      <c r="C3153" s="119" t="s">
        <v>2466</v>
      </c>
      <c r="D3153" s="119" t="s">
        <v>2596</v>
      </c>
    </row>
    <row r="3154" spans="1:4" x14ac:dyDescent="0.4">
      <c r="A3154" s="6" t="s">
        <v>6928</v>
      </c>
      <c r="B3154" s="3" t="s">
        <v>1960</v>
      </c>
      <c r="C3154" s="119" t="s">
        <v>2464</v>
      </c>
      <c r="D3154" s="119" t="s">
        <v>2596</v>
      </c>
    </row>
    <row r="3155" spans="1:4" x14ac:dyDescent="0.4">
      <c r="A3155" s="6" t="s">
        <v>6929</v>
      </c>
      <c r="B3155" s="3" t="s">
        <v>1961</v>
      </c>
      <c r="C3155" s="119" t="s">
        <v>2460</v>
      </c>
      <c r="D3155" s="119" t="s">
        <v>3108</v>
      </c>
    </row>
    <row r="3156" spans="1:4" x14ac:dyDescent="0.4">
      <c r="A3156" s="6" t="s">
        <v>6930</v>
      </c>
      <c r="B3156" s="3" t="s">
        <v>1962</v>
      </c>
      <c r="C3156" s="119" t="s">
        <v>2460</v>
      </c>
      <c r="D3156" s="119" t="s">
        <v>2596</v>
      </c>
    </row>
    <row r="3157" spans="1:4" x14ac:dyDescent="0.4">
      <c r="A3157" s="6" t="s">
        <v>6931</v>
      </c>
      <c r="B3157" s="3" t="s">
        <v>1963</v>
      </c>
      <c r="C3157" s="119" t="s">
        <v>2460</v>
      </c>
      <c r="D3157" s="119" t="s">
        <v>2596</v>
      </c>
    </row>
    <row r="3158" spans="1:4" x14ac:dyDescent="0.4">
      <c r="A3158" s="6" t="s">
        <v>6932</v>
      </c>
      <c r="B3158" s="3" t="s">
        <v>1964</v>
      </c>
      <c r="C3158" s="119" t="s">
        <v>2463</v>
      </c>
      <c r="D3158" s="119" t="s">
        <v>2596</v>
      </c>
    </row>
    <row r="3159" spans="1:4" x14ac:dyDescent="0.4">
      <c r="A3159" s="6" t="s">
        <v>6933</v>
      </c>
      <c r="B3159" s="3" t="s">
        <v>1965</v>
      </c>
      <c r="C3159" s="119" t="s">
        <v>2464</v>
      </c>
      <c r="D3159" s="119" t="s">
        <v>2596</v>
      </c>
    </row>
    <row r="3160" spans="1:4" x14ac:dyDescent="0.4">
      <c r="A3160" s="6" t="s">
        <v>6934</v>
      </c>
      <c r="B3160" s="3" t="s">
        <v>1966</v>
      </c>
      <c r="C3160" s="119" t="s">
        <v>2460</v>
      </c>
      <c r="D3160" s="119" t="s">
        <v>3353</v>
      </c>
    </row>
    <row r="3161" spans="1:4" x14ac:dyDescent="0.4">
      <c r="A3161" s="6" t="s">
        <v>6935</v>
      </c>
      <c r="B3161" s="3" t="s">
        <v>6936</v>
      </c>
      <c r="C3161" s="119" t="s">
        <v>2464</v>
      </c>
      <c r="D3161" s="119" t="s">
        <v>2596</v>
      </c>
    </row>
    <row r="3162" spans="1:4" x14ac:dyDescent="0.4">
      <c r="A3162" s="6" t="s">
        <v>6937</v>
      </c>
      <c r="B3162" s="3" t="s">
        <v>1967</v>
      </c>
      <c r="C3162" s="119" t="s">
        <v>2460</v>
      </c>
      <c r="D3162" s="119" t="s">
        <v>2596</v>
      </c>
    </row>
    <row r="3163" spans="1:4" x14ac:dyDescent="0.4">
      <c r="A3163" s="6" t="s">
        <v>6938</v>
      </c>
      <c r="B3163" s="3" t="s">
        <v>1968</v>
      </c>
      <c r="C3163" s="119" t="s">
        <v>2460</v>
      </c>
      <c r="D3163" s="119" t="s">
        <v>3069</v>
      </c>
    </row>
    <row r="3164" spans="1:4" x14ac:dyDescent="0.4">
      <c r="A3164" s="6" t="s">
        <v>6939</v>
      </c>
      <c r="B3164" s="3" t="s">
        <v>6940</v>
      </c>
      <c r="C3164" s="119" t="s">
        <v>2464</v>
      </c>
      <c r="D3164" s="119" t="s">
        <v>3353</v>
      </c>
    </row>
    <row r="3165" spans="1:4" x14ac:dyDescent="0.4">
      <c r="A3165" s="6" t="s">
        <v>6941</v>
      </c>
      <c r="B3165" s="3" t="s">
        <v>1969</v>
      </c>
      <c r="C3165" s="119" t="s">
        <v>2460</v>
      </c>
      <c r="D3165" s="119" t="s">
        <v>2596</v>
      </c>
    </row>
    <row r="3166" spans="1:4" x14ac:dyDescent="0.4">
      <c r="A3166" s="6" t="s">
        <v>6942</v>
      </c>
      <c r="B3166" s="3" t="s">
        <v>1970</v>
      </c>
      <c r="C3166" s="119" t="s">
        <v>2460</v>
      </c>
      <c r="D3166" s="119" t="s">
        <v>2744</v>
      </c>
    </row>
    <row r="3167" spans="1:4" x14ac:dyDescent="0.4">
      <c r="A3167" s="6" t="s">
        <v>6943</v>
      </c>
      <c r="B3167" s="3" t="s">
        <v>1971</v>
      </c>
      <c r="C3167" s="119" t="s">
        <v>2464</v>
      </c>
      <c r="D3167" s="119" t="s">
        <v>2596</v>
      </c>
    </row>
    <row r="3168" spans="1:4" x14ac:dyDescent="0.4">
      <c r="A3168" s="6" t="s">
        <v>6944</v>
      </c>
      <c r="B3168" s="3" t="s">
        <v>1972</v>
      </c>
      <c r="C3168" s="119" t="s">
        <v>2460</v>
      </c>
      <c r="D3168" s="119" t="s">
        <v>2596</v>
      </c>
    </row>
    <row r="3169" spans="1:4" x14ac:dyDescent="0.4">
      <c r="A3169" s="6" t="s">
        <v>6945</v>
      </c>
      <c r="B3169" s="3" t="s">
        <v>1973</v>
      </c>
      <c r="C3169" s="119" t="s">
        <v>2460</v>
      </c>
      <c r="D3169" s="119" t="s">
        <v>3069</v>
      </c>
    </row>
    <row r="3170" spans="1:4" x14ac:dyDescent="0.4">
      <c r="A3170" s="6" t="s">
        <v>6946</v>
      </c>
      <c r="B3170" s="3" t="s">
        <v>1974</v>
      </c>
      <c r="C3170" s="119" t="s">
        <v>2471</v>
      </c>
      <c r="D3170" s="119" t="s">
        <v>2596</v>
      </c>
    </row>
    <row r="3171" spans="1:4" x14ac:dyDescent="0.4">
      <c r="A3171" s="6" t="s">
        <v>6947</v>
      </c>
      <c r="B3171" s="3" t="s">
        <v>6948</v>
      </c>
      <c r="C3171" s="119" t="s">
        <v>2460</v>
      </c>
      <c r="D3171" s="119" t="s">
        <v>3278</v>
      </c>
    </row>
    <row r="3172" spans="1:4" x14ac:dyDescent="0.4">
      <c r="A3172" s="6" t="s">
        <v>6949</v>
      </c>
      <c r="B3172" s="3" t="s">
        <v>1975</v>
      </c>
      <c r="C3172" s="119" t="s">
        <v>2460</v>
      </c>
      <c r="D3172" s="119" t="s">
        <v>2621</v>
      </c>
    </row>
    <row r="3173" spans="1:4" x14ac:dyDescent="0.4">
      <c r="A3173" s="6" t="s">
        <v>6950</v>
      </c>
      <c r="B3173" s="3" t="s">
        <v>1976</v>
      </c>
      <c r="C3173" s="119" t="s">
        <v>2460</v>
      </c>
      <c r="D3173" s="119" t="s">
        <v>2621</v>
      </c>
    </row>
    <row r="3174" spans="1:4" x14ac:dyDescent="0.4">
      <c r="A3174" s="6" t="s">
        <v>6951</v>
      </c>
      <c r="B3174" s="3" t="s">
        <v>1977</v>
      </c>
      <c r="C3174" s="119" t="s">
        <v>2460</v>
      </c>
      <c r="D3174" s="119" t="s">
        <v>2533</v>
      </c>
    </row>
    <row r="3175" spans="1:4" x14ac:dyDescent="0.4">
      <c r="A3175" s="6" t="s">
        <v>6952</v>
      </c>
      <c r="B3175" s="3" t="s">
        <v>1978</v>
      </c>
      <c r="C3175" s="119" t="s">
        <v>2460</v>
      </c>
      <c r="D3175" s="119" t="s">
        <v>2621</v>
      </c>
    </row>
    <row r="3176" spans="1:4" x14ac:dyDescent="0.4">
      <c r="A3176" s="6" t="s">
        <v>6953</v>
      </c>
      <c r="B3176" s="3" t="s">
        <v>1979</v>
      </c>
      <c r="C3176" s="119" t="s">
        <v>2460</v>
      </c>
      <c r="D3176" s="119" t="s">
        <v>2621</v>
      </c>
    </row>
    <row r="3177" spans="1:4" x14ac:dyDescent="0.4">
      <c r="A3177" s="6" t="s">
        <v>6954</v>
      </c>
      <c r="B3177" s="3" t="s">
        <v>6955</v>
      </c>
      <c r="C3177" s="119" t="s">
        <v>2466</v>
      </c>
      <c r="D3177" s="119" t="s">
        <v>2621</v>
      </c>
    </row>
    <row r="3178" spans="1:4" x14ac:dyDescent="0.4">
      <c r="A3178" s="6" t="s">
        <v>6956</v>
      </c>
      <c r="B3178" s="3" t="s">
        <v>1980</v>
      </c>
      <c r="C3178" s="119" t="s">
        <v>2466</v>
      </c>
      <c r="D3178" s="119" t="s">
        <v>3389</v>
      </c>
    </row>
    <row r="3179" spans="1:4" x14ac:dyDescent="0.4">
      <c r="A3179" s="6" t="s">
        <v>6957</v>
      </c>
      <c r="B3179" s="3" t="s">
        <v>1981</v>
      </c>
      <c r="C3179" s="119" t="s">
        <v>2460</v>
      </c>
      <c r="D3179" s="119" t="s">
        <v>2621</v>
      </c>
    </row>
    <row r="3180" spans="1:4" x14ac:dyDescent="0.4">
      <c r="A3180" s="6" t="s">
        <v>6958</v>
      </c>
      <c r="B3180" s="3" t="s">
        <v>1982</v>
      </c>
      <c r="C3180" s="119" t="s">
        <v>2467</v>
      </c>
      <c r="D3180" s="119" t="s">
        <v>3389</v>
      </c>
    </row>
    <row r="3181" spans="1:4" x14ac:dyDescent="0.4">
      <c r="A3181" s="6" t="s">
        <v>6959</v>
      </c>
      <c r="B3181" s="3" t="s">
        <v>1983</v>
      </c>
      <c r="C3181" s="119" t="s">
        <v>2460</v>
      </c>
      <c r="D3181" s="119" t="s">
        <v>2621</v>
      </c>
    </row>
    <row r="3182" spans="1:4" x14ac:dyDescent="0.4">
      <c r="A3182" s="6" t="s">
        <v>6960</v>
      </c>
      <c r="B3182" s="3" t="s">
        <v>1984</v>
      </c>
      <c r="C3182" s="119" t="s">
        <v>2460</v>
      </c>
      <c r="D3182" s="119" t="s">
        <v>2621</v>
      </c>
    </row>
    <row r="3183" spans="1:4" x14ac:dyDescent="0.4">
      <c r="A3183" s="6" t="s">
        <v>6961</v>
      </c>
      <c r="B3183" s="3" t="s">
        <v>6962</v>
      </c>
      <c r="C3183" s="119" t="s">
        <v>2466</v>
      </c>
      <c r="D3183" s="119" t="s">
        <v>3389</v>
      </c>
    </row>
    <row r="3184" spans="1:4" x14ac:dyDescent="0.4">
      <c r="A3184" s="6" t="s">
        <v>6963</v>
      </c>
      <c r="B3184" s="3" t="s">
        <v>1985</v>
      </c>
      <c r="C3184" s="119" t="s">
        <v>2460</v>
      </c>
      <c r="D3184" s="119" t="s">
        <v>2621</v>
      </c>
    </row>
    <row r="3185" spans="1:4" x14ac:dyDescent="0.4">
      <c r="A3185" s="6" t="s">
        <v>6964</v>
      </c>
      <c r="B3185" s="3" t="s">
        <v>1986</v>
      </c>
      <c r="C3185" s="119" t="s">
        <v>2460</v>
      </c>
      <c r="D3185" s="119" t="s">
        <v>2621</v>
      </c>
    </row>
    <row r="3186" spans="1:4" x14ac:dyDescent="0.4">
      <c r="A3186" s="6" t="s">
        <v>6965</v>
      </c>
      <c r="B3186" s="3" t="s">
        <v>6966</v>
      </c>
      <c r="C3186" s="119" t="s">
        <v>2460</v>
      </c>
      <c r="D3186" s="119" t="s">
        <v>2596</v>
      </c>
    </row>
    <row r="3187" spans="1:4" x14ac:dyDescent="0.4">
      <c r="A3187" s="6" t="s">
        <v>6967</v>
      </c>
      <c r="B3187" s="3" t="s">
        <v>6968</v>
      </c>
      <c r="C3187" s="119" t="s">
        <v>2460</v>
      </c>
      <c r="D3187" s="119" t="s">
        <v>2621</v>
      </c>
    </row>
    <row r="3188" spans="1:4" x14ac:dyDescent="0.4">
      <c r="A3188" s="6" t="s">
        <v>6969</v>
      </c>
      <c r="B3188" s="3" t="s">
        <v>1987</v>
      </c>
      <c r="C3188" s="119" t="s">
        <v>2460</v>
      </c>
      <c r="D3188" s="119" t="s">
        <v>2621</v>
      </c>
    </row>
    <row r="3189" spans="1:4" x14ac:dyDescent="0.4">
      <c r="A3189" s="6" t="s">
        <v>6970</v>
      </c>
      <c r="B3189" s="3" t="s">
        <v>6971</v>
      </c>
      <c r="C3189" s="119" t="s">
        <v>2464</v>
      </c>
      <c r="D3189" s="119" t="s">
        <v>3389</v>
      </c>
    </row>
    <row r="3190" spans="1:4" x14ac:dyDescent="0.4">
      <c r="A3190" s="6" t="s">
        <v>6972</v>
      </c>
      <c r="B3190" s="3" t="s">
        <v>1988</v>
      </c>
      <c r="C3190" s="119" t="s">
        <v>2460</v>
      </c>
      <c r="D3190" s="119" t="s">
        <v>2621</v>
      </c>
    </row>
    <row r="3191" spans="1:4" x14ac:dyDescent="0.4">
      <c r="A3191" s="6" t="s">
        <v>6973</v>
      </c>
      <c r="B3191" s="3" t="s">
        <v>1989</v>
      </c>
      <c r="C3191" s="119" t="s">
        <v>2460</v>
      </c>
      <c r="D3191" s="119" t="s">
        <v>2621</v>
      </c>
    </row>
    <row r="3192" spans="1:4" x14ac:dyDescent="0.4">
      <c r="A3192" s="6" t="s">
        <v>6974</v>
      </c>
      <c r="B3192" s="3" t="s">
        <v>1990</v>
      </c>
      <c r="C3192" s="119" t="s">
        <v>2460</v>
      </c>
      <c r="D3192" s="119" t="s">
        <v>2621</v>
      </c>
    </row>
    <row r="3193" spans="1:4" x14ac:dyDescent="0.4">
      <c r="A3193" s="6" t="s">
        <v>6975</v>
      </c>
      <c r="B3193" s="3" t="s">
        <v>1991</v>
      </c>
      <c r="C3193" s="119" t="s">
        <v>2460</v>
      </c>
      <c r="D3193" s="119" t="s">
        <v>3278</v>
      </c>
    </row>
    <row r="3194" spans="1:4" x14ac:dyDescent="0.4">
      <c r="A3194" s="6" t="s">
        <v>6976</v>
      </c>
      <c r="B3194" s="3" t="s">
        <v>1992</v>
      </c>
      <c r="C3194" s="119" t="s">
        <v>2460</v>
      </c>
      <c r="D3194" s="119" t="s">
        <v>2621</v>
      </c>
    </row>
    <row r="3195" spans="1:4" x14ac:dyDescent="0.4">
      <c r="A3195" s="6" t="s">
        <v>6977</v>
      </c>
      <c r="B3195" s="3" t="s">
        <v>1993</v>
      </c>
      <c r="C3195" s="119" t="s">
        <v>2460</v>
      </c>
      <c r="D3195" s="119" t="s">
        <v>2621</v>
      </c>
    </row>
    <row r="3196" spans="1:4" x14ac:dyDescent="0.4">
      <c r="A3196" s="6" t="s">
        <v>6978</v>
      </c>
      <c r="B3196" s="3" t="s">
        <v>1994</v>
      </c>
      <c r="C3196" s="119" t="s">
        <v>2460</v>
      </c>
      <c r="D3196" s="119" t="s">
        <v>2621</v>
      </c>
    </row>
    <row r="3197" spans="1:4" x14ac:dyDescent="0.4">
      <c r="A3197" s="6" t="s">
        <v>6979</v>
      </c>
      <c r="B3197" s="3" t="s">
        <v>1995</v>
      </c>
      <c r="C3197" s="119" t="s">
        <v>2464</v>
      </c>
      <c r="D3197" s="119" t="s">
        <v>3389</v>
      </c>
    </row>
    <row r="3198" spans="1:4" x14ac:dyDescent="0.4">
      <c r="A3198" s="6" t="s">
        <v>6980</v>
      </c>
      <c r="B3198" s="3" t="s">
        <v>6981</v>
      </c>
      <c r="C3198" s="119" t="s">
        <v>2460</v>
      </c>
      <c r="D3198" s="119" t="s">
        <v>2621</v>
      </c>
    </row>
    <row r="3199" spans="1:4" x14ac:dyDescent="0.4">
      <c r="A3199" s="6" t="s">
        <v>6982</v>
      </c>
      <c r="B3199" s="3" t="s">
        <v>1996</v>
      </c>
      <c r="C3199" s="119" t="s">
        <v>2460</v>
      </c>
      <c r="D3199" s="119" t="s">
        <v>2621</v>
      </c>
    </row>
    <row r="3200" spans="1:4" x14ac:dyDescent="0.4">
      <c r="A3200" s="6" t="s">
        <v>6983</v>
      </c>
      <c r="B3200" s="3" t="s">
        <v>1997</v>
      </c>
      <c r="C3200" s="119" t="s">
        <v>2460</v>
      </c>
      <c r="D3200" s="119" t="s">
        <v>2621</v>
      </c>
    </row>
    <row r="3201" spans="1:4" x14ac:dyDescent="0.4">
      <c r="A3201" s="6" t="s">
        <v>6984</v>
      </c>
      <c r="B3201" s="3" t="s">
        <v>1998</v>
      </c>
      <c r="C3201" s="119" t="s">
        <v>2460</v>
      </c>
      <c r="D3201" s="119" t="s">
        <v>2621</v>
      </c>
    </row>
    <row r="3202" spans="1:4" x14ac:dyDescent="0.4">
      <c r="A3202" s="6" t="s">
        <v>6985</v>
      </c>
      <c r="B3202" s="3" t="s">
        <v>6986</v>
      </c>
      <c r="C3202" s="119" t="s">
        <v>2460</v>
      </c>
      <c r="D3202" s="119" t="s">
        <v>3108</v>
      </c>
    </row>
    <row r="3203" spans="1:4" x14ac:dyDescent="0.4">
      <c r="A3203" s="6" t="s">
        <v>6987</v>
      </c>
      <c r="B3203" s="3" t="s">
        <v>1999</v>
      </c>
      <c r="C3203" s="119" t="s">
        <v>2460</v>
      </c>
      <c r="D3203" s="119" t="s">
        <v>2621</v>
      </c>
    </row>
    <row r="3204" spans="1:4" x14ac:dyDescent="0.4">
      <c r="A3204" s="6" t="s">
        <v>6988</v>
      </c>
      <c r="B3204" s="3" t="s">
        <v>2000</v>
      </c>
      <c r="C3204" s="119" t="s">
        <v>2460</v>
      </c>
      <c r="D3204" s="119" t="s">
        <v>2621</v>
      </c>
    </row>
    <row r="3205" spans="1:4" x14ac:dyDescent="0.4">
      <c r="A3205" s="6" t="s">
        <v>6989</v>
      </c>
      <c r="B3205" s="3" t="s">
        <v>2001</v>
      </c>
      <c r="C3205" s="119" t="s">
        <v>2460</v>
      </c>
      <c r="D3205" s="119" t="s">
        <v>2621</v>
      </c>
    </row>
    <row r="3206" spans="1:4" x14ac:dyDescent="0.4">
      <c r="A3206" s="6" t="s">
        <v>6990</v>
      </c>
      <c r="B3206" s="3" t="s">
        <v>6991</v>
      </c>
      <c r="C3206" s="119" t="s">
        <v>2460</v>
      </c>
      <c r="D3206" s="119" t="s">
        <v>2517</v>
      </c>
    </row>
    <row r="3207" spans="1:4" x14ac:dyDescent="0.4">
      <c r="A3207" s="6" t="s">
        <v>6992</v>
      </c>
      <c r="B3207" s="3" t="s">
        <v>2002</v>
      </c>
      <c r="C3207" s="119" t="s">
        <v>2470</v>
      </c>
      <c r="D3207" s="119" t="s">
        <v>2621</v>
      </c>
    </row>
    <row r="3208" spans="1:4" x14ac:dyDescent="0.4">
      <c r="A3208" s="6" t="s">
        <v>6993</v>
      </c>
      <c r="B3208" s="3" t="s">
        <v>2003</v>
      </c>
      <c r="C3208" s="119" t="s">
        <v>2460</v>
      </c>
      <c r="D3208" s="119" t="s">
        <v>2621</v>
      </c>
    </row>
    <row r="3209" spans="1:4" x14ac:dyDescent="0.4">
      <c r="A3209" s="6" t="s">
        <v>6994</v>
      </c>
      <c r="B3209" s="3" t="s">
        <v>2004</v>
      </c>
      <c r="C3209" s="119" t="s">
        <v>2460</v>
      </c>
      <c r="D3209" s="119" t="s">
        <v>2621</v>
      </c>
    </row>
    <row r="3210" spans="1:4" x14ac:dyDescent="0.4">
      <c r="A3210" s="6" t="s">
        <v>6995</v>
      </c>
      <c r="B3210" s="3" t="s">
        <v>6996</v>
      </c>
      <c r="C3210" s="119" t="s">
        <v>2464</v>
      </c>
      <c r="D3210" s="119" t="s">
        <v>2621</v>
      </c>
    </row>
    <row r="3211" spans="1:4" x14ac:dyDescent="0.4">
      <c r="A3211" s="6" t="s">
        <v>6997</v>
      </c>
      <c r="B3211" s="3" t="s">
        <v>2005</v>
      </c>
      <c r="C3211" s="119" t="s">
        <v>2460</v>
      </c>
      <c r="D3211" s="119" t="s">
        <v>2621</v>
      </c>
    </row>
    <row r="3212" spans="1:4" x14ac:dyDescent="0.4">
      <c r="A3212" s="6" t="s">
        <v>6998</v>
      </c>
      <c r="B3212" s="3" t="s">
        <v>2006</v>
      </c>
      <c r="C3212" s="119" t="s">
        <v>2460</v>
      </c>
      <c r="D3212" s="119" t="s">
        <v>2621</v>
      </c>
    </row>
    <row r="3213" spans="1:4" x14ac:dyDescent="0.4">
      <c r="A3213" s="6" t="s">
        <v>6999</v>
      </c>
      <c r="B3213" s="3" t="s">
        <v>2007</v>
      </c>
      <c r="C3213" s="119" t="s">
        <v>2460</v>
      </c>
      <c r="D3213" s="119" t="s">
        <v>2621</v>
      </c>
    </row>
    <row r="3214" spans="1:4" x14ac:dyDescent="0.4">
      <c r="A3214" s="6" t="s">
        <v>7000</v>
      </c>
      <c r="B3214" s="3" t="s">
        <v>2008</v>
      </c>
      <c r="C3214" s="119" t="s">
        <v>2460</v>
      </c>
      <c r="D3214" s="119" t="s">
        <v>2621</v>
      </c>
    </row>
    <row r="3215" spans="1:4" x14ac:dyDescent="0.4">
      <c r="A3215" s="6" t="s">
        <v>7001</v>
      </c>
      <c r="B3215" s="3" t="s">
        <v>7002</v>
      </c>
      <c r="C3215" s="119" t="s">
        <v>2460</v>
      </c>
      <c r="D3215" s="119" t="s">
        <v>2621</v>
      </c>
    </row>
    <row r="3216" spans="1:4" x14ac:dyDescent="0.4">
      <c r="A3216" s="6" t="s">
        <v>7003</v>
      </c>
      <c r="B3216" s="3" t="s">
        <v>2009</v>
      </c>
      <c r="C3216" s="119" t="s">
        <v>2460</v>
      </c>
      <c r="D3216" s="119" t="s">
        <v>2621</v>
      </c>
    </row>
    <row r="3217" spans="1:4" x14ac:dyDescent="0.4">
      <c r="A3217" s="6" t="s">
        <v>7004</v>
      </c>
      <c r="B3217" s="3" t="s">
        <v>2010</v>
      </c>
      <c r="C3217" s="119" t="s">
        <v>2460</v>
      </c>
      <c r="D3217" s="119" t="s">
        <v>2621</v>
      </c>
    </row>
    <row r="3218" spans="1:4" x14ac:dyDescent="0.4">
      <c r="A3218" s="6" t="s">
        <v>7005</v>
      </c>
      <c r="B3218" s="3" t="s">
        <v>2011</v>
      </c>
      <c r="C3218" s="119" t="s">
        <v>2460</v>
      </c>
      <c r="D3218" s="119" t="s">
        <v>2621</v>
      </c>
    </row>
    <row r="3219" spans="1:4" x14ac:dyDescent="0.4">
      <c r="A3219" s="6" t="s">
        <v>7006</v>
      </c>
      <c r="B3219" s="3" t="s">
        <v>7007</v>
      </c>
      <c r="C3219" s="119" t="s">
        <v>2463</v>
      </c>
      <c r="D3219" s="119" t="s">
        <v>2621</v>
      </c>
    </row>
    <row r="3220" spans="1:4" x14ac:dyDescent="0.4">
      <c r="A3220" s="6" t="s">
        <v>7008</v>
      </c>
      <c r="B3220" s="3" t="s">
        <v>2012</v>
      </c>
      <c r="C3220" s="119" t="s">
        <v>2460</v>
      </c>
      <c r="D3220" s="119" t="s">
        <v>2621</v>
      </c>
    </row>
    <row r="3221" spans="1:4" x14ac:dyDescent="0.4">
      <c r="A3221" s="6" t="s">
        <v>7009</v>
      </c>
      <c r="B3221" s="3" t="s">
        <v>2013</v>
      </c>
      <c r="C3221" s="119" t="s">
        <v>2463</v>
      </c>
      <c r="D3221" s="119" t="s">
        <v>2621</v>
      </c>
    </row>
    <row r="3222" spans="1:4" x14ac:dyDescent="0.4">
      <c r="A3222" s="6" t="s">
        <v>7010</v>
      </c>
      <c r="B3222" s="3" t="s">
        <v>2014</v>
      </c>
      <c r="C3222" s="119" t="s">
        <v>2460</v>
      </c>
      <c r="D3222" s="119" t="s">
        <v>2621</v>
      </c>
    </row>
    <row r="3223" spans="1:4" x14ac:dyDescent="0.4">
      <c r="A3223" s="6" t="s">
        <v>7011</v>
      </c>
      <c r="B3223" s="3" t="s">
        <v>7012</v>
      </c>
      <c r="C3223" s="119" t="s">
        <v>2460</v>
      </c>
      <c r="D3223" s="119" t="s">
        <v>2621</v>
      </c>
    </row>
    <row r="3224" spans="1:4" x14ac:dyDescent="0.4">
      <c r="A3224" s="6" t="s">
        <v>7013</v>
      </c>
      <c r="B3224" s="3" t="s">
        <v>2015</v>
      </c>
      <c r="C3224" s="119" t="s">
        <v>2460</v>
      </c>
      <c r="D3224" s="119" t="s">
        <v>2621</v>
      </c>
    </row>
    <row r="3225" spans="1:4" x14ac:dyDescent="0.4">
      <c r="A3225" s="6" t="s">
        <v>7014</v>
      </c>
      <c r="B3225" s="3" t="s">
        <v>2016</v>
      </c>
      <c r="C3225" s="119" t="s">
        <v>2460</v>
      </c>
      <c r="D3225" s="119" t="s">
        <v>3108</v>
      </c>
    </row>
    <row r="3226" spans="1:4" x14ac:dyDescent="0.4">
      <c r="A3226" s="6" t="s">
        <v>7015</v>
      </c>
      <c r="B3226" s="3" t="s">
        <v>2017</v>
      </c>
      <c r="C3226" s="119" t="s">
        <v>2460</v>
      </c>
      <c r="D3226" s="119" t="s">
        <v>2621</v>
      </c>
    </row>
    <row r="3227" spans="1:4" x14ac:dyDescent="0.4">
      <c r="A3227" s="6" t="s">
        <v>7016</v>
      </c>
      <c r="B3227" s="3" t="s">
        <v>2452</v>
      </c>
      <c r="C3227" s="119" t="s">
        <v>2460</v>
      </c>
      <c r="D3227" s="119" t="s">
        <v>2621</v>
      </c>
    </row>
    <row r="3228" spans="1:4" x14ac:dyDescent="0.4">
      <c r="A3228" s="6" t="s">
        <v>7017</v>
      </c>
      <c r="B3228" s="3" t="s">
        <v>2018</v>
      </c>
      <c r="C3228" s="119" t="s">
        <v>2460</v>
      </c>
      <c r="D3228" s="119" t="s">
        <v>2621</v>
      </c>
    </row>
    <row r="3229" spans="1:4" x14ac:dyDescent="0.4">
      <c r="A3229" s="6" t="s">
        <v>7018</v>
      </c>
      <c r="B3229" s="3" t="s">
        <v>2019</v>
      </c>
      <c r="C3229" s="119" t="s">
        <v>2460</v>
      </c>
      <c r="D3229" s="119" t="s">
        <v>2621</v>
      </c>
    </row>
    <row r="3230" spans="1:4" x14ac:dyDescent="0.4">
      <c r="A3230" s="6" t="s">
        <v>7019</v>
      </c>
      <c r="B3230" s="3" t="s">
        <v>7020</v>
      </c>
      <c r="C3230" s="119" t="s">
        <v>2471</v>
      </c>
      <c r="D3230" s="119" t="s">
        <v>2621</v>
      </c>
    </row>
    <row r="3231" spans="1:4" x14ac:dyDescent="0.4">
      <c r="A3231" s="6" t="s">
        <v>7021</v>
      </c>
      <c r="B3231" s="3" t="s">
        <v>7022</v>
      </c>
      <c r="C3231" s="119" t="s">
        <v>2460</v>
      </c>
      <c r="D3231" s="119" t="s">
        <v>2621</v>
      </c>
    </row>
    <row r="3232" spans="1:4" x14ac:dyDescent="0.4">
      <c r="A3232" s="6" t="s">
        <v>7023</v>
      </c>
      <c r="B3232" s="3" t="s">
        <v>2020</v>
      </c>
      <c r="C3232" s="119" t="s">
        <v>2460</v>
      </c>
      <c r="D3232" s="119" t="s">
        <v>2621</v>
      </c>
    </row>
    <row r="3233" spans="1:4" x14ac:dyDescent="0.4">
      <c r="A3233" s="6" t="s">
        <v>7024</v>
      </c>
      <c r="B3233" s="3" t="s">
        <v>7025</v>
      </c>
      <c r="C3233" s="119" t="s">
        <v>2460</v>
      </c>
      <c r="D3233" s="119" t="s">
        <v>2621</v>
      </c>
    </row>
    <row r="3234" spans="1:4" x14ac:dyDescent="0.4">
      <c r="A3234" s="6" t="s">
        <v>7026</v>
      </c>
      <c r="B3234" s="3" t="s">
        <v>2021</v>
      </c>
      <c r="C3234" s="119" t="s">
        <v>2460</v>
      </c>
      <c r="D3234" s="119" t="s">
        <v>2621</v>
      </c>
    </row>
    <row r="3235" spans="1:4" x14ac:dyDescent="0.4">
      <c r="A3235" s="6" t="s">
        <v>7027</v>
      </c>
      <c r="B3235" s="3" t="s">
        <v>7028</v>
      </c>
      <c r="C3235" s="119" t="s">
        <v>2460</v>
      </c>
      <c r="D3235" s="119" t="s">
        <v>2621</v>
      </c>
    </row>
    <row r="3236" spans="1:4" x14ac:dyDescent="0.4">
      <c r="A3236" s="6" t="s">
        <v>7029</v>
      </c>
      <c r="B3236" s="3" t="s">
        <v>2022</v>
      </c>
      <c r="C3236" s="119" t="s">
        <v>2460</v>
      </c>
      <c r="D3236" s="119" t="s">
        <v>2621</v>
      </c>
    </row>
    <row r="3237" spans="1:4" x14ac:dyDescent="0.4">
      <c r="A3237" s="6" t="s">
        <v>7030</v>
      </c>
      <c r="B3237" s="3" t="s">
        <v>2023</v>
      </c>
      <c r="C3237" s="119" t="s">
        <v>2460</v>
      </c>
      <c r="D3237" s="119" t="s">
        <v>3389</v>
      </c>
    </row>
    <row r="3238" spans="1:4" x14ac:dyDescent="0.4">
      <c r="A3238" s="6" t="s">
        <v>7031</v>
      </c>
      <c r="B3238" s="3" t="s">
        <v>2024</v>
      </c>
      <c r="C3238" s="119" t="s">
        <v>2460</v>
      </c>
      <c r="D3238" s="119" t="s">
        <v>3389</v>
      </c>
    </row>
    <row r="3239" spans="1:4" x14ac:dyDescent="0.4">
      <c r="A3239" s="6" t="s">
        <v>7032</v>
      </c>
      <c r="B3239" s="3" t="s">
        <v>2025</v>
      </c>
      <c r="C3239" s="119" t="s">
        <v>2464</v>
      </c>
      <c r="D3239" s="119" t="s">
        <v>3069</v>
      </c>
    </row>
    <row r="3240" spans="1:4" x14ac:dyDescent="0.4">
      <c r="A3240" s="6" t="s">
        <v>7033</v>
      </c>
      <c r="B3240" s="3" t="s">
        <v>2026</v>
      </c>
      <c r="C3240" s="119" t="s">
        <v>2460</v>
      </c>
      <c r="D3240" s="119" t="s">
        <v>2621</v>
      </c>
    </row>
    <row r="3241" spans="1:4" x14ac:dyDescent="0.4">
      <c r="A3241" s="6" t="s">
        <v>7034</v>
      </c>
      <c r="B3241" s="3" t="s">
        <v>2027</v>
      </c>
      <c r="C3241" s="119" t="s">
        <v>2460</v>
      </c>
      <c r="D3241" s="119" t="s">
        <v>2621</v>
      </c>
    </row>
    <row r="3242" spans="1:4" x14ac:dyDescent="0.4">
      <c r="A3242" s="6" t="s">
        <v>7035</v>
      </c>
      <c r="B3242" s="3" t="s">
        <v>2028</v>
      </c>
      <c r="C3242" s="119" t="s">
        <v>2460</v>
      </c>
      <c r="D3242" s="119" t="s">
        <v>3389</v>
      </c>
    </row>
    <row r="3243" spans="1:4" x14ac:dyDescent="0.4">
      <c r="A3243" s="6" t="s">
        <v>7036</v>
      </c>
      <c r="B3243" s="3" t="s">
        <v>7037</v>
      </c>
      <c r="C3243" s="119" t="s">
        <v>2460</v>
      </c>
      <c r="D3243" s="119" t="s">
        <v>2621</v>
      </c>
    </row>
    <row r="3244" spans="1:4" x14ac:dyDescent="0.4">
      <c r="A3244" s="6" t="s">
        <v>7038</v>
      </c>
      <c r="B3244" s="3" t="s">
        <v>2029</v>
      </c>
      <c r="C3244" s="119" t="s">
        <v>2460</v>
      </c>
      <c r="D3244" s="119" t="s">
        <v>2621</v>
      </c>
    </row>
    <row r="3245" spans="1:4" x14ac:dyDescent="0.4">
      <c r="A3245" s="6" t="s">
        <v>7039</v>
      </c>
      <c r="B3245" s="3" t="s">
        <v>2030</v>
      </c>
      <c r="C3245" s="119" t="s">
        <v>2466</v>
      </c>
      <c r="D3245" s="119" t="s">
        <v>2621</v>
      </c>
    </row>
    <row r="3246" spans="1:4" x14ac:dyDescent="0.4">
      <c r="A3246" s="6" t="s">
        <v>7040</v>
      </c>
      <c r="B3246" s="3" t="s">
        <v>7041</v>
      </c>
      <c r="C3246" s="119" t="s">
        <v>2465</v>
      </c>
      <c r="D3246" s="119" t="s">
        <v>3389</v>
      </c>
    </row>
    <row r="3247" spans="1:4" x14ac:dyDescent="0.4">
      <c r="A3247" s="6" t="s">
        <v>7042</v>
      </c>
      <c r="B3247" s="3" t="s">
        <v>7043</v>
      </c>
      <c r="C3247" s="119" t="s">
        <v>2460</v>
      </c>
      <c r="D3247" s="119" t="s">
        <v>2621</v>
      </c>
    </row>
    <row r="3248" spans="1:4" x14ac:dyDescent="0.4">
      <c r="A3248" s="6" t="s">
        <v>7044</v>
      </c>
      <c r="B3248" s="3" t="s">
        <v>2031</v>
      </c>
      <c r="C3248" s="119" t="s">
        <v>2460</v>
      </c>
      <c r="D3248" s="119" t="s">
        <v>2621</v>
      </c>
    </row>
    <row r="3249" spans="1:4" x14ac:dyDescent="0.4">
      <c r="A3249" s="6" t="s">
        <v>7045</v>
      </c>
      <c r="B3249" s="3" t="s">
        <v>7046</v>
      </c>
      <c r="C3249" s="119" t="s">
        <v>2460</v>
      </c>
      <c r="D3249" s="119" t="s">
        <v>2621</v>
      </c>
    </row>
    <row r="3250" spans="1:4" x14ac:dyDescent="0.4">
      <c r="A3250" s="6" t="s">
        <v>7047</v>
      </c>
      <c r="B3250" s="3" t="s">
        <v>7048</v>
      </c>
      <c r="C3250" s="119" t="s">
        <v>2460</v>
      </c>
      <c r="D3250" s="119" t="s">
        <v>2621</v>
      </c>
    </row>
    <row r="3251" spans="1:4" x14ac:dyDescent="0.4">
      <c r="A3251" s="6" t="s">
        <v>7049</v>
      </c>
      <c r="B3251" s="3" t="s">
        <v>2032</v>
      </c>
      <c r="C3251" s="119" t="s">
        <v>2460</v>
      </c>
      <c r="D3251" s="119" t="s">
        <v>2621</v>
      </c>
    </row>
    <row r="3252" spans="1:4" x14ac:dyDescent="0.4">
      <c r="A3252" s="6" t="s">
        <v>7050</v>
      </c>
      <c r="B3252" s="3" t="s">
        <v>2033</v>
      </c>
      <c r="C3252" s="119" t="s">
        <v>2460</v>
      </c>
      <c r="D3252" s="119" t="s">
        <v>2621</v>
      </c>
    </row>
    <row r="3253" spans="1:4" x14ac:dyDescent="0.4">
      <c r="A3253" s="6" t="s">
        <v>7051</v>
      </c>
      <c r="B3253" s="3" t="s">
        <v>2034</v>
      </c>
      <c r="C3253" s="119" t="s">
        <v>2460</v>
      </c>
      <c r="D3253" s="119" t="s">
        <v>2621</v>
      </c>
    </row>
    <row r="3254" spans="1:4" x14ac:dyDescent="0.4">
      <c r="A3254" s="6" t="s">
        <v>7052</v>
      </c>
      <c r="B3254" s="3" t="s">
        <v>2035</v>
      </c>
      <c r="C3254" s="119" t="s">
        <v>2460</v>
      </c>
      <c r="D3254" s="119" t="s">
        <v>2621</v>
      </c>
    </row>
    <row r="3255" spans="1:4" x14ac:dyDescent="0.4">
      <c r="A3255" s="6" t="s">
        <v>7053</v>
      </c>
      <c r="B3255" s="3" t="s">
        <v>2036</v>
      </c>
      <c r="C3255" s="119" t="s">
        <v>2460</v>
      </c>
      <c r="D3255" s="119" t="s">
        <v>2621</v>
      </c>
    </row>
    <row r="3256" spans="1:4" x14ac:dyDescent="0.4">
      <c r="A3256" s="6" t="s">
        <v>7054</v>
      </c>
      <c r="B3256" s="3" t="s">
        <v>2037</v>
      </c>
      <c r="C3256" s="119" t="s">
        <v>2460</v>
      </c>
      <c r="D3256" s="119" t="s">
        <v>2621</v>
      </c>
    </row>
    <row r="3257" spans="1:4" x14ac:dyDescent="0.4">
      <c r="A3257" s="6" t="s">
        <v>7055</v>
      </c>
      <c r="B3257" s="3" t="s">
        <v>2038</v>
      </c>
      <c r="C3257" s="119" t="s">
        <v>2460</v>
      </c>
      <c r="D3257" s="119" t="s">
        <v>2621</v>
      </c>
    </row>
    <row r="3258" spans="1:4" x14ac:dyDescent="0.4">
      <c r="A3258" s="6" t="s">
        <v>7056</v>
      </c>
      <c r="B3258" s="3" t="s">
        <v>2039</v>
      </c>
      <c r="C3258" s="119" t="s">
        <v>2467</v>
      </c>
      <c r="D3258" s="119" t="s">
        <v>2621</v>
      </c>
    </row>
    <row r="3259" spans="1:4" x14ac:dyDescent="0.4">
      <c r="A3259" s="6" t="s">
        <v>7057</v>
      </c>
      <c r="B3259" s="3" t="s">
        <v>2040</v>
      </c>
      <c r="C3259" s="119" t="s">
        <v>2466</v>
      </c>
      <c r="D3259" s="119" t="s">
        <v>3389</v>
      </c>
    </row>
    <row r="3260" spans="1:4" x14ac:dyDescent="0.4">
      <c r="A3260" s="6" t="s">
        <v>7058</v>
      </c>
      <c r="B3260" s="3" t="s">
        <v>7059</v>
      </c>
      <c r="C3260" s="119" t="s">
        <v>2460</v>
      </c>
      <c r="D3260" s="119" t="s">
        <v>2621</v>
      </c>
    </row>
    <row r="3261" spans="1:4" x14ac:dyDescent="0.4">
      <c r="A3261" s="6" t="s">
        <v>7060</v>
      </c>
      <c r="B3261" s="3" t="s">
        <v>2041</v>
      </c>
      <c r="C3261" s="119" t="s">
        <v>2460</v>
      </c>
      <c r="D3261" s="119" t="s">
        <v>2621</v>
      </c>
    </row>
    <row r="3262" spans="1:4" x14ac:dyDescent="0.4">
      <c r="A3262" s="6" t="s">
        <v>7061</v>
      </c>
      <c r="B3262" s="3" t="s">
        <v>2042</v>
      </c>
      <c r="C3262" s="119" t="s">
        <v>2460</v>
      </c>
      <c r="D3262" s="119" t="s">
        <v>2621</v>
      </c>
    </row>
    <row r="3263" spans="1:4" x14ac:dyDescent="0.4">
      <c r="A3263" s="6" t="s">
        <v>7062</v>
      </c>
      <c r="B3263" s="3" t="s">
        <v>2043</v>
      </c>
      <c r="C3263" s="119" t="s">
        <v>2460</v>
      </c>
      <c r="D3263" s="119" t="s">
        <v>2621</v>
      </c>
    </row>
    <row r="3264" spans="1:4" x14ac:dyDescent="0.4">
      <c r="A3264" s="6" t="s">
        <v>7063</v>
      </c>
      <c r="B3264" s="3" t="s">
        <v>2044</v>
      </c>
      <c r="C3264" s="119" t="s">
        <v>2469</v>
      </c>
      <c r="D3264" s="119" t="s">
        <v>2621</v>
      </c>
    </row>
    <row r="3265" spans="1:4" x14ac:dyDescent="0.4">
      <c r="A3265" s="6" t="s">
        <v>7064</v>
      </c>
      <c r="B3265" s="3" t="s">
        <v>2045</v>
      </c>
      <c r="C3265" s="119" t="s">
        <v>2460</v>
      </c>
      <c r="D3265" s="119" t="s">
        <v>2621</v>
      </c>
    </row>
    <row r="3266" spans="1:4" x14ac:dyDescent="0.4">
      <c r="A3266" s="6" t="s">
        <v>7065</v>
      </c>
      <c r="B3266" s="3" t="s">
        <v>2046</v>
      </c>
      <c r="C3266" s="119" t="s">
        <v>2460</v>
      </c>
      <c r="D3266" s="119" t="s">
        <v>2621</v>
      </c>
    </row>
    <row r="3267" spans="1:4" x14ac:dyDescent="0.4">
      <c r="A3267" s="6" t="s">
        <v>7066</v>
      </c>
      <c r="B3267" s="3" t="s">
        <v>2047</v>
      </c>
      <c r="C3267" s="119" t="s">
        <v>2460</v>
      </c>
      <c r="D3267" s="119" t="s">
        <v>2621</v>
      </c>
    </row>
    <row r="3268" spans="1:4" x14ac:dyDescent="0.4">
      <c r="A3268" s="6" t="s">
        <v>7067</v>
      </c>
      <c r="B3268" s="3" t="s">
        <v>2048</v>
      </c>
      <c r="C3268" s="119" t="s">
        <v>2460</v>
      </c>
      <c r="D3268" s="119" t="s">
        <v>2621</v>
      </c>
    </row>
    <row r="3269" spans="1:4" x14ac:dyDescent="0.4">
      <c r="A3269" s="6" t="s">
        <v>7068</v>
      </c>
      <c r="B3269" s="3" t="s">
        <v>2049</v>
      </c>
      <c r="C3269" s="119" t="s">
        <v>2460</v>
      </c>
      <c r="D3269" s="119" t="s">
        <v>2621</v>
      </c>
    </row>
    <row r="3270" spans="1:4" x14ac:dyDescent="0.4">
      <c r="A3270" s="6" t="s">
        <v>7069</v>
      </c>
      <c r="B3270" s="3" t="s">
        <v>2050</v>
      </c>
      <c r="C3270" s="119" t="s">
        <v>2460</v>
      </c>
      <c r="D3270" s="119" t="s">
        <v>2621</v>
      </c>
    </row>
    <row r="3271" spans="1:4" x14ac:dyDescent="0.4">
      <c r="A3271" s="6" t="s">
        <v>7070</v>
      </c>
      <c r="B3271" s="3" t="s">
        <v>2051</v>
      </c>
      <c r="C3271" s="119" t="s">
        <v>2460</v>
      </c>
      <c r="D3271" s="119" t="s">
        <v>2533</v>
      </c>
    </row>
    <row r="3272" spans="1:4" x14ac:dyDescent="0.4">
      <c r="A3272" s="6" t="s">
        <v>7071</v>
      </c>
      <c r="B3272" s="3" t="s">
        <v>7072</v>
      </c>
      <c r="C3272" s="119" t="s">
        <v>2460</v>
      </c>
      <c r="D3272" s="119" t="s">
        <v>2533</v>
      </c>
    </row>
    <row r="3273" spans="1:4" x14ac:dyDescent="0.4">
      <c r="A3273" s="6" t="s">
        <v>7073</v>
      </c>
      <c r="B3273" s="3" t="s">
        <v>2052</v>
      </c>
      <c r="C3273" s="119" t="s">
        <v>2464</v>
      </c>
      <c r="D3273" s="119" t="s">
        <v>2533</v>
      </c>
    </row>
    <row r="3274" spans="1:4" x14ac:dyDescent="0.4">
      <c r="A3274" s="6" t="s">
        <v>7074</v>
      </c>
      <c r="B3274" s="3" t="s">
        <v>2053</v>
      </c>
      <c r="C3274" s="119" t="s">
        <v>2466</v>
      </c>
      <c r="D3274" s="119" t="s">
        <v>2533</v>
      </c>
    </row>
    <row r="3275" spans="1:4" x14ac:dyDescent="0.4">
      <c r="A3275" s="6" t="s">
        <v>7075</v>
      </c>
      <c r="B3275" s="3" t="s">
        <v>2054</v>
      </c>
      <c r="C3275" s="119" t="s">
        <v>2466</v>
      </c>
      <c r="D3275" s="119" t="s">
        <v>2533</v>
      </c>
    </row>
    <row r="3276" spans="1:4" x14ac:dyDescent="0.4">
      <c r="A3276" s="6" t="s">
        <v>7076</v>
      </c>
      <c r="B3276" s="3" t="s">
        <v>2055</v>
      </c>
      <c r="C3276" s="119" t="s">
        <v>2460</v>
      </c>
      <c r="D3276" s="119" t="s">
        <v>2533</v>
      </c>
    </row>
    <row r="3277" spans="1:4" x14ac:dyDescent="0.4">
      <c r="A3277" s="6" t="s">
        <v>7077</v>
      </c>
      <c r="B3277" s="3" t="s">
        <v>2056</v>
      </c>
      <c r="C3277" s="119" t="s">
        <v>2460</v>
      </c>
      <c r="D3277" s="119" t="s">
        <v>2533</v>
      </c>
    </row>
    <row r="3278" spans="1:4" x14ac:dyDescent="0.4">
      <c r="A3278" s="6" t="s">
        <v>7078</v>
      </c>
      <c r="B3278" s="3" t="s">
        <v>7079</v>
      </c>
      <c r="C3278" s="119" t="s">
        <v>2464</v>
      </c>
      <c r="D3278" s="119" t="s">
        <v>2533</v>
      </c>
    </row>
    <row r="3279" spans="1:4" x14ac:dyDescent="0.4">
      <c r="A3279" s="6" t="s">
        <v>7080</v>
      </c>
      <c r="B3279" s="3" t="s">
        <v>2057</v>
      </c>
      <c r="C3279" s="119" t="s">
        <v>2466</v>
      </c>
      <c r="D3279" s="119" t="s">
        <v>2533</v>
      </c>
    </row>
    <row r="3280" spans="1:4" x14ac:dyDescent="0.4">
      <c r="A3280" s="6" t="s">
        <v>7081</v>
      </c>
      <c r="B3280" s="3" t="s">
        <v>2058</v>
      </c>
      <c r="C3280" s="119" t="s">
        <v>2466</v>
      </c>
      <c r="D3280" s="119" t="s">
        <v>2533</v>
      </c>
    </row>
    <row r="3281" spans="1:4" x14ac:dyDescent="0.4">
      <c r="A3281" s="6" t="s">
        <v>7082</v>
      </c>
      <c r="B3281" s="3" t="s">
        <v>2059</v>
      </c>
      <c r="C3281" s="119" t="s">
        <v>2460</v>
      </c>
      <c r="D3281" s="119" t="s">
        <v>2533</v>
      </c>
    </row>
    <row r="3282" spans="1:4" x14ac:dyDescent="0.4">
      <c r="A3282" s="6" t="s">
        <v>7083</v>
      </c>
      <c r="B3282" s="3" t="s">
        <v>7084</v>
      </c>
      <c r="C3282" s="119" t="s">
        <v>2466</v>
      </c>
      <c r="D3282" s="119" t="s">
        <v>2533</v>
      </c>
    </row>
    <row r="3283" spans="1:4" x14ac:dyDescent="0.4">
      <c r="A3283" s="6" t="s">
        <v>7085</v>
      </c>
      <c r="B3283" s="3" t="s">
        <v>2060</v>
      </c>
      <c r="C3283" s="119" t="s">
        <v>2466</v>
      </c>
      <c r="D3283" s="119" t="s">
        <v>2533</v>
      </c>
    </row>
    <row r="3284" spans="1:4" x14ac:dyDescent="0.4">
      <c r="A3284" s="6" t="s">
        <v>7086</v>
      </c>
      <c r="B3284" s="3" t="s">
        <v>2061</v>
      </c>
      <c r="C3284" s="119" t="s">
        <v>2466</v>
      </c>
      <c r="D3284" s="119" t="s">
        <v>2533</v>
      </c>
    </row>
    <row r="3285" spans="1:4" x14ac:dyDescent="0.4">
      <c r="A3285" s="6" t="s">
        <v>7087</v>
      </c>
      <c r="B3285" s="3" t="s">
        <v>7088</v>
      </c>
      <c r="C3285" s="119" t="s">
        <v>2464</v>
      </c>
      <c r="D3285" s="119" t="s">
        <v>2533</v>
      </c>
    </row>
    <row r="3286" spans="1:4" x14ac:dyDescent="0.4">
      <c r="A3286" s="6" t="s">
        <v>7089</v>
      </c>
      <c r="B3286" s="3" t="s">
        <v>7090</v>
      </c>
      <c r="C3286" s="119" t="s">
        <v>2466</v>
      </c>
      <c r="D3286" s="119" t="s">
        <v>2533</v>
      </c>
    </row>
    <row r="3287" spans="1:4" x14ac:dyDescent="0.4">
      <c r="A3287" s="6" t="s">
        <v>7091</v>
      </c>
      <c r="B3287" s="3" t="s">
        <v>2062</v>
      </c>
      <c r="C3287" s="119" t="s">
        <v>2460</v>
      </c>
      <c r="D3287" s="119" t="s">
        <v>2533</v>
      </c>
    </row>
    <row r="3288" spans="1:4" x14ac:dyDescent="0.4">
      <c r="A3288" s="6" t="s">
        <v>7092</v>
      </c>
      <c r="B3288" s="3" t="s">
        <v>2063</v>
      </c>
      <c r="C3288" s="119" t="s">
        <v>2460</v>
      </c>
      <c r="D3288" s="119" t="s">
        <v>2533</v>
      </c>
    </row>
    <row r="3289" spans="1:4" x14ac:dyDescent="0.4">
      <c r="A3289" s="6" t="s">
        <v>7093</v>
      </c>
      <c r="B3289" s="3" t="s">
        <v>2064</v>
      </c>
      <c r="C3289" s="119" t="s">
        <v>2460</v>
      </c>
      <c r="D3289" s="119" t="s">
        <v>2533</v>
      </c>
    </row>
    <row r="3290" spans="1:4" x14ac:dyDescent="0.4">
      <c r="A3290" s="6" t="s">
        <v>7094</v>
      </c>
      <c r="B3290" s="3" t="s">
        <v>7095</v>
      </c>
      <c r="C3290" s="119" t="s">
        <v>2460</v>
      </c>
      <c r="D3290" s="119" t="s">
        <v>2533</v>
      </c>
    </row>
    <row r="3291" spans="1:4" x14ac:dyDescent="0.4">
      <c r="A3291" s="6" t="s">
        <v>7096</v>
      </c>
      <c r="B3291" s="3" t="s">
        <v>2065</v>
      </c>
      <c r="C3291" s="119" t="s">
        <v>2466</v>
      </c>
      <c r="D3291" s="119" t="s">
        <v>2533</v>
      </c>
    </row>
    <row r="3292" spans="1:4" x14ac:dyDescent="0.4">
      <c r="A3292" s="6" t="s">
        <v>7097</v>
      </c>
      <c r="B3292" s="3" t="s">
        <v>2066</v>
      </c>
      <c r="C3292" s="119" t="s">
        <v>2460</v>
      </c>
      <c r="D3292" s="119" t="s">
        <v>2533</v>
      </c>
    </row>
    <row r="3293" spans="1:4" x14ac:dyDescent="0.4">
      <c r="A3293" s="6" t="s">
        <v>7098</v>
      </c>
      <c r="B3293" s="3" t="s">
        <v>2067</v>
      </c>
      <c r="C3293" s="119" t="s">
        <v>2460</v>
      </c>
      <c r="D3293" s="119" t="s">
        <v>2533</v>
      </c>
    </row>
    <row r="3294" spans="1:4" x14ac:dyDescent="0.4">
      <c r="A3294" s="6" t="s">
        <v>7099</v>
      </c>
      <c r="B3294" s="3" t="s">
        <v>2068</v>
      </c>
      <c r="C3294" s="119" t="s">
        <v>2460</v>
      </c>
      <c r="D3294" s="119" t="s">
        <v>2621</v>
      </c>
    </row>
    <row r="3295" spans="1:4" x14ac:dyDescent="0.4">
      <c r="A3295" s="6" t="s">
        <v>7100</v>
      </c>
      <c r="B3295" s="3" t="s">
        <v>2069</v>
      </c>
      <c r="C3295" s="119" t="s">
        <v>2460</v>
      </c>
      <c r="D3295" s="119" t="s">
        <v>2621</v>
      </c>
    </row>
    <row r="3296" spans="1:4" x14ac:dyDescent="0.4">
      <c r="A3296" s="6" t="s">
        <v>7101</v>
      </c>
      <c r="B3296" s="3" t="s">
        <v>2070</v>
      </c>
      <c r="C3296" s="119" t="s">
        <v>2466</v>
      </c>
      <c r="D3296" s="119" t="s">
        <v>2533</v>
      </c>
    </row>
    <row r="3297" spans="1:4" x14ac:dyDescent="0.4">
      <c r="A3297" s="6" t="s">
        <v>7102</v>
      </c>
      <c r="B3297" s="3" t="s">
        <v>2071</v>
      </c>
      <c r="C3297" s="119" t="s">
        <v>2460</v>
      </c>
      <c r="D3297" s="119" t="s">
        <v>2621</v>
      </c>
    </row>
    <row r="3298" spans="1:4" x14ac:dyDescent="0.4">
      <c r="A3298" s="6" t="s">
        <v>7103</v>
      </c>
      <c r="B3298" s="3" t="s">
        <v>2072</v>
      </c>
      <c r="C3298" s="119" t="s">
        <v>2460</v>
      </c>
      <c r="D3298" s="119" t="s">
        <v>2533</v>
      </c>
    </row>
    <row r="3299" spans="1:4" x14ac:dyDescent="0.4">
      <c r="A3299" s="6" t="s">
        <v>7104</v>
      </c>
      <c r="B3299" s="3" t="s">
        <v>7105</v>
      </c>
      <c r="C3299" s="119" t="s">
        <v>2466</v>
      </c>
      <c r="D3299" s="119" t="s">
        <v>2533</v>
      </c>
    </row>
    <row r="3300" spans="1:4" x14ac:dyDescent="0.4">
      <c r="A3300" s="6" t="s">
        <v>7106</v>
      </c>
      <c r="B3300" s="3" t="s">
        <v>2073</v>
      </c>
      <c r="C3300" s="119" t="s">
        <v>2466</v>
      </c>
      <c r="D3300" s="119" t="s">
        <v>2533</v>
      </c>
    </row>
    <row r="3301" spans="1:4" x14ac:dyDescent="0.4">
      <c r="A3301" s="6" t="s">
        <v>7107</v>
      </c>
      <c r="B3301" s="3" t="s">
        <v>7108</v>
      </c>
      <c r="C3301" s="119" t="s">
        <v>2460</v>
      </c>
      <c r="D3301" s="119" t="s">
        <v>2533</v>
      </c>
    </row>
    <row r="3302" spans="1:4" x14ac:dyDescent="0.4">
      <c r="A3302" s="6" t="s">
        <v>7109</v>
      </c>
      <c r="B3302" s="3" t="s">
        <v>2074</v>
      </c>
      <c r="C3302" s="119" t="s">
        <v>2466</v>
      </c>
      <c r="D3302" s="119" t="s">
        <v>2533</v>
      </c>
    </row>
    <row r="3303" spans="1:4" x14ac:dyDescent="0.4">
      <c r="A3303" s="6" t="s">
        <v>7110</v>
      </c>
      <c r="B3303" s="3" t="s">
        <v>2075</v>
      </c>
      <c r="C3303" s="119" t="s">
        <v>2466</v>
      </c>
      <c r="D3303" s="119" t="s">
        <v>2533</v>
      </c>
    </row>
    <row r="3304" spans="1:4" x14ac:dyDescent="0.4">
      <c r="A3304" s="6" t="s">
        <v>7111</v>
      </c>
      <c r="B3304" s="3" t="s">
        <v>2076</v>
      </c>
      <c r="C3304" s="119" t="s">
        <v>2460</v>
      </c>
      <c r="D3304" s="119" t="s">
        <v>2533</v>
      </c>
    </row>
    <row r="3305" spans="1:4" x14ac:dyDescent="0.4">
      <c r="A3305" s="6" t="s">
        <v>7112</v>
      </c>
      <c r="B3305" s="3" t="s">
        <v>2077</v>
      </c>
      <c r="C3305" s="119" t="s">
        <v>2460</v>
      </c>
      <c r="D3305" s="119" t="s">
        <v>2740</v>
      </c>
    </row>
    <row r="3306" spans="1:4" x14ac:dyDescent="0.4">
      <c r="A3306" s="6" t="s">
        <v>7113</v>
      </c>
      <c r="B3306" s="3" t="s">
        <v>2078</v>
      </c>
      <c r="C3306" s="119" t="s">
        <v>2465</v>
      </c>
      <c r="D3306" s="119" t="s">
        <v>2533</v>
      </c>
    </row>
    <row r="3307" spans="1:4" x14ac:dyDescent="0.4">
      <c r="A3307" s="6" t="s">
        <v>7114</v>
      </c>
      <c r="B3307" s="3" t="s">
        <v>7115</v>
      </c>
      <c r="C3307" s="119" t="s">
        <v>2460</v>
      </c>
      <c r="D3307" s="119" t="s">
        <v>2533</v>
      </c>
    </row>
    <row r="3308" spans="1:4" x14ac:dyDescent="0.4">
      <c r="A3308" s="6" t="s">
        <v>7116</v>
      </c>
      <c r="B3308" s="3" t="s">
        <v>2079</v>
      </c>
      <c r="C3308" s="119" t="s">
        <v>2466</v>
      </c>
      <c r="D3308" s="119" t="s">
        <v>2533</v>
      </c>
    </row>
    <row r="3309" spans="1:4" x14ac:dyDescent="0.4">
      <c r="A3309" s="6" t="s">
        <v>7117</v>
      </c>
      <c r="B3309" s="3" t="s">
        <v>2080</v>
      </c>
      <c r="C3309" s="119" t="s">
        <v>2466</v>
      </c>
      <c r="D3309" s="119" t="s">
        <v>2533</v>
      </c>
    </row>
    <row r="3310" spans="1:4" x14ac:dyDescent="0.4">
      <c r="A3310" s="6" t="s">
        <v>7118</v>
      </c>
      <c r="B3310" s="3" t="s">
        <v>2081</v>
      </c>
      <c r="C3310" s="119" t="s">
        <v>2466</v>
      </c>
      <c r="D3310" s="119" t="s">
        <v>2533</v>
      </c>
    </row>
    <row r="3311" spans="1:4" x14ac:dyDescent="0.4">
      <c r="A3311" s="6" t="s">
        <v>7119</v>
      </c>
      <c r="B3311" s="3" t="s">
        <v>2082</v>
      </c>
      <c r="C3311" s="119" t="s">
        <v>2460</v>
      </c>
      <c r="D3311" s="119" t="s">
        <v>2621</v>
      </c>
    </row>
    <row r="3312" spans="1:4" x14ac:dyDescent="0.4">
      <c r="A3312" s="6" t="s">
        <v>7120</v>
      </c>
      <c r="B3312" s="3" t="s">
        <v>2083</v>
      </c>
      <c r="C3312" s="119" t="s">
        <v>2466</v>
      </c>
      <c r="D3312" s="119" t="s">
        <v>2533</v>
      </c>
    </row>
    <row r="3313" spans="1:4" x14ac:dyDescent="0.4">
      <c r="A3313" s="6" t="s">
        <v>7121</v>
      </c>
      <c r="B3313" s="3" t="s">
        <v>2084</v>
      </c>
      <c r="C3313" s="119" t="s">
        <v>2466</v>
      </c>
      <c r="D3313" s="119" t="s">
        <v>2533</v>
      </c>
    </row>
    <row r="3314" spans="1:4" x14ac:dyDescent="0.4">
      <c r="A3314" s="6" t="s">
        <v>7122</v>
      </c>
      <c r="B3314" s="3" t="s">
        <v>2085</v>
      </c>
      <c r="C3314" s="119" t="s">
        <v>2460</v>
      </c>
      <c r="D3314" s="119" t="s">
        <v>2533</v>
      </c>
    </row>
    <row r="3315" spans="1:4" x14ac:dyDescent="0.4">
      <c r="A3315" s="6" t="s">
        <v>7123</v>
      </c>
      <c r="B3315" s="3" t="s">
        <v>7124</v>
      </c>
      <c r="C3315" s="119" t="s">
        <v>2460</v>
      </c>
      <c r="D3315" s="119" t="s">
        <v>2533</v>
      </c>
    </row>
    <row r="3316" spans="1:4" x14ac:dyDescent="0.4">
      <c r="A3316" s="6" t="s">
        <v>7125</v>
      </c>
      <c r="B3316" s="3" t="s">
        <v>7126</v>
      </c>
      <c r="C3316" s="119" t="s">
        <v>2460</v>
      </c>
      <c r="D3316" s="119" t="s">
        <v>2533</v>
      </c>
    </row>
    <row r="3317" spans="1:4" x14ac:dyDescent="0.4">
      <c r="A3317" s="6" t="s">
        <v>7127</v>
      </c>
      <c r="B3317" s="3" t="s">
        <v>7128</v>
      </c>
      <c r="C3317" s="119" t="s">
        <v>2460</v>
      </c>
      <c r="D3317" s="119" t="s">
        <v>2621</v>
      </c>
    </row>
    <row r="3318" spans="1:4" x14ac:dyDescent="0.4">
      <c r="A3318" s="6" t="s">
        <v>7129</v>
      </c>
      <c r="B3318" s="3" t="s">
        <v>2086</v>
      </c>
      <c r="C3318" s="119" t="s">
        <v>2460</v>
      </c>
      <c r="D3318" s="119" t="s">
        <v>2621</v>
      </c>
    </row>
    <row r="3319" spans="1:4" x14ac:dyDescent="0.4">
      <c r="A3319" s="6" t="s">
        <v>7130</v>
      </c>
      <c r="B3319" s="3" t="s">
        <v>7131</v>
      </c>
      <c r="C3319" s="119" t="s">
        <v>2466</v>
      </c>
      <c r="D3319" s="119" t="s">
        <v>2533</v>
      </c>
    </row>
    <row r="3320" spans="1:4" x14ac:dyDescent="0.4">
      <c r="A3320" s="6" t="s">
        <v>7132</v>
      </c>
      <c r="B3320" s="3" t="s">
        <v>7133</v>
      </c>
      <c r="C3320" s="119" t="s">
        <v>2460</v>
      </c>
      <c r="D3320" s="119" t="s">
        <v>2533</v>
      </c>
    </row>
    <row r="3321" spans="1:4" x14ac:dyDescent="0.4">
      <c r="A3321" s="6" t="s">
        <v>7134</v>
      </c>
      <c r="B3321" s="3" t="s">
        <v>2087</v>
      </c>
      <c r="C3321" s="119" t="s">
        <v>2460</v>
      </c>
      <c r="D3321" s="119" t="s">
        <v>5289</v>
      </c>
    </row>
    <row r="3322" spans="1:4" x14ac:dyDescent="0.4">
      <c r="A3322" s="6" t="s">
        <v>7135</v>
      </c>
      <c r="B3322" s="3" t="s">
        <v>7136</v>
      </c>
      <c r="C3322" s="119" t="s">
        <v>2460</v>
      </c>
      <c r="D3322" s="119" t="s">
        <v>5289</v>
      </c>
    </row>
    <row r="3323" spans="1:4" x14ac:dyDescent="0.4">
      <c r="A3323" s="6" t="s">
        <v>7137</v>
      </c>
      <c r="B3323" s="3" t="s">
        <v>7138</v>
      </c>
      <c r="C3323" s="119" t="s">
        <v>2460</v>
      </c>
      <c r="D3323" s="119" t="s">
        <v>5289</v>
      </c>
    </row>
    <row r="3324" spans="1:4" x14ac:dyDescent="0.4">
      <c r="A3324" s="6" t="s">
        <v>7139</v>
      </c>
      <c r="B3324" s="3" t="s">
        <v>7140</v>
      </c>
      <c r="C3324" s="119" t="s">
        <v>2460</v>
      </c>
      <c r="D3324" s="119" t="s">
        <v>5289</v>
      </c>
    </row>
    <row r="3325" spans="1:4" x14ac:dyDescent="0.4">
      <c r="A3325" s="6" t="s">
        <v>7141</v>
      </c>
      <c r="B3325" s="3" t="s">
        <v>7142</v>
      </c>
      <c r="C3325" s="119" t="s">
        <v>2460</v>
      </c>
      <c r="D3325" s="119" t="s">
        <v>5289</v>
      </c>
    </row>
    <row r="3326" spans="1:4" x14ac:dyDescent="0.4">
      <c r="A3326" s="6" t="s">
        <v>7143</v>
      </c>
      <c r="B3326" s="3" t="s">
        <v>2088</v>
      </c>
      <c r="C3326" s="119" t="s">
        <v>2460</v>
      </c>
      <c r="D3326" s="119" t="s">
        <v>5289</v>
      </c>
    </row>
    <row r="3327" spans="1:4" x14ac:dyDescent="0.4">
      <c r="A3327" s="6" t="s">
        <v>7144</v>
      </c>
      <c r="B3327" s="3" t="s">
        <v>2089</v>
      </c>
      <c r="C3327" s="119" t="s">
        <v>2460</v>
      </c>
      <c r="D3327" s="119" t="s">
        <v>5289</v>
      </c>
    </row>
    <row r="3328" spans="1:4" x14ac:dyDescent="0.4">
      <c r="A3328" s="6" t="s">
        <v>7145</v>
      </c>
      <c r="B3328" s="3" t="s">
        <v>2090</v>
      </c>
      <c r="C3328" s="119" t="s">
        <v>2460</v>
      </c>
      <c r="D3328" s="119" t="s">
        <v>5289</v>
      </c>
    </row>
    <row r="3329" spans="1:4" x14ac:dyDescent="0.4">
      <c r="A3329" s="6" t="s">
        <v>7146</v>
      </c>
      <c r="B3329" s="3" t="s">
        <v>2091</v>
      </c>
      <c r="C3329" s="119" t="s">
        <v>2460</v>
      </c>
      <c r="D3329" s="119" t="s">
        <v>5289</v>
      </c>
    </row>
    <row r="3330" spans="1:4" x14ac:dyDescent="0.4">
      <c r="A3330" s="6" t="s">
        <v>7147</v>
      </c>
      <c r="B3330" s="3" t="s">
        <v>2092</v>
      </c>
      <c r="C3330" s="119" t="s">
        <v>2460</v>
      </c>
      <c r="D3330" s="119" t="s">
        <v>5289</v>
      </c>
    </row>
    <row r="3331" spans="1:4" x14ac:dyDescent="0.4">
      <c r="A3331" s="6" t="s">
        <v>7148</v>
      </c>
      <c r="B3331" s="3" t="s">
        <v>2093</v>
      </c>
      <c r="C3331" s="119" t="s">
        <v>2460</v>
      </c>
      <c r="D3331" s="119" t="s">
        <v>5289</v>
      </c>
    </row>
    <row r="3332" spans="1:4" x14ac:dyDescent="0.4">
      <c r="A3332" s="6" t="s">
        <v>7149</v>
      </c>
      <c r="B3332" s="3" t="s">
        <v>2094</v>
      </c>
      <c r="C3332" s="119" t="s">
        <v>2460</v>
      </c>
      <c r="D3332" s="119" t="s">
        <v>5289</v>
      </c>
    </row>
    <row r="3333" spans="1:4" x14ac:dyDescent="0.4">
      <c r="A3333" s="6" t="s">
        <v>7150</v>
      </c>
      <c r="B3333" s="3" t="s">
        <v>2095</v>
      </c>
      <c r="C3333" s="119" t="s">
        <v>2460</v>
      </c>
      <c r="D3333" s="119" t="s">
        <v>5289</v>
      </c>
    </row>
    <row r="3334" spans="1:4" x14ac:dyDescent="0.4">
      <c r="A3334" s="6" t="s">
        <v>7151</v>
      </c>
      <c r="B3334" s="3" t="s">
        <v>2096</v>
      </c>
      <c r="C3334" s="119" t="s">
        <v>2460</v>
      </c>
      <c r="D3334" s="119" t="s">
        <v>5289</v>
      </c>
    </row>
    <row r="3335" spans="1:4" x14ac:dyDescent="0.4">
      <c r="A3335" s="6" t="s">
        <v>7152</v>
      </c>
      <c r="B3335" s="3" t="s">
        <v>2097</v>
      </c>
      <c r="C3335" s="119" t="s">
        <v>2460</v>
      </c>
      <c r="D3335" s="119" t="s">
        <v>5289</v>
      </c>
    </row>
    <row r="3336" spans="1:4" x14ac:dyDescent="0.4">
      <c r="A3336" s="6" t="s">
        <v>7153</v>
      </c>
      <c r="B3336" s="3" t="s">
        <v>2098</v>
      </c>
      <c r="C3336" s="119" t="s">
        <v>2460</v>
      </c>
      <c r="D3336" s="119" t="s">
        <v>5289</v>
      </c>
    </row>
    <row r="3337" spans="1:4" x14ac:dyDescent="0.4">
      <c r="A3337" s="6" t="s">
        <v>7154</v>
      </c>
      <c r="B3337" s="3" t="s">
        <v>7155</v>
      </c>
      <c r="C3337" s="119" t="s">
        <v>2460</v>
      </c>
      <c r="D3337" s="119" t="s">
        <v>5289</v>
      </c>
    </row>
    <row r="3338" spans="1:4" x14ac:dyDescent="0.4">
      <c r="A3338" s="6" t="s">
        <v>7156</v>
      </c>
      <c r="B3338" s="3" t="s">
        <v>2099</v>
      </c>
      <c r="C3338" s="119" t="s">
        <v>2460</v>
      </c>
      <c r="D3338" s="119" t="s">
        <v>5289</v>
      </c>
    </row>
    <row r="3339" spans="1:4" x14ac:dyDescent="0.4">
      <c r="A3339" s="6" t="s">
        <v>7157</v>
      </c>
      <c r="B3339" s="3" t="s">
        <v>2100</v>
      </c>
      <c r="C3339" s="119" t="s">
        <v>2460</v>
      </c>
      <c r="D3339" s="119" t="s">
        <v>5289</v>
      </c>
    </row>
    <row r="3340" spans="1:4" x14ac:dyDescent="0.4">
      <c r="A3340" s="6" t="s">
        <v>7158</v>
      </c>
      <c r="B3340" s="3" t="s">
        <v>2101</v>
      </c>
      <c r="C3340" s="119" t="s">
        <v>2460</v>
      </c>
      <c r="D3340" s="119" t="s">
        <v>5289</v>
      </c>
    </row>
    <row r="3341" spans="1:4" x14ac:dyDescent="0.4">
      <c r="A3341" s="6" t="s">
        <v>7159</v>
      </c>
      <c r="B3341" s="3" t="s">
        <v>2102</v>
      </c>
      <c r="C3341" s="119" t="s">
        <v>2460</v>
      </c>
      <c r="D3341" s="119" t="s">
        <v>5289</v>
      </c>
    </row>
    <row r="3342" spans="1:4" x14ac:dyDescent="0.4">
      <c r="A3342" s="6" t="s">
        <v>7160</v>
      </c>
      <c r="B3342" s="3" t="s">
        <v>2103</v>
      </c>
      <c r="C3342" s="119" t="s">
        <v>2460</v>
      </c>
      <c r="D3342" s="119" t="s">
        <v>5289</v>
      </c>
    </row>
    <row r="3343" spans="1:4" x14ac:dyDescent="0.4">
      <c r="A3343" s="6" t="s">
        <v>7161</v>
      </c>
      <c r="B3343" s="3" t="s">
        <v>2104</v>
      </c>
      <c r="C3343" s="119" t="s">
        <v>2460</v>
      </c>
      <c r="D3343" s="119" t="s">
        <v>5289</v>
      </c>
    </row>
    <row r="3344" spans="1:4" x14ac:dyDescent="0.4">
      <c r="A3344" s="6" t="s">
        <v>7162</v>
      </c>
      <c r="B3344" s="3" t="s">
        <v>2105</v>
      </c>
      <c r="C3344" s="119" t="s">
        <v>2460</v>
      </c>
      <c r="D3344" s="119" t="s">
        <v>5289</v>
      </c>
    </row>
    <row r="3345" spans="1:4" x14ac:dyDescent="0.4">
      <c r="A3345" s="6" t="s">
        <v>7163</v>
      </c>
      <c r="B3345" s="3" t="s">
        <v>2106</v>
      </c>
      <c r="C3345" s="119" t="s">
        <v>2460</v>
      </c>
      <c r="D3345" s="119" t="s">
        <v>5289</v>
      </c>
    </row>
    <row r="3346" spans="1:4" x14ac:dyDescent="0.4">
      <c r="A3346" s="6" t="s">
        <v>7164</v>
      </c>
      <c r="B3346" s="3" t="s">
        <v>2107</v>
      </c>
      <c r="C3346" s="119" t="s">
        <v>2460</v>
      </c>
      <c r="D3346" s="119" t="s">
        <v>5289</v>
      </c>
    </row>
    <row r="3347" spans="1:4" x14ac:dyDescent="0.4">
      <c r="A3347" s="6" t="s">
        <v>7165</v>
      </c>
      <c r="B3347" s="3" t="s">
        <v>2108</v>
      </c>
      <c r="C3347" s="119" t="s">
        <v>2460</v>
      </c>
      <c r="D3347" s="119" t="s">
        <v>5289</v>
      </c>
    </row>
    <row r="3348" spans="1:4" x14ac:dyDescent="0.4">
      <c r="A3348" s="6" t="s">
        <v>7166</v>
      </c>
      <c r="B3348" s="3" t="s">
        <v>2109</v>
      </c>
      <c r="C3348" s="119" t="s">
        <v>2460</v>
      </c>
      <c r="D3348" s="119" t="s">
        <v>5289</v>
      </c>
    </row>
    <row r="3349" spans="1:4" x14ac:dyDescent="0.4">
      <c r="A3349" s="6" t="s">
        <v>7167</v>
      </c>
      <c r="B3349" s="3" t="s">
        <v>7168</v>
      </c>
      <c r="C3349" s="119" t="s">
        <v>2460</v>
      </c>
      <c r="D3349" s="119" t="s">
        <v>5289</v>
      </c>
    </row>
    <row r="3350" spans="1:4" x14ac:dyDescent="0.4">
      <c r="A3350" s="6" t="s">
        <v>7169</v>
      </c>
      <c r="B3350" s="3" t="s">
        <v>2110</v>
      </c>
      <c r="C3350" s="119" t="s">
        <v>2460</v>
      </c>
      <c r="D3350" s="119" t="s">
        <v>5289</v>
      </c>
    </row>
    <row r="3351" spans="1:4" x14ac:dyDescent="0.4">
      <c r="A3351" s="6" t="s">
        <v>7170</v>
      </c>
      <c r="B3351" s="3" t="s">
        <v>2111</v>
      </c>
      <c r="C3351" s="119" t="s">
        <v>2460</v>
      </c>
      <c r="D3351" s="119" t="s">
        <v>5289</v>
      </c>
    </row>
    <row r="3352" spans="1:4" x14ac:dyDescent="0.4">
      <c r="A3352" s="6" t="s">
        <v>7171</v>
      </c>
      <c r="B3352" s="3" t="s">
        <v>2112</v>
      </c>
      <c r="C3352" s="119" t="s">
        <v>2460</v>
      </c>
      <c r="D3352" s="119" t="s">
        <v>5289</v>
      </c>
    </row>
    <row r="3353" spans="1:4" x14ac:dyDescent="0.4">
      <c r="A3353" s="6" t="s">
        <v>7172</v>
      </c>
      <c r="B3353" s="3" t="s">
        <v>2113</v>
      </c>
      <c r="C3353" s="119" t="s">
        <v>2460</v>
      </c>
      <c r="D3353" s="119" t="s">
        <v>5289</v>
      </c>
    </row>
    <row r="3354" spans="1:4" x14ac:dyDescent="0.4">
      <c r="A3354" s="6" t="s">
        <v>7173</v>
      </c>
      <c r="B3354" s="3" t="s">
        <v>2114</v>
      </c>
      <c r="C3354" s="119" t="s">
        <v>2460</v>
      </c>
      <c r="D3354" s="119" t="s">
        <v>5289</v>
      </c>
    </row>
    <row r="3355" spans="1:4" x14ac:dyDescent="0.4">
      <c r="A3355" s="6" t="s">
        <v>7174</v>
      </c>
      <c r="B3355" s="3" t="s">
        <v>2115</v>
      </c>
      <c r="C3355" s="119" t="s">
        <v>2460</v>
      </c>
      <c r="D3355" s="119" t="s">
        <v>5289</v>
      </c>
    </row>
    <row r="3356" spans="1:4" x14ac:dyDescent="0.4">
      <c r="A3356" s="6" t="s">
        <v>7175</v>
      </c>
      <c r="B3356" s="3" t="s">
        <v>2116</v>
      </c>
      <c r="C3356" s="119" t="s">
        <v>2460</v>
      </c>
      <c r="D3356" s="119" t="s">
        <v>5289</v>
      </c>
    </row>
    <row r="3357" spans="1:4" x14ac:dyDescent="0.4">
      <c r="A3357" s="6" t="s">
        <v>7176</v>
      </c>
      <c r="B3357" s="3" t="s">
        <v>2117</v>
      </c>
      <c r="C3357" s="119" t="s">
        <v>2460</v>
      </c>
      <c r="D3357" s="119" t="s">
        <v>5289</v>
      </c>
    </row>
    <row r="3358" spans="1:4" x14ac:dyDescent="0.4">
      <c r="A3358" s="6" t="s">
        <v>7177</v>
      </c>
      <c r="B3358" s="3" t="s">
        <v>2118</v>
      </c>
      <c r="C3358" s="119" t="s">
        <v>2460</v>
      </c>
      <c r="D3358" s="119" t="s">
        <v>5289</v>
      </c>
    </row>
    <row r="3359" spans="1:4" x14ac:dyDescent="0.4">
      <c r="A3359" s="6" t="s">
        <v>7178</v>
      </c>
      <c r="B3359" s="3" t="s">
        <v>2119</v>
      </c>
      <c r="C3359" s="119" t="s">
        <v>2460</v>
      </c>
      <c r="D3359" s="119" t="s">
        <v>5289</v>
      </c>
    </row>
    <row r="3360" spans="1:4" x14ac:dyDescent="0.4">
      <c r="A3360" s="6" t="s">
        <v>7179</v>
      </c>
      <c r="B3360" s="3" t="s">
        <v>2120</v>
      </c>
      <c r="C3360" s="119" t="s">
        <v>2460</v>
      </c>
      <c r="D3360" s="119" t="s">
        <v>5289</v>
      </c>
    </row>
    <row r="3361" spans="1:4" x14ac:dyDescent="0.4">
      <c r="A3361" s="6" t="s">
        <v>7180</v>
      </c>
      <c r="B3361" s="3" t="s">
        <v>7181</v>
      </c>
      <c r="C3361" s="119" t="s">
        <v>2460</v>
      </c>
      <c r="D3361" s="119" t="s">
        <v>5289</v>
      </c>
    </row>
    <row r="3362" spans="1:4" x14ac:dyDescent="0.4">
      <c r="A3362" s="6" t="s">
        <v>7182</v>
      </c>
      <c r="B3362" s="3" t="s">
        <v>2121</v>
      </c>
      <c r="C3362" s="119" t="s">
        <v>2460</v>
      </c>
      <c r="D3362" s="119" t="s">
        <v>5289</v>
      </c>
    </row>
    <row r="3363" spans="1:4" x14ac:dyDescent="0.4">
      <c r="A3363" s="6" t="s">
        <v>7183</v>
      </c>
      <c r="B3363" s="3" t="s">
        <v>7184</v>
      </c>
      <c r="C3363" s="119" t="s">
        <v>2460</v>
      </c>
      <c r="D3363" s="119" t="s">
        <v>5289</v>
      </c>
    </row>
    <row r="3364" spans="1:4" x14ac:dyDescent="0.4">
      <c r="A3364" s="6" t="s">
        <v>7185</v>
      </c>
      <c r="B3364" s="3" t="s">
        <v>2122</v>
      </c>
      <c r="C3364" s="119" t="s">
        <v>2460</v>
      </c>
      <c r="D3364" s="119" t="s">
        <v>2740</v>
      </c>
    </row>
    <row r="3365" spans="1:4" x14ac:dyDescent="0.4">
      <c r="A3365" s="6" t="s">
        <v>7186</v>
      </c>
      <c r="B3365" s="3" t="s">
        <v>2123</v>
      </c>
      <c r="C3365" s="119" t="s">
        <v>2460</v>
      </c>
      <c r="D3365" s="119" t="s">
        <v>2740</v>
      </c>
    </row>
    <row r="3366" spans="1:4" x14ac:dyDescent="0.4">
      <c r="A3366" s="6" t="s">
        <v>7187</v>
      </c>
      <c r="B3366" s="3" t="s">
        <v>2124</v>
      </c>
      <c r="C3366" s="119" t="s">
        <v>2460</v>
      </c>
      <c r="D3366" s="119" t="s">
        <v>2740</v>
      </c>
    </row>
    <row r="3367" spans="1:4" x14ac:dyDescent="0.4">
      <c r="A3367" s="6" t="s">
        <v>7188</v>
      </c>
      <c r="B3367" s="3" t="s">
        <v>2125</v>
      </c>
      <c r="C3367" s="119" t="s">
        <v>2460</v>
      </c>
      <c r="D3367" s="119" t="s">
        <v>2740</v>
      </c>
    </row>
    <row r="3368" spans="1:4" x14ac:dyDescent="0.4">
      <c r="A3368" s="6" t="s">
        <v>7189</v>
      </c>
      <c r="B3368" s="3" t="s">
        <v>7190</v>
      </c>
      <c r="C3368" s="119" t="s">
        <v>2460</v>
      </c>
      <c r="D3368" s="119" t="s">
        <v>2613</v>
      </c>
    </row>
    <row r="3369" spans="1:4" x14ac:dyDescent="0.4">
      <c r="A3369" s="6" t="s">
        <v>7191</v>
      </c>
      <c r="B3369" s="3" t="s">
        <v>7192</v>
      </c>
      <c r="C3369" s="119" t="s">
        <v>2464</v>
      </c>
      <c r="D3369" s="119" t="s">
        <v>2740</v>
      </c>
    </row>
    <row r="3370" spans="1:4" x14ac:dyDescent="0.4">
      <c r="A3370" s="6" t="s">
        <v>7193</v>
      </c>
      <c r="B3370" s="3" t="s">
        <v>2126</v>
      </c>
      <c r="C3370" s="119" t="s">
        <v>2460</v>
      </c>
      <c r="D3370" s="119" t="s">
        <v>2740</v>
      </c>
    </row>
    <row r="3371" spans="1:4" x14ac:dyDescent="0.4">
      <c r="A3371" s="6" t="s">
        <v>7194</v>
      </c>
      <c r="B3371" s="3" t="s">
        <v>2127</v>
      </c>
      <c r="C3371" s="119" t="s">
        <v>2460</v>
      </c>
      <c r="D3371" s="119" t="s">
        <v>2740</v>
      </c>
    </row>
    <row r="3372" spans="1:4" x14ac:dyDescent="0.4">
      <c r="A3372" s="6" t="s">
        <v>7195</v>
      </c>
      <c r="B3372" s="3" t="s">
        <v>2128</v>
      </c>
      <c r="C3372" s="119" t="s">
        <v>2460</v>
      </c>
      <c r="D3372" s="119" t="s">
        <v>2613</v>
      </c>
    </row>
    <row r="3373" spans="1:4" x14ac:dyDescent="0.4">
      <c r="A3373" s="6" t="s">
        <v>7196</v>
      </c>
      <c r="B3373" s="3" t="s">
        <v>2129</v>
      </c>
      <c r="C3373" s="119" t="s">
        <v>2460</v>
      </c>
      <c r="D3373" s="119" t="s">
        <v>5289</v>
      </c>
    </row>
    <row r="3374" spans="1:4" x14ac:dyDescent="0.4">
      <c r="A3374" s="6" t="s">
        <v>7197</v>
      </c>
      <c r="B3374" s="3" t="s">
        <v>2130</v>
      </c>
      <c r="C3374" s="119" t="s">
        <v>2460</v>
      </c>
      <c r="D3374" s="119" t="s">
        <v>5289</v>
      </c>
    </row>
    <row r="3375" spans="1:4" x14ac:dyDescent="0.4">
      <c r="A3375" s="6" t="s">
        <v>7198</v>
      </c>
      <c r="B3375" s="3" t="s">
        <v>2131</v>
      </c>
      <c r="C3375" s="119" t="s">
        <v>2460</v>
      </c>
      <c r="D3375" s="119" t="s">
        <v>5289</v>
      </c>
    </row>
    <row r="3376" spans="1:4" x14ac:dyDescent="0.4">
      <c r="A3376" s="6" t="s">
        <v>7199</v>
      </c>
      <c r="B3376" s="3" t="s">
        <v>2132</v>
      </c>
      <c r="C3376" s="119" t="s">
        <v>2460</v>
      </c>
      <c r="D3376" s="119" t="s">
        <v>5289</v>
      </c>
    </row>
    <row r="3377" spans="1:4" x14ac:dyDescent="0.4">
      <c r="A3377" s="6" t="s">
        <v>7200</v>
      </c>
      <c r="B3377" s="3" t="s">
        <v>2133</v>
      </c>
      <c r="C3377" s="119" t="s">
        <v>2460</v>
      </c>
      <c r="D3377" s="119" t="s">
        <v>5289</v>
      </c>
    </row>
    <row r="3378" spans="1:4" x14ac:dyDescent="0.4">
      <c r="A3378" s="6" t="s">
        <v>7201</v>
      </c>
      <c r="B3378" s="3" t="s">
        <v>2134</v>
      </c>
      <c r="C3378" s="119" t="s">
        <v>2460</v>
      </c>
      <c r="D3378" s="119" t="s">
        <v>5289</v>
      </c>
    </row>
    <row r="3379" spans="1:4" x14ac:dyDescent="0.4">
      <c r="A3379" s="6" t="s">
        <v>7202</v>
      </c>
      <c r="B3379" s="3" t="s">
        <v>2135</v>
      </c>
      <c r="C3379" s="119" t="s">
        <v>2460</v>
      </c>
      <c r="D3379" s="119" t="s">
        <v>5289</v>
      </c>
    </row>
    <row r="3380" spans="1:4" x14ac:dyDescent="0.4">
      <c r="A3380" s="6" t="s">
        <v>7203</v>
      </c>
      <c r="B3380" s="3" t="s">
        <v>2136</v>
      </c>
      <c r="C3380" s="119" t="s">
        <v>2460</v>
      </c>
      <c r="D3380" s="119" t="s">
        <v>5289</v>
      </c>
    </row>
    <row r="3381" spans="1:4" x14ac:dyDescent="0.4">
      <c r="A3381" s="6" t="s">
        <v>7204</v>
      </c>
      <c r="B3381" s="3" t="s">
        <v>2137</v>
      </c>
      <c r="C3381" s="119" t="s">
        <v>2460</v>
      </c>
      <c r="D3381" s="119" t="s">
        <v>5289</v>
      </c>
    </row>
    <row r="3382" spans="1:4" x14ac:dyDescent="0.4">
      <c r="A3382" s="6" t="s">
        <v>7205</v>
      </c>
      <c r="B3382" s="3" t="s">
        <v>2138</v>
      </c>
      <c r="C3382" s="119" t="s">
        <v>2460</v>
      </c>
      <c r="D3382" s="119" t="s">
        <v>5289</v>
      </c>
    </row>
    <row r="3383" spans="1:4" x14ac:dyDescent="0.4">
      <c r="A3383" s="6" t="s">
        <v>7206</v>
      </c>
      <c r="B3383" s="3" t="s">
        <v>2139</v>
      </c>
      <c r="C3383" s="119" t="s">
        <v>2460</v>
      </c>
      <c r="D3383" s="119" t="s">
        <v>5289</v>
      </c>
    </row>
    <row r="3384" spans="1:4" x14ac:dyDescent="0.4">
      <c r="A3384" s="6" t="s">
        <v>7207</v>
      </c>
      <c r="B3384" s="3" t="s">
        <v>2140</v>
      </c>
      <c r="C3384" s="119" t="s">
        <v>2460</v>
      </c>
      <c r="D3384" s="119" t="s">
        <v>5289</v>
      </c>
    </row>
    <row r="3385" spans="1:4" x14ac:dyDescent="0.4">
      <c r="A3385" s="6" t="s">
        <v>7208</v>
      </c>
      <c r="B3385" s="3" t="s">
        <v>2141</v>
      </c>
      <c r="C3385" s="119" t="s">
        <v>2460</v>
      </c>
      <c r="D3385" s="119" t="s">
        <v>5289</v>
      </c>
    </row>
    <row r="3386" spans="1:4" x14ac:dyDescent="0.4">
      <c r="A3386" s="6" t="s">
        <v>7209</v>
      </c>
      <c r="B3386" s="3" t="s">
        <v>2142</v>
      </c>
      <c r="C3386" s="119" t="s">
        <v>2460</v>
      </c>
      <c r="D3386" s="119" t="s">
        <v>5289</v>
      </c>
    </row>
    <row r="3387" spans="1:4" x14ac:dyDescent="0.4">
      <c r="A3387" s="6" t="s">
        <v>7210</v>
      </c>
      <c r="B3387" s="3" t="s">
        <v>2143</v>
      </c>
      <c r="C3387" s="119" t="s">
        <v>2460</v>
      </c>
      <c r="D3387" s="119" t="s">
        <v>2740</v>
      </c>
    </row>
    <row r="3388" spans="1:4" x14ac:dyDescent="0.4">
      <c r="A3388" s="6" t="s">
        <v>7211</v>
      </c>
      <c r="B3388" s="3" t="s">
        <v>7212</v>
      </c>
      <c r="C3388" s="119" t="s">
        <v>2466</v>
      </c>
      <c r="D3388" s="119" t="s">
        <v>2740</v>
      </c>
    </row>
    <row r="3389" spans="1:4" x14ac:dyDescent="0.4">
      <c r="A3389" s="6" t="s">
        <v>7213</v>
      </c>
      <c r="B3389" s="3" t="s">
        <v>2144</v>
      </c>
      <c r="C3389" s="119" t="s">
        <v>2460</v>
      </c>
      <c r="D3389" s="119" t="s">
        <v>2740</v>
      </c>
    </row>
    <row r="3390" spans="1:4" x14ac:dyDescent="0.4">
      <c r="A3390" s="6" t="s">
        <v>7214</v>
      </c>
      <c r="B3390" s="3" t="s">
        <v>2145</v>
      </c>
      <c r="C3390" s="119" t="s">
        <v>2460</v>
      </c>
      <c r="D3390" s="119" t="s">
        <v>2740</v>
      </c>
    </row>
    <row r="3391" spans="1:4" x14ac:dyDescent="0.4">
      <c r="A3391" s="6" t="s">
        <v>7215</v>
      </c>
      <c r="B3391" s="3" t="s">
        <v>7216</v>
      </c>
      <c r="C3391" s="119" t="s">
        <v>2460</v>
      </c>
      <c r="D3391" s="119" t="s">
        <v>2740</v>
      </c>
    </row>
    <row r="3392" spans="1:4" x14ac:dyDescent="0.4">
      <c r="A3392" s="6" t="s">
        <v>7217</v>
      </c>
      <c r="B3392" s="3" t="s">
        <v>2146</v>
      </c>
      <c r="C3392" s="119" t="s">
        <v>2460</v>
      </c>
      <c r="D3392" s="119" t="s">
        <v>2740</v>
      </c>
    </row>
    <row r="3393" spans="1:4" x14ac:dyDescent="0.4">
      <c r="A3393" s="6" t="s">
        <v>7218</v>
      </c>
      <c r="B3393" s="3" t="s">
        <v>7219</v>
      </c>
      <c r="C3393" s="119" t="s">
        <v>2460</v>
      </c>
      <c r="D3393" s="119" t="s">
        <v>2740</v>
      </c>
    </row>
    <row r="3394" spans="1:4" x14ac:dyDescent="0.4">
      <c r="A3394" s="6" t="s">
        <v>7220</v>
      </c>
      <c r="B3394" s="3" t="s">
        <v>2147</v>
      </c>
      <c r="C3394" s="119" t="s">
        <v>2464</v>
      </c>
      <c r="D3394" s="119" t="s">
        <v>2740</v>
      </c>
    </row>
    <row r="3395" spans="1:4" x14ac:dyDescent="0.4">
      <c r="A3395" s="6" t="s">
        <v>7221</v>
      </c>
      <c r="B3395" s="3" t="s">
        <v>7222</v>
      </c>
      <c r="C3395" s="119" t="s">
        <v>2460</v>
      </c>
      <c r="D3395" s="119" t="s">
        <v>2613</v>
      </c>
    </row>
    <row r="3396" spans="1:4" x14ac:dyDescent="0.4">
      <c r="A3396" s="6" t="s">
        <v>7223</v>
      </c>
      <c r="B3396" s="3" t="s">
        <v>2148</v>
      </c>
      <c r="C3396" s="119" t="s">
        <v>2460</v>
      </c>
      <c r="D3396" s="119" t="s">
        <v>2740</v>
      </c>
    </row>
    <row r="3397" spans="1:4" x14ac:dyDescent="0.4">
      <c r="A3397" s="6" t="s">
        <v>7224</v>
      </c>
      <c r="B3397" s="3" t="s">
        <v>7225</v>
      </c>
      <c r="C3397" s="119" t="s">
        <v>2460</v>
      </c>
      <c r="D3397" s="119" t="s">
        <v>5289</v>
      </c>
    </row>
    <row r="3398" spans="1:4" x14ac:dyDescent="0.4">
      <c r="A3398" s="6" t="s">
        <v>7226</v>
      </c>
      <c r="B3398" s="3" t="s">
        <v>7227</v>
      </c>
      <c r="C3398" s="119" t="s">
        <v>2460</v>
      </c>
      <c r="D3398" s="119" t="s">
        <v>2613</v>
      </c>
    </row>
    <row r="3399" spans="1:4" x14ac:dyDescent="0.4">
      <c r="A3399" s="6" t="s">
        <v>7228</v>
      </c>
      <c r="B3399" s="3" t="s">
        <v>7229</v>
      </c>
      <c r="C3399" s="119" t="s">
        <v>2460</v>
      </c>
      <c r="D3399" s="119" t="s">
        <v>2613</v>
      </c>
    </row>
    <row r="3400" spans="1:4" x14ac:dyDescent="0.4">
      <c r="A3400" s="6" t="s">
        <v>7230</v>
      </c>
      <c r="B3400" s="3" t="s">
        <v>2149</v>
      </c>
      <c r="C3400" s="119" t="s">
        <v>2460</v>
      </c>
      <c r="D3400" s="119" t="s">
        <v>2613</v>
      </c>
    </row>
    <row r="3401" spans="1:4" x14ac:dyDescent="0.4">
      <c r="A3401" s="6" t="s">
        <v>7231</v>
      </c>
      <c r="B3401" s="3" t="s">
        <v>21</v>
      </c>
      <c r="C3401" s="119" t="s">
        <v>2460</v>
      </c>
      <c r="D3401" s="119" t="s">
        <v>2613</v>
      </c>
    </row>
    <row r="3402" spans="1:4" x14ac:dyDescent="0.4">
      <c r="A3402" s="6" t="s">
        <v>7232</v>
      </c>
      <c r="B3402" s="3" t="s">
        <v>22</v>
      </c>
      <c r="C3402" s="119" t="s">
        <v>2460</v>
      </c>
      <c r="D3402" s="119" t="s">
        <v>2613</v>
      </c>
    </row>
    <row r="3403" spans="1:4" x14ac:dyDescent="0.4">
      <c r="A3403" s="6" t="s">
        <v>7233</v>
      </c>
      <c r="B3403" s="3" t="s">
        <v>7234</v>
      </c>
      <c r="C3403" s="119" t="s">
        <v>2460</v>
      </c>
      <c r="D3403" s="119" t="s">
        <v>2613</v>
      </c>
    </row>
    <row r="3404" spans="1:4" x14ac:dyDescent="0.4">
      <c r="A3404" s="6" t="s">
        <v>7235</v>
      </c>
      <c r="B3404" s="3" t="s">
        <v>2150</v>
      </c>
      <c r="C3404" s="119" t="s">
        <v>2460</v>
      </c>
      <c r="D3404" s="119" t="s">
        <v>2613</v>
      </c>
    </row>
    <row r="3405" spans="1:4" x14ac:dyDescent="0.4">
      <c r="A3405" s="6" t="s">
        <v>7236</v>
      </c>
      <c r="B3405" s="3" t="s">
        <v>25</v>
      </c>
      <c r="C3405" s="119" t="s">
        <v>2460</v>
      </c>
      <c r="D3405" s="119" t="s">
        <v>2613</v>
      </c>
    </row>
    <row r="3406" spans="1:4" x14ac:dyDescent="0.4">
      <c r="A3406" s="6" t="s">
        <v>7237</v>
      </c>
      <c r="B3406" s="3" t="s">
        <v>23</v>
      </c>
      <c r="C3406" s="119" t="s">
        <v>2460</v>
      </c>
      <c r="D3406" s="119" t="s">
        <v>2613</v>
      </c>
    </row>
    <row r="3407" spans="1:4" x14ac:dyDescent="0.4">
      <c r="A3407" s="6" t="s">
        <v>7238</v>
      </c>
      <c r="B3407" s="3" t="s">
        <v>19</v>
      </c>
      <c r="C3407" s="119" t="s">
        <v>2460</v>
      </c>
      <c r="D3407" s="119" t="s">
        <v>2613</v>
      </c>
    </row>
    <row r="3408" spans="1:4" x14ac:dyDescent="0.4">
      <c r="A3408" s="6" t="s">
        <v>7239</v>
      </c>
      <c r="B3408" s="3" t="s">
        <v>7240</v>
      </c>
      <c r="C3408" s="119" t="s">
        <v>2460</v>
      </c>
      <c r="D3408" s="119" t="s">
        <v>5298</v>
      </c>
    </row>
    <row r="3409" spans="1:4" x14ac:dyDescent="0.4">
      <c r="A3409" s="6" t="s">
        <v>7241</v>
      </c>
      <c r="B3409" s="3" t="s">
        <v>2151</v>
      </c>
      <c r="C3409" s="119" t="s">
        <v>2460</v>
      </c>
      <c r="D3409" s="119" t="s">
        <v>2740</v>
      </c>
    </row>
    <row r="3410" spans="1:4" x14ac:dyDescent="0.4">
      <c r="A3410" s="6" t="s">
        <v>7242</v>
      </c>
      <c r="B3410" s="3" t="s">
        <v>2152</v>
      </c>
      <c r="C3410" s="119" t="s">
        <v>2460</v>
      </c>
      <c r="D3410" s="119" t="s">
        <v>2613</v>
      </c>
    </row>
    <row r="3411" spans="1:4" x14ac:dyDescent="0.4">
      <c r="A3411" s="6" t="s">
        <v>7243</v>
      </c>
      <c r="B3411" s="3" t="s">
        <v>7244</v>
      </c>
      <c r="C3411" s="119" t="s">
        <v>2460</v>
      </c>
      <c r="D3411" s="119" t="s">
        <v>2613</v>
      </c>
    </row>
    <row r="3412" spans="1:4" x14ac:dyDescent="0.4">
      <c r="A3412" s="6" t="s">
        <v>7245</v>
      </c>
      <c r="B3412" s="3" t="s">
        <v>2153</v>
      </c>
      <c r="C3412" s="119" t="s">
        <v>2460</v>
      </c>
      <c r="D3412" s="119" t="s">
        <v>2613</v>
      </c>
    </row>
    <row r="3413" spans="1:4" x14ac:dyDescent="0.4">
      <c r="A3413" s="6" t="s">
        <v>7246</v>
      </c>
      <c r="B3413" s="3" t="s">
        <v>7247</v>
      </c>
      <c r="C3413" s="119" t="s">
        <v>2460</v>
      </c>
      <c r="D3413" s="119" t="s">
        <v>2613</v>
      </c>
    </row>
    <row r="3414" spans="1:4" x14ac:dyDescent="0.4">
      <c r="A3414" s="6" t="s">
        <v>7248</v>
      </c>
      <c r="B3414" s="3" t="s">
        <v>7249</v>
      </c>
      <c r="C3414" s="119" t="s">
        <v>2460</v>
      </c>
      <c r="D3414" s="119" t="s">
        <v>2613</v>
      </c>
    </row>
    <row r="3415" spans="1:4" x14ac:dyDescent="0.4">
      <c r="A3415" s="6" t="s">
        <v>7250</v>
      </c>
      <c r="B3415" s="3" t="s">
        <v>24</v>
      </c>
      <c r="C3415" s="119" t="s">
        <v>2460</v>
      </c>
      <c r="D3415" s="119" t="s">
        <v>2613</v>
      </c>
    </row>
    <row r="3416" spans="1:4" x14ac:dyDescent="0.4">
      <c r="A3416" s="6" t="s">
        <v>7251</v>
      </c>
      <c r="B3416" s="3" t="s">
        <v>7252</v>
      </c>
      <c r="C3416" s="119" t="s">
        <v>2460</v>
      </c>
      <c r="D3416" s="119" t="s">
        <v>2613</v>
      </c>
    </row>
    <row r="3417" spans="1:4" x14ac:dyDescent="0.4">
      <c r="A3417" s="6" t="s">
        <v>7253</v>
      </c>
      <c r="B3417" s="3" t="s">
        <v>7254</v>
      </c>
      <c r="C3417" s="119" t="s">
        <v>2460</v>
      </c>
      <c r="D3417" s="119" t="s">
        <v>2613</v>
      </c>
    </row>
    <row r="3418" spans="1:4" x14ac:dyDescent="0.4">
      <c r="A3418" s="6" t="s">
        <v>7255</v>
      </c>
      <c r="B3418" s="3" t="s">
        <v>7256</v>
      </c>
      <c r="C3418" s="119" t="s">
        <v>2460</v>
      </c>
      <c r="D3418" s="119" t="s">
        <v>5289</v>
      </c>
    </row>
    <row r="3419" spans="1:4" x14ac:dyDescent="0.4">
      <c r="A3419" s="6" t="s">
        <v>7257</v>
      </c>
      <c r="B3419" s="3" t="s">
        <v>7258</v>
      </c>
      <c r="C3419" s="119" t="s">
        <v>2460</v>
      </c>
      <c r="D3419" s="119" t="s">
        <v>5289</v>
      </c>
    </row>
    <row r="3420" spans="1:4" x14ac:dyDescent="0.4">
      <c r="A3420" s="6" t="s">
        <v>7259</v>
      </c>
      <c r="B3420" s="3" t="s">
        <v>7260</v>
      </c>
      <c r="C3420" s="119" t="s">
        <v>2460</v>
      </c>
      <c r="D3420" s="119" t="s">
        <v>5298</v>
      </c>
    </row>
    <row r="3421" spans="1:4" x14ac:dyDescent="0.4">
      <c r="A3421" s="6" t="s">
        <v>7261</v>
      </c>
      <c r="B3421" s="3" t="s">
        <v>7262</v>
      </c>
      <c r="C3421" s="119" t="s">
        <v>2460</v>
      </c>
      <c r="D3421" s="119" t="s">
        <v>5298</v>
      </c>
    </row>
    <row r="3422" spans="1:4" x14ac:dyDescent="0.4">
      <c r="A3422" s="6" t="s">
        <v>7263</v>
      </c>
      <c r="B3422" s="3" t="s">
        <v>2154</v>
      </c>
      <c r="C3422" s="119" t="s">
        <v>2460</v>
      </c>
      <c r="D3422" s="119" t="s">
        <v>2613</v>
      </c>
    </row>
    <row r="3423" spans="1:4" x14ac:dyDescent="0.4">
      <c r="A3423" s="6" t="s">
        <v>7264</v>
      </c>
      <c r="B3423" s="3" t="s">
        <v>2155</v>
      </c>
      <c r="C3423" s="119" t="s">
        <v>2460</v>
      </c>
      <c r="D3423" s="119" t="s">
        <v>2613</v>
      </c>
    </row>
    <row r="3424" spans="1:4" x14ac:dyDescent="0.4">
      <c r="A3424" s="6" t="s">
        <v>7265</v>
      </c>
      <c r="B3424" s="3" t="s">
        <v>2156</v>
      </c>
      <c r="C3424" s="119" t="s">
        <v>2460</v>
      </c>
      <c r="D3424" s="119" t="s">
        <v>2613</v>
      </c>
    </row>
    <row r="3425" spans="1:4" x14ac:dyDescent="0.4">
      <c r="A3425" s="6" t="s">
        <v>7266</v>
      </c>
      <c r="B3425" s="3" t="s">
        <v>7267</v>
      </c>
      <c r="C3425" s="119" t="s">
        <v>2460</v>
      </c>
      <c r="D3425" s="119" t="s">
        <v>2613</v>
      </c>
    </row>
    <row r="3426" spans="1:4" x14ac:dyDescent="0.4">
      <c r="A3426" s="6" t="s">
        <v>7268</v>
      </c>
      <c r="B3426" s="3" t="s">
        <v>7269</v>
      </c>
      <c r="C3426" s="119" t="s">
        <v>2460</v>
      </c>
      <c r="D3426" s="119" t="s">
        <v>2613</v>
      </c>
    </row>
    <row r="3427" spans="1:4" x14ac:dyDescent="0.4">
      <c r="A3427" s="6" t="s">
        <v>7270</v>
      </c>
      <c r="B3427" s="3" t="s">
        <v>7271</v>
      </c>
      <c r="C3427" s="119" t="s">
        <v>2460</v>
      </c>
      <c r="D3427" s="119" t="s">
        <v>5298</v>
      </c>
    </row>
    <row r="3428" spans="1:4" x14ac:dyDescent="0.4">
      <c r="A3428" s="6" t="s">
        <v>7272</v>
      </c>
      <c r="B3428" s="3" t="s">
        <v>7273</v>
      </c>
      <c r="C3428" s="119" t="s">
        <v>2460</v>
      </c>
      <c r="D3428" s="119" t="s">
        <v>5298</v>
      </c>
    </row>
    <row r="3429" spans="1:4" x14ac:dyDescent="0.4">
      <c r="A3429" s="6" t="s">
        <v>7274</v>
      </c>
      <c r="B3429" s="3" t="s">
        <v>7275</v>
      </c>
      <c r="C3429" s="119" t="s">
        <v>2460</v>
      </c>
      <c r="D3429" s="119" t="s">
        <v>5298</v>
      </c>
    </row>
    <row r="3430" spans="1:4" x14ac:dyDescent="0.4">
      <c r="A3430" s="6" t="s">
        <v>7276</v>
      </c>
      <c r="B3430" s="3" t="s">
        <v>2157</v>
      </c>
      <c r="C3430" s="119" t="s">
        <v>2460</v>
      </c>
      <c r="D3430" s="119" t="s">
        <v>2740</v>
      </c>
    </row>
    <row r="3431" spans="1:4" x14ac:dyDescent="0.4">
      <c r="A3431" s="6" t="s">
        <v>7277</v>
      </c>
      <c r="B3431" s="3" t="s">
        <v>2158</v>
      </c>
      <c r="C3431" s="119" t="s">
        <v>2460</v>
      </c>
      <c r="D3431" s="119" t="s">
        <v>2740</v>
      </c>
    </row>
    <row r="3432" spans="1:4" x14ac:dyDescent="0.4">
      <c r="A3432" s="6" t="s">
        <v>7278</v>
      </c>
      <c r="B3432" s="3" t="s">
        <v>7279</v>
      </c>
      <c r="C3432" s="119" t="s">
        <v>2460</v>
      </c>
      <c r="D3432" s="119" t="s">
        <v>2740</v>
      </c>
    </row>
    <row r="3433" spans="1:4" x14ac:dyDescent="0.4">
      <c r="A3433" s="6" t="s">
        <v>7280</v>
      </c>
      <c r="B3433" s="3" t="s">
        <v>7281</v>
      </c>
      <c r="C3433" s="119" t="s">
        <v>2469</v>
      </c>
      <c r="D3433" s="119" t="s">
        <v>2740</v>
      </c>
    </row>
    <row r="3434" spans="1:4" x14ac:dyDescent="0.4">
      <c r="A3434" s="6" t="s">
        <v>7282</v>
      </c>
      <c r="B3434" s="3" t="s">
        <v>7283</v>
      </c>
      <c r="C3434" s="119" t="s">
        <v>2460</v>
      </c>
      <c r="D3434" s="119" t="s">
        <v>2740</v>
      </c>
    </row>
    <row r="3435" spans="1:4" x14ac:dyDescent="0.4">
      <c r="A3435" s="6" t="s">
        <v>7284</v>
      </c>
      <c r="B3435" s="3" t="s">
        <v>7285</v>
      </c>
      <c r="C3435" s="119" t="s">
        <v>2460</v>
      </c>
      <c r="D3435" s="119" t="s">
        <v>5298</v>
      </c>
    </row>
    <row r="3436" spans="1:4" x14ac:dyDescent="0.4">
      <c r="A3436" s="6" t="s">
        <v>7286</v>
      </c>
      <c r="B3436" s="3" t="s">
        <v>2159</v>
      </c>
      <c r="C3436" s="119" t="s">
        <v>2469</v>
      </c>
      <c r="D3436" s="119" t="s">
        <v>5298</v>
      </c>
    </row>
    <row r="3437" spans="1:4" x14ac:dyDescent="0.4">
      <c r="A3437" s="6" t="s">
        <v>7287</v>
      </c>
      <c r="B3437" s="3" t="s">
        <v>2160</v>
      </c>
      <c r="C3437" s="119" t="s">
        <v>2460</v>
      </c>
      <c r="D3437" s="119" t="s">
        <v>2561</v>
      </c>
    </row>
    <row r="3438" spans="1:4" x14ac:dyDescent="0.4">
      <c r="A3438" s="6" t="s">
        <v>7288</v>
      </c>
      <c r="B3438" s="3" t="s">
        <v>2161</v>
      </c>
      <c r="C3438" s="119" t="s">
        <v>2460</v>
      </c>
      <c r="D3438" s="119" t="s">
        <v>2561</v>
      </c>
    </row>
    <row r="3439" spans="1:4" x14ac:dyDescent="0.4">
      <c r="A3439" s="6" t="s">
        <v>7289</v>
      </c>
      <c r="B3439" s="3" t="s">
        <v>2162</v>
      </c>
      <c r="C3439" s="119" t="s">
        <v>2460</v>
      </c>
      <c r="D3439" s="119" t="s">
        <v>2561</v>
      </c>
    </row>
    <row r="3440" spans="1:4" x14ac:dyDescent="0.4">
      <c r="A3440" s="6" t="s">
        <v>7290</v>
      </c>
      <c r="B3440" s="3" t="s">
        <v>2163</v>
      </c>
      <c r="C3440" s="119" t="s">
        <v>2464</v>
      </c>
      <c r="D3440" s="119" t="s">
        <v>2561</v>
      </c>
    </row>
    <row r="3441" spans="1:4" x14ac:dyDescent="0.4">
      <c r="A3441" s="6" t="s">
        <v>7291</v>
      </c>
      <c r="B3441" s="3" t="s">
        <v>2164</v>
      </c>
      <c r="C3441" s="119" t="s">
        <v>2460</v>
      </c>
      <c r="D3441" s="119" t="s">
        <v>2561</v>
      </c>
    </row>
    <row r="3442" spans="1:4" x14ac:dyDescent="0.4">
      <c r="A3442" s="6" t="s">
        <v>7292</v>
      </c>
      <c r="B3442" s="3" t="s">
        <v>2165</v>
      </c>
      <c r="C3442" s="119" t="s">
        <v>2460</v>
      </c>
      <c r="D3442" s="119" t="s">
        <v>2561</v>
      </c>
    </row>
    <row r="3443" spans="1:4" x14ac:dyDescent="0.4">
      <c r="A3443" s="6" t="s">
        <v>7293</v>
      </c>
      <c r="B3443" s="3" t="s">
        <v>2166</v>
      </c>
      <c r="C3443" s="119" t="s">
        <v>2460</v>
      </c>
      <c r="D3443" s="119" t="s">
        <v>2621</v>
      </c>
    </row>
    <row r="3444" spans="1:4" x14ac:dyDescent="0.4">
      <c r="A3444" s="6" t="s">
        <v>7294</v>
      </c>
      <c r="B3444" s="3" t="s">
        <v>7295</v>
      </c>
      <c r="C3444" s="119" t="s">
        <v>2460</v>
      </c>
      <c r="D3444" s="119" t="s">
        <v>2561</v>
      </c>
    </row>
    <row r="3445" spans="1:4" x14ac:dyDescent="0.4">
      <c r="A3445" s="6" t="s">
        <v>7296</v>
      </c>
      <c r="B3445" s="3" t="s">
        <v>2167</v>
      </c>
      <c r="C3445" s="119" t="s">
        <v>2460</v>
      </c>
      <c r="D3445" s="119" t="s">
        <v>2561</v>
      </c>
    </row>
    <row r="3446" spans="1:4" x14ac:dyDescent="0.4">
      <c r="A3446" s="6" t="s">
        <v>7297</v>
      </c>
      <c r="B3446" s="3" t="s">
        <v>2168</v>
      </c>
      <c r="C3446" s="119" t="s">
        <v>2460</v>
      </c>
      <c r="D3446" s="119" t="s">
        <v>2561</v>
      </c>
    </row>
    <row r="3447" spans="1:4" x14ac:dyDescent="0.4">
      <c r="A3447" s="6" t="s">
        <v>7298</v>
      </c>
      <c r="B3447" s="3" t="s">
        <v>7299</v>
      </c>
      <c r="C3447" s="119" t="s">
        <v>2460</v>
      </c>
      <c r="D3447" s="119" t="s">
        <v>2561</v>
      </c>
    </row>
    <row r="3448" spans="1:4" x14ac:dyDescent="0.4">
      <c r="A3448" s="6" t="s">
        <v>7300</v>
      </c>
      <c r="B3448" s="3" t="s">
        <v>2169</v>
      </c>
      <c r="C3448" s="119" t="s">
        <v>2460</v>
      </c>
      <c r="D3448" s="119" t="s">
        <v>2561</v>
      </c>
    </row>
    <row r="3449" spans="1:4" x14ac:dyDescent="0.4">
      <c r="A3449" s="6" t="s">
        <v>7301</v>
      </c>
      <c r="B3449" s="3" t="s">
        <v>2170</v>
      </c>
      <c r="C3449" s="119" t="s">
        <v>2460</v>
      </c>
      <c r="D3449" s="119" t="s">
        <v>2561</v>
      </c>
    </row>
    <row r="3450" spans="1:4" x14ac:dyDescent="0.4">
      <c r="A3450" s="6" t="s">
        <v>7302</v>
      </c>
      <c r="B3450" s="3" t="s">
        <v>2171</v>
      </c>
      <c r="C3450" s="119" t="s">
        <v>2460</v>
      </c>
      <c r="D3450" s="119" t="s">
        <v>2561</v>
      </c>
    </row>
    <row r="3451" spans="1:4" x14ac:dyDescent="0.4">
      <c r="A3451" s="6" t="s">
        <v>7303</v>
      </c>
      <c r="B3451" s="3" t="s">
        <v>2172</v>
      </c>
      <c r="C3451" s="119" t="s">
        <v>2460</v>
      </c>
      <c r="D3451" s="119" t="s">
        <v>2561</v>
      </c>
    </row>
    <row r="3452" spans="1:4" x14ac:dyDescent="0.4">
      <c r="A3452" s="6" t="s">
        <v>7304</v>
      </c>
      <c r="B3452" s="3" t="s">
        <v>2173</v>
      </c>
      <c r="C3452" s="119" t="s">
        <v>2460</v>
      </c>
      <c r="D3452" s="119" t="s">
        <v>2561</v>
      </c>
    </row>
    <row r="3453" spans="1:4" x14ac:dyDescent="0.4">
      <c r="A3453" s="6" t="s">
        <v>7305</v>
      </c>
      <c r="B3453" s="3" t="s">
        <v>2174</v>
      </c>
      <c r="C3453" s="119" t="s">
        <v>2460</v>
      </c>
      <c r="D3453" s="119" t="s">
        <v>2551</v>
      </c>
    </row>
    <row r="3454" spans="1:4" x14ac:dyDescent="0.4">
      <c r="A3454" s="6" t="s">
        <v>7306</v>
      </c>
      <c r="B3454" s="3" t="s">
        <v>2175</v>
      </c>
      <c r="C3454" s="119" t="s">
        <v>2460</v>
      </c>
      <c r="D3454" s="119" t="s">
        <v>2561</v>
      </c>
    </row>
    <row r="3455" spans="1:4" x14ac:dyDescent="0.4">
      <c r="A3455" s="6" t="s">
        <v>7307</v>
      </c>
      <c r="B3455" s="3" t="s">
        <v>7308</v>
      </c>
      <c r="C3455" s="119" t="s">
        <v>2460</v>
      </c>
      <c r="D3455" s="119" t="s">
        <v>2561</v>
      </c>
    </row>
    <row r="3456" spans="1:4" x14ac:dyDescent="0.4">
      <c r="A3456" s="6" t="s">
        <v>7309</v>
      </c>
      <c r="B3456" s="3" t="s">
        <v>2176</v>
      </c>
      <c r="C3456" s="119" t="s">
        <v>2461</v>
      </c>
      <c r="D3456" s="119" t="s">
        <v>2561</v>
      </c>
    </row>
    <row r="3457" spans="1:4" x14ac:dyDescent="0.4">
      <c r="A3457" s="6" t="s">
        <v>7310</v>
      </c>
      <c r="B3457" s="3" t="s">
        <v>7311</v>
      </c>
      <c r="C3457" s="119" t="s">
        <v>2461</v>
      </c>
      <c r="D3457" s="119" t="s">
        <v>2561</v>
      </c>
    </row>
    <row r="3458" spans="1:4" x14ac:dyDescent="0.4">
      <c r="A3458" s="6" t="s">
        <v>7312</v>
      </c>
      <c r="B3458" s="3" t="s">
        <v>7313</v>
      </c>
      <c r="C3458" s="119" t="s">
        <v>2460</v>
      </c>
      <c r="D3458" s="119" t="s">
        <v>2561</v>
      </c>
    </row>
    <row r="3459" spans="1:4" x14ac:dyDescent="0.4">
      <c r="A3459" s="6" t="s">
        <v>7314</v>
      </c>
      <c r="B3459" s="3" t="s">
        <v>2177</v>
      </c>
      <c r="C3459" s="119" t="s">
        <v>2460</v>
      </c>
      <c r="D3459" s="119" t="s">
        <v>2561</v>
      </c>
    </row>
    <row r="3460" spans="1:4" x14ac:dyDescent="0.4">
      <c r="A3460" s="6" t="s">
        <v>7315</v>
      </c>
      <c r="B3460" s="3" t="s">
        <v>7316</v>
      </c>
      <c r="C3460" s="119" t="s">
        <v>2463</v>
      </c>
      <c r="D3460" s="119" t="s">
        <v>2561</v>
      </c>
    </row>
    <row r="3461" spans="1:4" x14ac:dyDescent="0.4">
      <c r="A3461" s="6" t="s">
        <v>7317</v>
      </c>
      <c r="B3461" s="3" t="s">
        <v>7318</v>
      </c>
      <c r="C3461" s="119" t="s">
        <v>2460</v>
      </c>
      <c r="D3461" s="119" t="s">
        <v>2561</v>
      </c>
    </row>
    <row r="3462" spans="1:4" x14ac:dyDescent="0.4">
      <c r="A3462" s="6" t="s">
        <v>7319</v>
      </c>
      <c r="B3462" s="3" t="s">
        <v>7320</v>
      </c>
      <c r="C3462" s="119" t="s">
        <v>2460</v>
      </c>
      <c r="D3462" s="119" t="s">
        <v>2561</v>
      </c>
    </row>
    <row r="3463" spans="1:4" x14ac:dyDescent="0.4">
      <c r="A3463" s="6" t="s">
        <v>7321</v>
      </c>
      <c r="B3463" s="3" t="s">
        <v>7322</v>
      </c>
      <c r="C3463" s="119" t="s">
        <v>2465</v>
      </c>
      <c r="D3463" s="119" t="s">
        <v>2561</v>
      </c>
    </row>
    <row r="3464" spans="1:4" x14ac:dyDescent="0.4">
      <c r="A3464" s="6" t="s">
        <v>7323</v>
      </c>
      <c r="B3464" s="3" t="s">
        <v>2178</v>
      </c>
      <c r="C3464" s="119" t="s">
        <v>2466</v>
      </c>
      <c r="D3464" s="119" t="s">
        <v>2561</v>
      </c>
    </row>
    <row r="3465" spans="1:4" x14ac:dyDescent="0.4">
      <c r="A3465" s="6" t="s">
        <v>7324</v>
      </c>
      <c r="B3465" s="3" t="s">
        <v>2179</v>
      </c>
      <c r="C3465" s="119" t="s">
        <v>2461</v>
      </c>
      <c r="D3465" s="119" t="s">
        <v>2561</v>
      </c>
    </row>
    <row r="3466" spans="1:4" x14ac:dyDescent="0.4">
      <c r="A3466" s="6" t="s">
        <v>7325</v>
      </c>
      <c r="B3466" s="3" t="s">
        <v>2180</v>
      </c>
      <c r="C3466" s="119" t="s">
        <v>2462</v>
      </c>
      <c r="D3466" s="119" t="s">
        <v>2561</v>
      </c>
    </row>
    <row r="3467" spans="1:4" x14ac:dyDescent="0.4">
      <c r="A3467" s="6" t="s">
        <v>7326</v>
      </c>
      <c r="B3467" s="3" t="s">
        <v>2181</v>
      </c>
      <c r="C3467" s="119" t="s">
        <v>2464</v>
      </c>
      <c r="D3467" s="119" t="s">
        <v>2561</v>
      </c>
    </row>
    <row r="3468" spans="1:4" x14ac:dyDescent="0.4">
      <c r="A3468" s="6" t="s">
        <v>7327</v>
      </c>
      <c r="B3468" s="3" t="s">
        <v>2182</v>
      </c>
      <c r="C3468" s="119" t="s">
        <v>2463</v>
      </c>
      <c r="D3468" s="119" t="s">
        <v>2561</v>
      </c>
    </row>
    <row r="3469" spans="1:4" x14ac:dyDescent="0.4">
      <c r="A3469" s="6" t="s">
        <v>7328</v>
      </c>
      <c r="B3469" s="3" t="s">
        <v>2183</v>
      </c>
      <c r="C3469" s="119" t="s">
        <v>2466</v>
      </c>
      <c r="D3469" s="119" t="s">
        <v>2561</v>
      </c>
    </row>
    <row r="3470" spans="1:4" x14ac:dyDescent="0.4">
      <c r="A3470" s="6" t="s">
        <v>7329</v>
      </c>
      <c r="B3470" s="3" t="s">
        <v>2184</v>
      </c>
      <c r="C3470" s="119" t="s">
        <v>2460</v>
      </c>
      <c r="D3470" s="119" t="s">
        <v>2561</v>
      </c>
    </row>
    <row r="3471" spans="1:4" x14ac:dyDescent="0.4">
      <c r="A3471" s="6" t="s">
        <v>7330</v>
      </c>
      <c r="B3471" s="3" t="s">
        <v>2185</v>
      </c>
      <c r="C3471" s="119" t="s">
        <v>2460</v>
      </c>
      <c r="D3471" s="119" t="s">
        <v>2551</v>
      </c>
    </row>
    <row r="3472" spans="1:4" x14ac:dyDescent="0.4">
      <c r="A3472" s="6" t="s">
        <v>7331</v>
      </c>
      <c r="B3472" s="3" t="s">
        <v>2186</v>
      </c>
      <c r="C3472" s="119" t="s">
        <v>2471</v>
      </c>
      <c r="D3472" s="119" t="s">
        <v>2561</v>
      </c>
    </row>
    <row r="3473" spans="1:4" x14ac:dyDescent="0.4">
      <c r="A3473" s="6" t="s">
        <v>7332</v>
      </c>
      <c r="B3473" s="3" t="s">
        <v>7333</v>
      </c>
      <c r="C3473" s="119" t="s">
        <v>2470</v>
      </c>
      <c r="D3473" s="119" t="s">
        <v>2561</v>
      </c>
    </row>
    <row r="3474" spans="1:4" x14ac:dyDescent="0.4">
      <c r="A3474" s="6" t="s">
        <v>7334</v>
      </c>
      <c r="B3474" s="3" t="s">
        <v>2187</v>
      </c>
      <c r="C3474" s="119" t="s">
        <v>2462</v>
      </c>
      <c r="D3474" s="119" t="s">
        <v>2561</v>
      </c>
    </row>
    <row r="3475" spans="1:4" x14ac:dyDescent="0.4">
      <c r="A3475" s="6" t="s">
        <v>7335</v>
      </c>
      <c r="B3475" s="3" t="s">
        <v>7336</v>
      </c>
      <c r="C3475" s="119" t="s">
        <v>2464</v>
      </c>
      <c r="D3475" s="119" t="s">
        <v>2561</v>
      </c>
    </row>
    <row r="3476" spans="1:4" x14ac:dyDescent="0.4">
      <c r="A3476" s="6" t="s">
        <v>7337</v>
      </c>
      <c r="B3476" s="3" t="s">
        <v>2188</v>
      </c>
      <c r="C3476" s="119" t="s">
        <v>2466</v>
      </c>
      <c r="D3476" s="119" t="s">
        <v>2561</v>
      </c>
    </row>
    <row r="3477" spans="1:4" x14ac:dyDescent="0.4">
      <c r="A3477" s="6" t="s">
        <v>7338</v>
      </c>
      <c r="B3477" s="3" t="s">
        <v>7339</v>
      </c>
      <c r="C3477" s="119" t="s">
        <v>2460</v>
      </c>
      <c r="D3477" s="119" t="s">
        <v>2561</v>
      </c>
    </row>
    <row r="3478" spans="1:4" x14ac:dyDescent="0.4">
      <c r="A3478" s="6" t="s">
        <v>7340</v>
      </c>
      <c r="B3478" s="3" t="s">
        <v>7341</v>
      </c>
      <c r="C3478" s="119" t="s">
        <v>2460</v>
      </c>
      <c r="D3478" s="119" t="s">
        <v>2561</v>
      </c>
    </row>
    <row r="3479" spans="1:4" x14ac:dyDescent="0.4">
      <c r="A3479" s="6" t="s">
        <v>7342</v>
      </c>
      <c r="B3479" s="3" t="s">
        <v>2189</v>
      </c>
      <c r="C3479" s="119" t="s">
        <v>2460</v>
      </c>
      <c r="D3479" s="119" t="s">
        <v>2561</v>
      </c>
    </row>
    <row r="3480" spans="1:4" x14ac:dyDescent="0.4">
      <c r="A3480" s="6" t="s">
        <v>7343</v>
      </c>
      <c r="B3480" s="3" t="s">
        <v>2190</v>
      </c>
      <c r="C3480" s="119" t="s">
        <v>2461</v>
      </c>
      <c r="D3480" s="119" t="s">
        <v>2561</v>
      </c>
    </row>
    <row r="3481" spans="1:4" x14ac:dyDescent="0.4">
      <c r="A3481" s="6" t="s">
        <v>7344</v>
      </c>
      <c r="B3481" s="3" t="s">
        <v>2191</v>
      </c>
      <c r="C3481" s="119" t="s">
        <v>2469</v>
      </c>
      <c r="D3481" s="119" t="s">
        <v>2561</v>
      </c>
    </row>
    <row r="3482" spans="1:4" x14ac:dyDescent="0.4">
      <c r="A3482" s="6" t="s">
        <v>7345</v>
      </c>
      <c r="B3482" s="3" t="s">
        <v>7346</v>
      </c>
      <c r="C3482" s="119" t="s">
        <v>2462</v>
      </c>
      <c r="D3482" s="119" t="s">
        <v>2561</v>
      </c>
    </row>
    <row r="3483" spans="1:4" x14ac:dyDescent="0.4">
      <c r="A3483" s="6" t="s">
        <v>7347</v>
      </c>
      <c r="B3483" s="3" t="s">
        <v>7348</v>
      </c>
      <c r="C3483" s="119" t="s">
        <v>2464</v>
      </c>
      <c r="D3483" s="119" t="s">
        <v>2561</v>
      </c>
    </row>
    <row r="3484" spans="1:4" x14ac:dyDescent="0.4">
      <c r="A3484" s="6" t="s">
        <v>7349</v>
      </c>
      <c r="B3484" s="3" t="s">
        <v>2192</v>
      </c>
      <c r="C3484" s="119" t="s">
        <v>2460</v>
      </c>
      <c r="D3484" s="119" t="s">
        <v>2561</v>
      </c>
    </row>
    <row r="3485" spans="1:4" x14ac:dyDescent="0.4">
      <c r="A3485" s="6" t="s">
        <v>7350</v>
      </c>
      <c r="B3485" s="3" t="s">
        <v>2193</v>
      </c>
      <c r="C3485" s="119" t="s">
        <v>2464</v>
      </c>
      <c r="D3485" s="119" t="s">
        <v>2561</v>
      </c>
    </row>
    <row r="3486" spans="1:4" x14ac:dyDescent="0.4">
      <c r="A3486" s="6" t="s">
        <v>7351</v>
      </c>
      <c r="B3486" s="3" t="s">
        <v>2194</v>
      </c>
      <c r="C3486" s="119" t="s">
        <v>2460</v>
      </c>
      <c r="D3486" s="119" t="s">
        <v>2561</v>
      </c>
    </row>
    <row r="3487" spans="1:4" x14ac:dyDescent="0.4">
      <c r="A3487" s="6" t="s">
        <v>7352</v>
      </c>
      <c r="B3487" s="3" t="s">
        <v>2195</v>
      </c>
      <c r="C3487" s="119" t="s">
        <v>2460</v>
      </c>
      <c r="D3487" s="119" t="s">
        <v>3002</v>
      </c>
    </row>
    <row r="3488" spans="1:4" x14ac:dyDescent="0.4">
      <c r="A3488" s="6" t="s">
        <v>7353</v>
      </c>
      <c r="B3488" s="3" t="s">
        <v>7354</v>
      </c>
      <c r="C3488" s="119" t="s">
        <v>2460</v>
      </c>
      <c r="D3488" s="119" t="s">
        <v>3002</v>
      </c>
    </row>
    <row r="3489" spans="1:4" x14ac:dyDescent="0.4">
      <c r="A3489" s="6" t="s">
        <v>7355</v>
      </c>
      <c r="B3489" s="3" t="s">
        <v>2196</v>
      </c>
      <c r="C3489" s="119" t="s">
        <v>2460</v>
      </c>
      <c r="D3489" s="119" t="s">
        <v>3002</v>
      </c>
    </row>
    <row r="3490" spans="1:4" x14ac:dyDescent="0.4">
      <c r="A3490" s="6" t="s">
        <v>7356</v>
      </c>
      <c r="B3490" s="3" t="s">
        <v>2197</v>
      </c>
      <c r="C3490" s="119" t="s">
        <v>2460</v>
      </c>
      <c r="D3490" s="119" t="s">
        <v>3002</v>
      </c>
    </row>
    <row r="3491" spans="1:4" x14ac:dyDescent="0.4">
      <c r="A3491" s="6" t="s">
        <v>7357</v>
      </c>
      <c r="B3491" s="3" t="s">
        <v>2198</v>
      </c>
      <c r="C3491" s="119" t="s">
        <v>2460</v>
      </c>
      <c r="D3491" s="119" t="s">
        <v>3002</v>
      </c>
    </row>
    <row r="3492" spans="1:4" x14ac:dyDescent="0.4">
      <c r="A3492" s="6" t="s">
        <v>7358</v>
      </c>
      <c r="B3492" s="3" t="s">
        <v>2199</v>
      </c>
      <c r="C3492" s="119" t="s">
        <v>2460</v>
      </c>
      <c r="D3492" s="119" t="s">
        <v>3002</v>
      </c>
    </row>
    <row r="3493" spans="1:4" x14ac:dyDescent="0.4">
      <c r="A3493" s="6" t="s">
        <v>7359</v>
      </c>
      <c r="B3493" s="3" t="s">
        <v>2200</v>
      </c>
      <c r="C3493" s="119" t="s">
        <v>2460</v>
      </c>
      <c r="D3493" s="119" t="s">
        <v>3002</v>
      </c>
    </row>
    <row r="3494" spans="1:4" x14ac:dyDescent="0.4">
      <c r="A3494" s="6" t="s">
        <v>7360</v>
      </c>
      <c r="B3494" s="3" t="s">
        <v>2201</v>
      </c>
      <c r="C3494" s="119" t="s">
        <v>2460</v>
      </c>
      <c r="D3494" s="119" t="s">
        <v>3002</v>
      </c>
    </row>
    <row r="3495" spans="1:4" x14ac:dyDescent="0.4">
      <c r="A3495" s="6" t="s">
        <v>7361</v>
      </c>
      <c r="B3495" s="3" t="s">
        <v>2202</v>
      </c>
      <c r="C3495" s="119" t="s">
        <v>2460</v>
      </c>
      <c r="D3495" s="119" t="s">
        <v>3002</v>
      </c>
    </row>
    <row r="3496" spans="1:4" x14ac:dyDescent="0.4">
      <c r="A3496" s="6" t="s">
        <v>7362</v>
      </c>
      <c r="B3496" s="3" t="s">
        <v>2203</v>
      </c>
      <c r="C3496" s="119" t="s">
        <v>2460</v>
      </c>
      <c r="D3496" s="119" t="s">
        <v>3002</v>
      </c>
    </row>
    <row r="3497" spans="1:4" x14ac:dyDescent="0.4">
      <c r="A3497" s="6" t="s">
        <v>7363</v>
      </c>
      <c r="B3497" s="3" t="s">
        <v>2204</v>
      </c>
      <c r="C3497" s="119" t="s">
        <v>2460</v>
      </c>
      <c r="D3497" s="119" t="s">
        <v>3002</v>
      </c>
    </row>
    <row r="3498" spans="1:4" x14ac:dyDescent="0.4">
      <c r="A3498" s="6" t="s">
        <v>7364</v>
      </c>
      <c r="B3498" s="3" t="s">
        <v>2205</v>
      </c>
      <c r="C3498" s="119" t="s">
        <v>2460</v>
      </c>
      <c r="D3498" s="119" t="s">
        <v>3002</v>
      </c>
    </row>
    <row r="3499" spans="1:4" x14ac:dyDescent="0.4">
      <c r="A3499" s="6" t="s">
        <v>7365</v>
      </c>
      <c r="B3499" s="3" t="s">
        <v>2206</v>
      </c>
      <c r="C3499" s="119" t="s">
        <v>2460</v>
      </c>
      <c r="D3499" s="119" t="s">
        <v>3002</v>
      </c>
    </row>
    <row r="3500" spans="1:4" x14ac:dyDescent="0.4">
      <c r="A3500" s="6" t="s">
        <v>7366</v>
      </c>
      <c r="B3500" s="3" t="s">
        <v>7367</v>
      </c>
      <c r="C3500" s="119" t="s">
        <v>2460</v>
      </c>
      <c r="D3500" s="119" t="s">
        <v>3002</v>
      </c>
    </row>
    <row r="3501" spans="1:4" x14ac:dyDescent="0.4">
      <c r="A3501" s="6" t="s">
        <v>7368</v>
      </c>
      <c r="B3501" s="3" t="s">
        <v>7369</v>
      </c>
      <c r="C3501" s="119" t="s">
        <v>2460</v>
      </c>
      <c r="D3501" s="119" t="s">
        <v>3002</v>
      </c>
    </row>
    <row r="3502" spans="1:4" x14ac:dyDescent="0.4">
      <c r="A3502" s="6" t="s">
        <v>7370</v>
      </c>
      <c r="B3502" s="3" t="s">
        <v>2207</v>
      </c>
      <c r="C3502" s="119" t="s">
        <v>2460</v>
      </c>
      <c r="D3502" s="119" t="s">
        <v>3002</v>
      </c>
    </row>
    <row r="3503" spans="1:4" x14ac:dyDescent="0.4">
      <c r="A3503" s="6" t="s">
        <v>7371</v>
      </c>
      <c r="B3503" s="3" t="s">
        <v>7372</v>
      </c>
      <c r="C3503" s="119" t="s">
        <v>2460</v>
      </c>
      <c r="D3503" s="119" t="s">
        <v>3002</v>
      </c>
    </row>
    <row r="3504" spans="1:4" x14ac:dyDescent="0.4">
      <c r="A3504" s="6" t="s">
        <v>7373</v>
      </c>
      <c r="B3504" s="3" t="s">
        <v>2208</v>
      </c>
      <c r="C3504" s="119" t="s">
        <v>2462</v>
      </c>
      <c r="D3504" s="119" t="s">
        <v>3002</v>
      </c>
    </row>
    <row r="3505" spans="1:4" x14ac:dyDescent="0.4">
      <c r="A3505" s="6" t="s">
        <v>7374</v>
      </c>
      <c r="B3505" s="3" t="s">
        <v>7375</v>
      </c>
      <c r="C3505" s="119" t="s">
        <v>2460</v>
      </c>
      <c r="D3505" s="119" t="s">
        <v>3002</v>
      </c>
    </row>
    <row r="3506" spans="1:4" x14ac:dyDescent="0.4">
      <c r="A3506" s="6" t="s">
        <v>7376</v>
      </c>
      <c r="B3506" s="3" t="s">
        <v>2209</v>
      </c>
      <c r="C3506" s="119" t="s">
        <v>2460</v>
      </c>
      <c r="D3506" s="119" t="s">
        <v>3002</v>
      </c>
    </row>
    <row r="3507" spans="1:4" x14ac:dyDescent="0.4">
      <c r="A3507" s="6" t="s">
        <v>7377</v>
      </c>
      <c r="B3507" s="3" t="s">
        <v>2210</v>
      </c>
      <c r="C3507" s="119" t="s">
        <v>2460</v>
      </c>
      <c r="D3507" s="119" t="s">
        <v>3002</v>
      </c>
    </row>
    <row r="3508" spans="1:4" x14ac:dyDescent="0.4">
      <c r="A3508" s="6" t="s">
        <v>7378</v>
      </c>
      <c r="B3508" s="3" t="s">
        <v>2211</v>
      </c>
      <c r="C3508" s="119" t="s">
        <v>2460</v>
      </c>
      <c r="D3508" s="119" t="s">
        <v>3002</v>
      </c>
    </row>
    <row r="3509" spans="1:4" x14ac:dyDescent="0.4">
      <c r="A3509" s="6" t="s">
        <v>7379</v>
      </c>
      <c r="B3509" s="3" t="s">
        <v>2212</v>
      </c>
      <c r="C3509" s="119" t="s">
        <v>2460</v>
      </c>
      <c r="D3509" s="119" t="s">
        <v>3002</v>
      </c>
    </row>
    <row r="3510" spans="1:4" x14ac:dyDescent="0.4">
      <c r="A3510" s="6" t="s">
        <v>7380</v>
      </c>
      <c r="B3510" s="3" t="s">
        <v>2213</v>
      </c>
      <c r="C3510" s="119" t="s">
        <v>2460</v>
      </c>
      <c r="D3510" s="119" t="s">
        <v>3002</v>
      </c>
    </row>
    <row r="3511" spans="1:4" x14ac:dyDescent="0.4">
      <c r="A3511" s="6" t="s">
        <v>7381</v>
      </c>
      <c r="B3511" s="3" t="s">
        <v>2214</v>
      </c>
      <c r="C3511" s="119" t="s">
        <v>2460</v>
      </c>
      <c r="D3511" s="119" t="s">
        <v>3002</v>
      </c>
    </row>
    <row r="3512" spans="1:4" x14ac:dyDescent="0.4">
      <c r="A3512" s="6" t="s">
        <v>7382</v>
      </c>
      <c r="B3512" s="3" t="s">
        <v>2215</v>
      </c>
      <c r="C3512" s="119" t="s">
        <v>2460</v>
      </c>
      <c r="D3512" s="119" t="s">
        <v>3002</v>
      </c>
    </row>
    <row r="3513" spans="1:4" x14ac:dyDescent="0.4">
      <c r="A3513" s="6" t="s">
        <v>7383</v>
      </c>
      <c r="B3513" s="3" t="s">
        <v>2216</v>
      </c>
      <c r="C3513" s="119" t="s">
        <v>2460</v>
      </c>
      <c r="D3513" s="119" t="s">
        <v>3002</v>
      </c>
    </row>
    <row r="3514" spans="1:4" x14ac:dyDescent="0.4">
      <c r="A3514" s="6" t="s">
        <v>7384</v>
      </c>
      <c r="B3514" s="3" t="s">
        <v>7385</v>
      </c>
      <c r="C3514" s="119" t="s">
        <v>2460</v>
      </c>
      <c r="D3514" s="119" t="s">
        <v>3002</v>
      </c>
    </row>
    <row r="3515" spans="1:4" x14ac:dyDescent="0.4">
      <c r="A3515" s="6" t="s">
        <v>7386</v>
      </c>
      <c r="B3515" s="3" t="s">
        <v>7387</v>
      </c>
      <c r="C3515" s="119" t="s">
        <v>2460</v>
      </c>
      <c r="D3515" s="119" t="s">
        <v>3002</v>
      </c>
    </row>
    <row r="3516" spans="1:4" x14ac:dyDescent="0.4">
      <c r="A3516" s="6" t="s">
        <v>7388</v>
      </c>
      <c r="B3516" s="3" t="s">
        <v>2217</v>
      </c>
      <c r="C3516" s="119" t="s">
        <v>2460</v>
      </c>
      <c r="D3516" s="119" t="s">
        <v>3002</v>
      </c>
    </row>
    <row r="3517" spans="1:4" x14ac:dyDescent="0.4">
      <c r="A3517" s="6" t="s">
        <v>7389</v>
      </c>
      <c r="B3517" s="3" t="s">
        <v>7390</v>
      </c>
      <c r="C3517" s="119" t="s">
        <v>2460</v>
      </c>
      <c r="D3517" s="119" t="s">
        <v>3002</v>
      </c>
    </row>
    <row r="3518" spans="1:4" x14ac:dyDescent="0.4">
      <c r="A3518" s="6" t="s">
        <v>7391</v>
      </c>
      <c r="B3518" s="3" t="s">
        <v>2218</v>
      </c>
      <c r="C3518" s="119" t="s">
        <v>2460</v>
      </c>
      <c r="D3518" s="119" t="s">
        <v>3002</v>
      </c>
    </row>
    <row r="3519" spans="1:4" x14ac:dyDescent="0.4">
      <c r="A3519" s="6" t="s">
        <v>7392</v>
      </c>
      <c r="B3519" s="3" t="s">
        <v>2219</v>
      </c>
      <c r="C3519" s="119" t="s">
        <v>2460</v>
      </c>
      <c r="D3519" s="119" t="s">
        <v>3002</v>
      </c>
    </row>
    <row r="3520" spans="1:4" x14ac:dyDescent="0.4">
      <c r="A3520" s="6" t="s">
        <v>7393</v>
      </c>
      <c r="B3520" s="3" t="s">
        <v>2220</v>
      </c>
      <c r="C3520" s="119" t="s">
        <v>2460</v>
      </c>
      <c r="D3520" s="119" t="s">
        <v>3002</v>
      </c>
    </row>
    <row r="3521" spans="1:4" x14ac:dyDescent="0.4">
      <c r="A3521" s="6" t="s">
        <v>7394</v>
      </c>
      <c r="B3521" s="3" t="s">
        <v>2221</v>
      </c>
      <c r="C3521" s="119" t="s">
        <v>2460</v>
      </c>
      <c r="D3521" s="119" t="s">
        <v>3002</v>
      </c>
    </row>
    <row r="3522" spans="1:4" x14ac:dyDescent="0.4">
      <c r="A3522" s="6" t="s">
        <v>7395</v>
      </c>
      <c r="B3522" s="3" t="s">
        <v>2222</v>
      </c>
      <c r="C3522" s="119" t="s">
        <v>2460</v>
      </c>
      <c r="D3522" s="119" t="s">
        <v>3002</v>
      </c>
    </row>
    <row r="3523" spans="1:4" x14ac:dyDescent="0.4">
      <c r="A3523" s="6" t="s">
        <v>7396</v>
      </c>
      <c r="B3523" s="3" t="s">
        <v>2223</v>
      </c>
      <c r="C3523" s="119" t="s">
        <v>2460</v>
      </c>
      <c r="D3523" s="119" t="s">
        <v>3002</v>
      </c>
    </row>
    <row r="3524" spans="1:4" x14ac:dyDescent="0.4">
      <c r="A3524" s="6" t="s">
        <v>7397</v>
      </c>
      <c r="B3524" s="3" t="s">
        <v>7398</v>
      </c>
      <c r="C3524" s="119" t="s">
        <v>2460</v>
      </c>
      <c r="D3524" s="119" t="s">
        <v>3002</v>
      </c>
    </row>
    <row r="3525" spans="1:4" x14ac:dyDescent="0.4">
      <c r="A3525" s="6" t="s">
        <v>7399</v>
      </c>
      <c r="B3525" s="3" t="s">
        <v>2224</v>
      </c>
      <c r="C3525" s="119" t="s">
        <v>2460</v>
      </c>
      <c r="D3525" s="119" t="s">
        <v>3002</v>
      </c>
    </row>
    <row r="3526" spans="1:4" x14ac:dyDescent="0.4">
      <c r="A3526" s="6" t="s">
        <v>7400</v>
      </c>
      <c r="B3526" s="3" t="s">
        <v>2225</v>
      </c>
      <c r="C3526" s="119" t="s">
        <v>2460</v>
      </c>
      <c r="D3526" s="119" t="s">
        <v>3002</v>
      </c>
    </row>
    <row r="3527" spans="1:4" x14ac:dyDescent="0.4">
      <c r="A3527" s="6" t="s">
        <v>7401</v>
      </c>
      <c r="B3527" s="3" t="s">
        <v>7402</v>
      </c>
      <c r="C3527" s="119" t="s">
        <v>2460</v>
      </c>
      <c r="D3527" s="119" t="s">
        <v>3002</v>
      </c>
    </row>
    <row r="3528" spans="1:4" x14ac:dyDescent="0.4">
      <c r="A3528" s="6" t="s">
        <v>7403</v>
      </c>
      <c r="B3528" s="3" t="s">
        <v>2226</v>
      </c>
      <c r="C3528" s="119" t="s">
        <v>2460</v>
      </c>
      <c r="D3528" s="119" t="s">
        <v>3002</v>
      </c>
    </row>
    <row r="3529" spans="1:4" x14ac:dyDescent="0.4">
      <c r="A3529" s="6" t="s">
        <v>7404</v>
      </c>
      <c r="B3529" s="3" t="s">
        <v>2227</v>
      </c>
      <c r="C3529" s="119" t="s">
        <v>2460</v>
      </c>
      <c r="D3529" s="119" t="s">
        <v>7405</v>
      </c>
    </row>
    <row r="3530" spans="1:4" x14ac:dyDescent="0.4">
      <c r="A3530" s="6" t="s">
        <v>7406</v>
      </c>
      <c r="B3530" s="3" t="s">
        <v>2228</v>
      </c>
      <c r="C3530" s="119" t="s">
        <v>2460</v>
      </c>
      <c r="D3530" s="119" t="s">
        <v>3002</v>
      </c>
    </row>
    <row r="3531" spans="1:4" x14ac:dyDescent="0.4">
      <c r="A3531" s="6" t="s">
        <v>7407</v>
      </c>
      <c r="B3531" s="3" t="s">
        <v>2229</v>
      </c>
      <c r="C3531" s="119" t="s">
        <v>2460</v>
      </c>
      <c r="D3531" s="119" t="s">
        <v>3002</v>
      </c>
    </row>
    <row r="3532" spans="1:4" x14ac:dyDescent="0.4">
      <c r="A3532" s="6" t="s">
        <v>7408</v>
      </c>
      <c r="B3532" s="3" t="s">
        <v>7409</v>
      </c>
      <c r="C3532" s="119" t="s">
        <v>2460</v>
      </c>
      <c r="D3532" s="119" t="s">
        <v>3002</v>
      </c>
    </row>
    <row r="3533" spans="1:4" x14ac:dyDescent="0.4">
      <c r="A3533" s="6" t="s">
        <v>7410</v>
      </c>
      <c r="B3533" s="3" t="s">
        <v>7411</v>
      </c>
      <c r="C3533" s="119" t="s">
        <v>2460</v>
      </c>
      <c r="D3533" s="119" t="s">
        <v>3002</v>
      </c>
    </row>
    <row r="3534" spans="1:4" x14ac:dyDescent="0.4">
      <c r="A3534" s="6" t="s">
        <v>7412</v>
      </c>
      <c r="B3534" s="3" t="s">
        <v>7413</v>
      </c>
      <c r="C3534" s="119" t="s">
        <v>2460</v>
      </c>
      <c r="D3534" s="119" t="s">
        <v>3002</v>
      </c>
    </row>
    <row r="3535" spans="1:4" x14ac:dyDescent="0.4">
      <c r="A3535" s="6" t="s">
        <v>7414</v>
      </c>
      <c r="B3535" s="3" t="s">
        <v>2230</v>
      </c>
      <c r="C3535" s="119" t="s">
        <v>2460</v>
      </c>
      <c r="D3535" s="119" t="s">
        <v>3002</v>
      </c>
    </row>
    <row r="3536" spans="1:4" x14ac:dyDescent="0.4">
      <c r="A3536" s="6" t="s">
        <v>7415</v>
      </c>
      <c r="B3536" s="3" t="s">
        <v>2231</v>
      </c>
      <c r="C3536" s="119" t="s">
        <v>2460</v>
      </c>
      <c r="D3536" s="119" t="s">
        <v>3002</v>
      </c>
    </row>
    <row r="3537" spans="1:4" x14ac:dyDescent="0.4">
      <c r="A3537" s="6" t="s">
        <v>7416</v>
      </c>
      <c r="B3537" s="3" t="s">
        <v>2232</v>
      </c>
      <c r="C3537" s="119" t="s">
        <v>2460</v>
      </c>
      <c r="D3537" s="119" t="s">
        <v>3002</v>
      </c>
    </row>
    <row r="3538" spans="1:4" x14ac:dyDescent="0.4">
      <c r="A3538" s="6" t="s">
        <v>7417</v>
      </c>
      <c r="B3538" s="3" t="s">
        <v>7418</v>
      </c>
      <c r="C3538" s="119" t="s">
        <v>2460</v>
      </c>
      <c r="D3538" s="119" t="s">
        <v>3002</v>
      </c>
    </row>
    <row r="3539" spans="1:4" x14ac:dyDescent="0.4">
      <c r="A3539" s="6" t="s">
        <v>7419</v>
      </c>
      <c r="B3539" s="3" t="s">
        <v>2233</v>
      </c>
      <c r="C3539" s="119" t="s">
        <v>2460</v>
      </c>
      <c r="D3539" s="119" t="s">
        <v>3002</v>
      </c>
    </row>
    <row r="3540" spans="1:4" x14ac:dyDescent="0.4">
      <c r="A3540" s="6" t="s">
        <v>7420</v>
      </c>
      <c r="B3540" s="3" t="s">
        <v>2234</v>
      </c>
      <c r="C3540" s="119" t="s">
        <v>2460</v>
      </c>
      <c r="D3540" s="119" t="s">
        <v>3002</v>
      </c>
    </row>
    <row r="3541" spans="1:4" x14ac:dyDescent="0.4">
      <c r="A3541" s="6" t="s">
        <v>7421</v>
      </c>
      <c r="B3541" s="3" t="s">
        <v>2235</v>
      </c>
      <c r="C3541" s="119" t="s">
        <v>2460</v>
      </c>
      <c r="D3541" s="119" t="s">
        <v>3002</v>
      </c>
    </row>
    <row r="3542" spans="1:4" x14ac:dyDescent="0.4">
      <c r="A3542" s="6" t="s">
        <v>7422</v>
      </c>
      <c r="B3542" s="3" t="s">
        <v>2236</v>
      </c>
      <c r="C3542" s="119" t="s">
        <v>2460</v>
      </c>
      <c r="D3542" s="119" t="s">
        <v>3002</v>
      </c>
    </row>
    <row r="3543" spans="1:4" x14ac:dyDescent="0.4">
      <c r="A3543" s="6" t="s">
        <v>7423</v>
      </c>
      <c r="B3543" s="3" t="s">
        <v>2237</v>
      </c>
      <c r="C3543" s="119" t="s">
        <v>2460</v>
      </c>
      <c r="D3543" s="119" t="s">
        <v>3002</v>
      </c>
    </row>
    <row r="3544" spans="1:4" x14ac:dyDescent="0.4">
      <c r="A3544" s="6" t="s">
        <v>7424</v>
      </c>
      <c r="B3544" s="3" t="s">
        <v>7425</v>
      </c>
      <c r="C3544" s="119" t="s">
        <v>2460</v>
      </c>
      <c r="D3544" s="119" t="s">
        <v>3002</v>
      </c>
    </row>
    <row r="3545" spans="1:4" x14ac:dyDescent="0.4">
      <c r="A3545" s="6" t="s">
        <v>7426</v>
      </c>
      <c r="B3545" s="3" t="s">
        <v>2238</v>
      </c>
      <c r="C3545" s="119" t="s">
        <v>2460</v>
      </c>
      <c r="D3545" s="119" t="s">
        <v>7427</v>
      </c>
    </row>
    <row r="3546" spans="1:4" x14ac:dyDescent="0.4">
      <c r="A3546" s="6" t="s">
        <v>7428</v>
      </c>
      <c r="B3546" s="3" t="s">
        <v>2239</v>
      </c>
      <c r="C3546" s="119" t="s">
        <v>2460</v>
      </c>
      <c r="D3546" s="119" t="s">
        <v>7427</v>
      </c>
    </row>
    <row r="3547" spans="1:4" x14ac:dyDescent="0.4">
      <c r="A3547" s="6" t="s">
        <v>7429</v>
      </c>
      <c r="B3547" s="3" t="s">
        <v>2240</v>
      </c>
      <c r="C3547" s="119" t="s">
        <v>2460</v>
      </c>
      <c r="D3547" s="119" t="s">
        <v>7427</v>
      </c>
    </row>
    <row r="3548" spans="1:4" x14ac:dyDescent="0.4">
      <c r="A3548" s="6" t="s">
        <v>7430</v>
      </c>
      <c r="B3548" s="3" t="s">
        <v>7431</v>
      </c>
      <c r="C3548" s="119" t="s">
        <v>2460</v>
      </c>
      <c r="D3548" s="119" t="s">
        <v>7427</v>
      </c>
    </row>
    <row r="3549" spans="1:4" x14ac:dyDescent="0.4">
      <c r="A3549" s="6" t="s">
        <v>7432</v>
      </c>
      <c r="B3549" s="3" t="s">
        <v>7433</v>
      </c>
      <c r="C3549" s="119" t="s">
        <v>2460</v>
      </c>
      <c r="D3549" s="119" t="s">
        <v>7427</v>
      </c>
    </row>
    <row r="3550" spans="1:4" x14ac:dyDescent="0.4">
      <c r="A3550" s="6" t="s">
        <v>7434</v>
      </c>
      <c r="B3550" s="3" t="s">
        <v>2241</v>
      </c>
      <c r="C3550" s="119" t="s">
        <v>2460</v>
      </c>
      <c r="D3550" s="119" t="s">
        <v>7427</v>
      </c>
    </row>
    <row r="3551" spans="1:4" x14ac:dyDescent="0.4">
      <c r="A3551" s="6" t="s">
        <v>7435</v>
      </c>
      <c r="B3551" s="3" t="s">
        <v>2242</v>
      </c>
      <c r="C3551" s="119" t="s">
        <v>2460</v>
      </c>
      <c r="D3551" s="119" t="s">
        <v>7427</v>
      </c>
    </row>
    <row r="3552" spans="1:4" x14ac:dyDescent="0.4">
      <c r="A3552" s="6" t="s">
        <v>7436</v>
      </c>
      <c r="B3552" s="3" t="s">
        <v>2243</v>
      </c>
      <c r="C3552" s="119" t="s">
        <v>2460</v>
      </c>
      <c r="D3552" s="119" t="s">
        <v>7427</v>
      </c>
    </row>
    <row r="3553" spans="1:4" x14ac:dyDescent="0.4">
      <c r="A3553" s="6" t="s">
        <v>7437</v>
      </c>
      <c r="B3553" s="3" t="s">
        <v>2244</v>
      </c>
      <c r="C3553" s="119" t="s">
        <v>2460</v>
      </c>
      <c r="D3553" s="119" t="s">
        <v>3002</v>
      </c>
    </row>
    <row r="3554" spans="1:4" x14ac:dyDescent="0.4">
      <c r="A3554" s="6" t="s">
        <v>7438</v>
      </c>
      <c r="B3554" s="3" t="s">
        <v>7439</v>
      </c>
      <c r="C3554" s="119" t="s">
        <v>2460</v>
      </c>
      <c r="D3554" s="119" t="s">
        <v>3002</v>
      </c>
    </row>
    <row r="3555" spans="1:4" x14ac:dyDescent="0.4">
      <c r="A3555" s="6" t="s">
        <v>7440</v>
      </c>
      <c r="B3555" s="3" t="s">
        <v>7441</v>
      </c>
      <c r="C3555" s="119" t="s">
        <v>2464</v>
      </c>
      <c r="D3555" s="119" t="s">
        <v>3002</v>
      </c>
    </row>
    <row r="3556" spans="1:4" x14ac:dyDescent="0.4">
      <c r="A3556" s="6" t="s">
        <v>7442</v>
      </c>
      <c r="B3556" s="3" t="s">
        <v>7443</v>
      </c>
      <c r="C3556" s="119" t="s">
        <v>2464</v>
      </c>
      <c r="D3556" s="119" t="s">
        <v>3002</v>
      </c>
    </row>
    <row r="3557" spans="1:4" x14ac:dyDescent="0.4">
      <c r="A3557" s="6" t="s">
        <v>7444</v>
      </c>
      <c r="B3557" s="3" t="s">
        <v>7445</v>
      </c>
      <c r="C3557" s="119" t="s">
        <v>2460</v>
      </c>
      <c r="D3557" s="119" t="s">
        <v>2551</v>
      </c>
    </row>
    <row r="3558" spans="1:4" x14ac:dyDescent="0.4">
      <c r="A3558" s="6" t="s">
        <v>7446</v>
      </c>
      <c r="B3558" s="3" t="s">
        <v>7447</v>
      </c>
      <c r="C3558" s="119" t="s">
        <v>2462</v>
      </c>
      <c r="D3558" s="119" t="s">
        <v>2551</v>
      </c>
    </row>
    <row r="3559" spans="1:4" x14ac:dyDescent="0.4">
      <c r="A3559" s="6" t="s">
        <v>7448</v>
      </c>
      <c r="B3559" s="3" t="s">
        <v>7449</v>
      </c>
      <c r="C3559" s="119" t="s">
        <v>2464</v>
      </c>
      <c r="D3559" s="119" t="s">
        <v>2551</v>
      </c>
    </row>
    <row r="3560" spans="1:4" x14ac:dyDescent="0.4">
      <c r="A3560" s="6" t="s">
        <v>7450</v>
      </c>
      <c r="B3560" s="3" t="s">
        <v>7451</v>
      </c>
      <c r="C3560" s="119" t="s">
        <v>2462</v>
      </c>
      <c r="D3560" s="119" t="s">
        <v>2551</v>
      </c>
    </row>
    <row r="3561" spans="1:4" x14ac:dyDescent="0.4">
      <c r="A3561" s="6" t="s">
        <v>7452</v>
      </c>
      <c r="B3561" s="3" t="s">
        <v>7453</v>
      </c>
      <c r="C3561" s="119" t="s">
        <v>2462</v>
      </c>
      <c r="D3561" s="119" t="s">
        <v>2551</v>
      </c>
    </row>
    <row r="3562" spans="1:4" x14ac:dyDescent="0.4">
      <c r="A3562" s="6" t="s">
        <v>7454</v>
      </c>
      <c r="B3562" s="3" t="s">
        <v>7455</v>
      </c>
      <c r="C3562" s="119" t="s">
        <v>2463</v>
      </c>
      <c r="D3562" s="119" t="s">
        <v>2551</v>
      </c>
    </row>
    <row r="3563" spans="1:4" x14ac:dyDescent="0.4">
      <c r="A3563" s="6" t="s">
        <v>7456</v>
      </c>
      <c r="B3563" s="3" t="s">
        <v>7457</v>
      </c>
      <c r="C3563" s="119" t="s">
        <v>2464</v>
      </c>
      <c r="D3563" s="119" t="s">
        <v>2551</v>
      </c>
    </row>
    <row r="3564" spans="1:4" x14ac:dyDescent="0.4">
      <c r="A3564" s="6" t="s">
        <v>7458</v>
      </c>
      <c r="B3564" s="3" t="s">
        <v>7459</v>
      </c>
      <c r="C3564" s="119" t="s">
        <v>2462</v>
      </c>
      <c r="D3564" s="119" t="s">
        <v>2551</v>
      </c>
    </row>
    <row r="3565" spans="1:4" x14ac:dyDescent="0.4">
      <c r="A3565" s="6" t="s">
        <v>7460</v>
      </c>
      <c r="B3565" s="3" t="s">
        <v>7461</v>
      </c>
      <c r="C3565" s="119" t="s">
        <v>2467</v>
      </c>
      <c r="D3565" s="119" t="s">
        <v>2551</v>
      </c>
    </row>
    <row r="3566" spans="1:4" x14ac:dyDescent="0.4">
      <c r="A3566" s="6" t="s">
        <v>7462</v>
      </c>
      <c r="B3566" s="3" t="s">
        <v>7463</v>
      </c>
      <c r="C3566" s="119" t="s">
        <v>2466</v>
      </c>
      <c r="D3566" s="119" t="s">
        <v>2551</v>
      </c>
    </row>
    <row r="3567" spans="1:4" x14ac:dyDescent="0.4">
      <c r="A3567" s="6" t="s">
        <v>7464</v>
      </c>
      <c r="B3567" s="3" t="s">
        <v>7465</v>
      </c>
      <c r="C3567" s="119" t="s">
        <v>2469</v>
      </c>
      <c r="D3567" s="119" t="s">
        <v>2551</v>
      </c>
    </row>
    <row r="3568" spans="1:4" x14ac:dyDescent="0.4">
      <c r="A3568" s="6" t="s">
        <v>7466</v>
      </c>
      <c r="B3568" s="3" t="s">
        <v>2245</v>
      </c>
      <c r="C3568" s="119" t="s">
        <v>2460</v>
      </c>
      <c r="D3568" s="119" t="s">
        <v>7427</v>
      </c>
    </row>
    <row r="3569" spans="1:4" x14ac:dyDescent="0.4">
      <c r="A3569" s="6" t="s">
        <v>7467</v>
      </c>
      <c r="B3569" s="3" t="s">
        <v>2246</v>
      </c>
      <c r="C3569" s="119" t="s">
        <v>2464</v>
      </c>
      <c r="D3569" s="119" t="s">
        <v>7427</v>
      </c>
    </row>
    <row r="3570" spans="1:4" x14ac:dyDescent="0.4">
      <c r="A3570" s="6" t="s">
        <v>7468</v>
      </c>
      <c r="B3570" s="3" t="s">
        <v>2247</v>
      </c>
      <c r="C3570" s="119" t="s">
        <v>2460</v>
      </c>
      <c r="D3570" s="119" t="s">
        <v>7405</v>
      </c>
    </row>
    <row r="3571" spans="1:4" x14ac:dyDescent="0.4">
      <c r="A3571" s="6" t="s">
        <v>7469</v>
      </c>
      <c r="B3571" s="3" t="s">
        <v>2248</v>
      </c>
      <c r="C3571" s="119" t="s">
        <v>2460</v>
      </c>
      <c r="D3571" s="119" t="s">
        <v>7470</v>
      </c>
    </row>
    <row r="3572" spans="1:4" x14ac:dyDescent="0.4">
      <c r="A3572" s="6" t="s">
        <v>7471</v>
      </c>
      <c r="B3572" s="3" t="s">
        <v>7472</v>
      </c>
      <c r="C3572" s="119" t="s">
        <v>2460</v>
      </c>
      <c r="D3572" s="119" t="s">
        <v>7470</v>
      </c>
    </row>
    <row r="3573" spans="1:4" x14ac:dyDescent="0.4">
      <c r="A3573" s="6" t="s">
        <v>7473</v>
      </c>
      <c r="B3573" s="3" t="s">
        <v>7474</v>
      </c>
      <c r="C3573" s="119" t="s">
        <v>2460</v>
      </c>
      <c r="D3573" s="119" t="s">
        <v>7470</v>
      </c>
    </row>
    <row r="3574" spans="1:4" x14ac:dyDescent="0.4">
      <c r="A3574" s="6" t="s">
        <v>7475</v>
      </c>
      <c r="B3574" s="3" t="s">
        <v>2249</v>
      </c>
      <c r="C3574" s="119" t="s">
        <v>2460</v>
      </c>
      <c r="D3574" s="119" t="s">
        <v>7470</v>
      </c>
    </row>
    <row r="3575" spans="1:4" x14ac:dyDescent="0.4">
      <c r="A3575" s="6" t="s">
        <v>7476</v>
      </c>
      <c r="B3575" s="3" t="s">
        <v>7477</v>
      </c>
      <c r="C3575" s="119" t="s">
        <v>2464</v>
      </c>
      <c r="D3575" s="119" t="s">
        <v>2551</v>
      </c>
    </row>
    <row r="3576" spans="1:4" x14ac:dyDescent="0.4">
      <c r="A3576" s="6" t="s">
        <v>7478</v>
      </c>
      <c r="B3576" s="3" t="s">
        <v>7479</v>
      </c>
      <c r="C3576" s="119" t="s">
        <v>2469</v>
      </c>
      <c r="D3576" s="119" t="s">
        <v>2551</v>
      </c>
    </row>
    <row r="3577" spans="1:4" x14ac:dyDescent="0.4">
      <c r="A3577" s="6" t="s">
        <v>7480</v>
      </c>
      <c r="B3577" s="3" t="s">
        <v>7481</v>
      </c>
      <c r="C3577" s="119" t="s">
        <v>2464</v>
      </c>
      <c r="D3577" s="119" t="s">
        <v>2551</v>
      </c>
    </row>
    <row r="3578" spans="1:4" x14ac:dyDescent="0.4">
      <c r="A3578" s="6" t="s">
        <v>7482</v>
      </c>
      <c r="B3578" s="3" t="s">
        <v>7483</v>
      </c>
      <c r="C3578" s="119" t="s">
        <v>2464</v>
      </c>
      <c r="D3578" s="119" t="s">
        <v>2551</v>
      </c>
    </row>
    <row r="3579" spans="1:4" x14ac:dyDescent="0.4">
      <c r="A3579" s="6" t="s">
        <v>7484</v>
      </c>
      <c r="B3579" s="3" t="s">
        <v>7485</v>
      </c>
      <c r="C3579" s="119" t="s">
        <v>2471</v>
      </c>
      <c r="D3579" s="119" t="s">
        <v>2551</v>
      </c>
    </row>
    <row r="3580" spans="1:4" x14ac:dyDescent="0.4">
      <c r="A3580" s="6" t="s">
        <v>7486</v>
      </c>
      <c r="B3580" s="3" t="s">
        <v>7487</v>
      </c>
      <c r="C3580" s="119" t="s">
        <v>2461</v>
      </c>
      <c r="D3580" s="119" t="s">
        <v>2551</v>
      </c>
    </row>
    <row r="3581" spans="1:4" x14ac:dyDescent="0.4">
      <c r="A3581" s="6" t="s">
        <v>7488</v>
      </c>
      <c r="B3581" s="3" t="s">
        <v>7489</v>
      </c>
      <c r="C3581" s="119" t="s">
        <v>2464</v>
      </c>
      <c r="D3581" s="119" t="s">
        <v>2517</v>
      </c>
    </row>
    <row r="3582" spans="1:4" x14ac:dyDescent="0.4">
      <c r="A3582" s="6" t="s">
        <v>7490</v>
      </c>
      <c r="B3582" s="3" t="s">
        <v>7491</v>
      </c>
      <c r="C3582" s="119" t="s">
        <v>2462</v>
      </c>
      <c r="D3582" s="119" t="s">
        <v>2551</v>
      </c>
    </row>
    <row r="3583" spans="1:4" x14ac:dyDescent="0.4">
      <c r="A3583" s="6" t="s">
        <v>7492</v>
      </c>
      <c r="B3583" s="3" t="s">
        <v>7493</v>
      </c>
      <c r="C3583" s="119" t="s">
        <v>2460</v>
      </c>
      <c r="D3583" s="119" t="s">
        <v>2551</v>
      </c>
    </row>
    <row r="3584" spans="1:4" x14ac:dyDescent="0.4">
      <c r="A3584" s="6" t="s">
        <v>7494</v>
      </c>
      <c r="B3584" s="3" t="s">
        <v>7495</v>
      </c>
      <c r="C3584" s="119" t="s">
        <v>2460</v>
      </c>
      <c r="D3584" s="119" t="s">
        <v>2551</v>
      </c>
    </row>
    <row r="3585" spans="1:4" x14ac:dyDescent="0.4">
      <c r="A3585" s="6" t="s">
        <v>7496</v>
      </c>
      <c r="B3585" s="3" t="s">
        <v>7497</v>
      </c>
      <c r="C3585" s="119" t="s">
        <v>2460</v>
      </c>
      <c r="D3585" s="119" t="s">
        <v>2551</v>
      </c>
    </row>
    <row r="3586" spans="1:4" x14ac:dyDescent="0.4">
      <c r="A3586" s="6" t="s">
        <v>7498</v>
      </c>
      <c r="B3586" s="3" t="s">
        <v>7499</v>
      </c>
      <c r="C3586" s="119" t="s">
        <v>2469</v>
      </c>
      <c r="D3586" s="119" t="s">
        <v>2551</v>
      </c>
    </row>
    <row r="3587" spans="1:4" x14ac:dyDescent="0.4">
      <c r="A3587" s="6" t="s">
        <v>7500</v>
      </c>
      <c r="B3587" s="3" t="s">
        <v>7501</v>
      </c>
      <c r="C3587" s="119" t="s">
        <v>2460</v>
      </c>
      <c r="D3587" s="119" t="s">
        <v>2551</v>
      </c>
    </row>
    <row r="3588" spans="1:4" x14ac:dyDescent="0.4">
      <c r="A3588" s="6" t="s">
        <v>7502</v>
      </c>
      <c r="B3588" s="3" t="s">
        <v>7503</v>
      </c>
      <c r="C3588" s="119" t="s">
        <v>2460</v>
      </c>
      <c r="D3588" s="119" t="s">
        <v>2551</v>
      </c>
    </row>
    <row r="3589" spans="1:4" x14ac:dyDescent="0.4">
      <c r="A3589" s="6" t="s">
        <v>7504</v>
      </c>
      <c r="B3589" s="3" t="s">
        <v>2250</v>
      </c>
      <c r="C3589" s="119" t="s">
        <v>2469</v>
      </c>
      <c r="D3589" s="119" t="s">
        <v>7470</v>
      </c>
    </row>
    <row r="3590" spans="1:4" x14ac:dyDescent="0.4">
      <c r="A3590" s="6" t="s">
        <v>7505</v>
      </c>
      <c r="B3590" s="3" t="s">
        <v>7506</v>
      </c>
      <c r="C3590" s="119" t="s">
        <v>2470</v>
      </c>
      <c r="D3590" s="119" t="s">
        <v>2517</v>
      </c>
    </row>
    <row r="3591" spans="1:4" x14ac:dyDescent="0.4">
      <c r="A3591" s="6" t="s">
        <v>7507</v>
      </c>
      <c r="B3591" s="3" t="s">
        <v>7508</v>
      </c>
      <c r="C3591" s="119" t="s">
        <v>2463</v>
      </c>
      <c r="D3591" s="119" t="s">
        <v>2551</v>
      </c>
    </row>
    <row r="3592" spans="1:4" x14ac:dyDescent="0.4">
      <c r="A3592" s="6" t="s">
        <v>7509</v>
      </c>
      <c r="B3592" s="3" t="s">
        <v>7510</v>
      </c>
      <c r="C3592" s="119" t="s">
        <v>2463</v>
      </c>
      <c r="D3592" s="119" t="s">
        <v>2551</v>
      </c>
    </row>
    <row r="3593" spans="1:4" x14ac:dyDescent="0.4">
      <c r="A3593" s="6" t="s">
        <v>7511</v>
      </c>
      <c r="B3593" s="3" t="s">
        <v>7512</v>
      </c>
      <c r="C3593" s="119" t="s">
        <v>2466</v>
      </c>
      <c r="D3593" s="119" t="s">
        <v>2551</v>
      </c>
    </row>
    <row r="3594" spans="1:4" x14ac:dyDescent="0.4">
      <c r="A3594" s="6" t="s">
        <v>7513</v>
      </c>
      <c r="B3594" s="3" t="s">
        <v>7514</v>
      </c>
      <c r="C3594" s="119" t="s">
        <v>2470</v>
      </c>
      <c r="D3594" s="119" t="s">
        <v>2517</v>
      </c>
    </row>
    <row r="3595" spans="1:4" x14ac:dyDescent="0.4">
      <c r="A3595" s="6" t="s">
        <v>7515</v>
      </c>
      <c r="B3595" s="3" t="s">
        <v>7516</v>
      </c>
      <c r="C3595" s="119" t="s">
        <v>2465</v>
      </c>
      <c r="D3595" s="119" t="s">
        <v>2551</v>
      </c>
    </row>
    <row r="3596" spans="1:4" x14ac:dyDescent="0.4">
      <c r="A3596" s="6" t="s">
        <v>7517</v>
      </c>
      <c r="B3596" s="3" t="s">
        <v>7518</v>
      </c>
      <c r="C3596" s="119" t="s">
        <v>2470</v>
      </c>
      <c r="D3596" s="119" t="s">
        <v>2551</v>
      </c>
    </row>
    <row r="3597" spans="1:4" x14ac:dyDescent="0.4">
      <c r="A3597" s="6" t="s">
        <v>7519</v>
      </c>
      <c r="B3597" s="3" t="s">
        <v>7520</v>
      </c>
      <c r="C3597" s="119" t="s">
        <v>2469</v>
      </c>
      <c r="D3597" s="119" t="s">
        <v>2551</v>
      </c>
    </row>
    <row r="3598" spans="1:4" x14ac:dyDescent="0.4">
      <c r="A3598" s="6" t="s">
        <v>7521</v>
      </c>
      <c r="B3598" s="3" t="s">
        <v>7522</v>
      </c>
      <c r="C3598" s="119" t="s">
        <v>2464</v>
      </c>
      <c r="D3598" s="119" t="s">
        <v>2551</v>
      </c>
    </row>
    <row r="3599" spans="1:4" x14ac:dyDescent="0.4">
      <c r="A3599" s="6" t="s">
        <v>7523</v>
      </c>
      <c r="B3599" s="3" t="s">
        <v>7524</v>
      </c>
      <c r="C3599" s="119" t="s">
        <v>2464</v>
      </c>
      <c r="D3599" s="119" t="s">
        <v>2551</v>
      </c>
    </row>
    <row r="3600" spans="1:4" x14ac:dyDescent="0.4">
      <c r="A3600" s="6" t="s">
        <v>7525</v>
      </c>
      <c r="B3600" s="3" t="s">
        <v>7526</v>
      </c>
      <c r="C3600" s="119" t="s">
        <v>2460</v>
      </c>
      <c r="D3600" s="119" t="s">
        <v>2551</v>
      </c>
    </row>
    <row r="3601" spans="1:4" x14ac:dyDescent="0.4">
      <c r="A3601" s="6" t="s">
        <v>7527</v>
      </c>
      <c r="B3601" s="3" t="s">
        <v>7528</v>
      </c>
      <c r="C3601" s="119" t="s">
        <v>2469</v>
      </c>
      <c r="D3601" s="119" t="s">
        <v>2551</v>
      </c>
    </row>
    <row r="3602" spans="1:4" x14ac:dyDescent="0.4">
      <c r="A3602" s="6" t="s">
        <v>7529</v>
      </c>
      <c r="B3602" s="3" t="s">
        <v>7530</v>
      </c>
      <c r="C3602" s="119" t="s">
        <v>2469</v>
      </c>
      <c r="D3602" s="119" t="s">
        <v>2551</v>
      </c>
    </row>
    <row r="3603" spans="1:4" x14ac:dyDescent="0.4">
      <c r="A3603" s="6" t="s">
        <v>7531</v>
      </c>
      <c r="B3603" s="3" t="s">
        <v>7532</v>
      </c>
      <c r="C3603" s="119" t="s">
        <v>2471</v>
      </c>
      <c r="D3603" s="119" t="s">
        <v>2551</v>
      </c>
    </row>
    <row r="3604" spans="1:4" x14ac:dyDescent="0.4">
      <c r="A3604" s="6" t="s">
        <v>7533</v>
      </c>
      <c r="B3604" s="3" t="s">
        <v>7534</v>
      </c>
      <c r="C3604" s="119" t="s">
        <v>2463</v>
      </c>
      <c r="D3604" s="119" t="s">
        <v>2551</v>
      </c>
    </row>
    <row r="3605" spans="1:4" x14ac:dyDescent="0.4">
      <c r="A3605" s="6" t="s">
        <v>7535</v>
      </c>
      <c r="B3605" s="3" t="s">
        <v>7536</v>
      </c>
      <c r="C3605" s="119" t="s">
        <v>2465</v>
      </c>
      <c r="D3605" s="119" t="s">
        <v>2517</v>
      </c>
    </row>
    <row r="3606" spans="1:4" x14ac:dyDescent="0.4">
      <c r="A3606" s="6" t="s">
        <v>7537</v>
      </c>
      <c r="B3606" s="3" t="s">
        <v>7538</v>
      </c>
      <c r="C3606" s="119" t="s">
        <v>2466</v>
      </c>
      <c r="D3606" s="119" t="s">
        <v>2551</v>
      </c>
    </row>
    <row r="3607" spans="1:4" x14ac:dyDescent="0.4">
      <c r="A3607" s="6" t="s">
        <v>7539</v>
      </c>
      <c r="B3607" s="3" t="s">
        <v>7540</v>
      </c>
      <c r="C3607" s="119" t="s">
        <v>2463</v>
      </c>
      <c r="D3607" s="119" t="s">
        <v>2517</v>
      </c>
    </row>
    <row r="3608" spans="1:4" x14ac:dyDescent="0.4">
      <c r="A3608" s="6" t="s">
        <v>7541</v>
      </c>
      <c r="B3608" s="3" t="s">
        <v>7542</v>
      </c>
      <c r="C3608" s="119" t="s">
        <v>2460</v>
      </c>
      <c r="D3608" s="119" t="s">
        <v>2551</v>
      </c>
    </row>
    <row r="3609" spans="1:4" x14ac:dyDescent="0.4">
      <c r="A3609" s="6" t="s">
        <v>7543</v>
      </c>
      <c r="B3609" s="3" t="s">
        <v>7544</v>
      </c>
      <c r="C3609" s="119" t="s">
        <v>2464</v>
      </c>
      <c r="D3609" s="119" t="s">
        <v>5978</v>
      </c>
    </row>
    <row r="3610" spans="1:4" x14ac:dyDescent="0.4">
      <c r="A3610" s="6" t="s">
        <v>7545</v>
      </c>
      <c r="B3610" s="3" t="s">
        <v>7546</v>
      </c>
      <c r="C3610" s="119" t="s">
        <v>2469</v>
      </c>
      <c r="D3610" s="119" t="s">
        <v>2517</v>
      </c>
    </row>
    <row r="3611" spans="1:4" x14ac:dyDescent="0.4">
      <c r="A3611" s="6" t="s">
        <v>7547</v>
      </c>
      <c r="B3611" s="3" t="s">
        <v>7548</v>
      </c>
      <c r="C3611" s="119" t="s">
        <v>2469</v>
      </c>
      <c r="D3611" s="119" t="s">
        <v>2551</v>
      </c>
    </row>
    <row r="3612" spans="1:4" x14ac:dyDescent="0.4">
      <c r="A3612" s="6" t="s">
        <v>7549</v>
      </c>
      <c r="B3612" s="3" t="s">
        <v>7550</v>
      </c>
      <c r="C3612" s="119" t="s">
        <v>2464</v>
      </c>
      <c r="D3612" s="119" t="s">
        <v>2621</v>
      </c>
    </row>
    <row r="3613" spans="1:4" x14ac:dyDescent="0.4">
      <c r="A3613" s="6" t="s">
        <v>7551</v>
      </c>
      <c r="B3613" s="3" t="s">
        <v>2251</v>
      </c>
      <c r="C3613" s="119" t="s">
        <v>2470</v>
      </c>
      <c r="D3613" s="119" t="s">
        <v>2621</v>
      </c>
    </row>
    <row r="3614" spans="1:4" x14ac:dyDescent="0.4">
      <c r="A3614" s="6" t="s">
        <v>7552</v>
      </c>
      <c r="B3614" s="3" t="s">
        <v>2252</v>
      </c>
      <c r="C3614" s="119" t="s">
        <v>2465</v>
      </c>
      <c r="D3614" s="119" t="s">
        <v>2621</v>
      </c>
    </row>
    <row r="3615" spans="1:4" x14ac:dyDescent="0.4">
      <c r="A3615" s="6" t="s">
        <v>7553</v>
      </c>
      <c r="B3615" s="3" t="s">
        <v>7554</v>
      </c>
      <c r="C3615" s="119" t="s">
        <v>2461</v>
      </c>
      <c r="D3615" s="119" t="s">
        <v>2621</v>
      </c>
    </row>
    <row r="3616" spans="1:4" x14ac:dyDescent="0.4">
      <c r="A3616" s="6" t="s">
        <v>7555</v>
      </c>
      <c r="B3616" s="3" t="s">
        <v>7556</v>
      </c>
      <c r="C3616" s="119" t="s">
        <v>2462</v>
      </c>
      <c r="D3616" s="119" t="s">
        <v>2533</v>
      </c>
    </row>
    <row r="3617" spans="1:4" x14ac:dyDescent="0.4">
      <c r="A3617" s="6" t="s">
        <v>7557</v>
      </c>
      <c r="B3617" s="3" t="s">
        <v>2253</v>
      </c>
      <c r="C3617" s="119" t="s">
        <v>2460</v>
      </c>
      <c r="D3617" s="119" t="s">
        <v>2621</v>
      </c>
    </row>
    <row r="3618" spans="1:4" x14ac:dyDescent="0.4">
      <c r="A3618" s="6" t="s">
        <v>7558</v>
      </c>
      <c r="B3618" s="3" t="s">
        <v>7559</v>
      </c>
      <c r="C3618" s="119" t="s">
        <v>2465</v>
      </c>
      <c r="D3618" s="119" t="s">
        <v>2621</v>
      </c>
    </row>
    <row r="3619" spans="1:4" x14ac:dyDescent="0.4">
      <c r="A3619" s="6" t="s">
        <v>7560</v>
      </c>
      <c r="B3619" s="3" t="s">
        <v>2254</v>
      </c>
      <c r="C3619" s="119" t="s">
        <v>2464</v>
      </c>
      <c r="D3619" s="119" t="s">
        <v>2533</v>
      </c>
    </row>
    <row r="3620" spans="1:4" x14ac:dyDescent="0.4">
      <c r="A3620" s="6" t="s">
        <v>7561</v>
      </c>
      <c r="B3620" s="3" t="s">
        <v>2255</v>
      </c>
      <c r="C3620" s="119" t="s">
        <v>2460</v>
      </c>
      <c r="D3620" s="119" t="s">
        <v>2533</v>
      </c>
    </row>
    <row r="3621" spans="1:4" x14ac:dyDescent="0.4">
      <c r="A3621" s="6" t="s">
        <v>7562</v>
      </c>
      <c r="B3621" s="3" t="s">
        <v>7563</v>
      </c>
      <c r="C3621" s="119" t="s">
        <v>2462</v>
      </c>
      <c r="D3621" s="119" t="s">
        <v>2511</v>
      </c>
    </row>
    <row r="3622" spans="1:4" x14ac:dyDescent="0.4">
      <c r="A3622" s="6" t="s">
        <v>7564</v>
      </c>
      <c r="B3622" s="3" t="s">
        <v>7565</v>
      </c>
      <c r="C3622" s="119" t="s">
        <v>2460</v>
      </c>
      <c r="D3622" s="119" t="s">
        <v>2621</v>
      </c>
    </row>
    <row r="3623" spans="1:4" x14ac:dyDescent="0.4">
      <c r="A3623" s="6" t="s">
        <v>7566</v>
      </c>
      <c r="B3623" s="3" t="s">
        <v>2256</v>
      </c>
      <c r="C3623" s="119" t="s">
        <v>2466</v>
      </c>
      <c r="D3623" s="119" t="s">
        <v>2533</v>
      </c>
    </row>
    <row r="3624" spans="1:4" x14ac:dyDescent="0.4">
      <c r="A3624" s="6" t="s">
        <v>7567</v>
      </c>
      <c r="B3624" s="3" t="s">
        <v>7568</v>
      </c>
      <c r="C3624" s="119" t="s">
        <v>2461</v>
      </c>
      <c r="D3624" s="119" t="s">
        <v>2533</v>
      </c>
    </row>
    <row r="3625" spans="1:4" x14ac:dyDescent="0.4">
      <c r="A3625" s="6" t="s">
        <v>7569</v>
      </c>
      <c r="B3625" s="3" t="s">
        <v>7570</v>
      </c>
      <c r="C3625" s="119" t="s">
        <v>2463</v>
      </c>
      <c r="D3625" s="119" t="s">
        <v>2533</v>
      </c>
    </row>
    <row r="3626" spans="1:4" x14ac:dyDescent="0.4">
      <c r="A3626" s="6" t="s">
        <v>7571</v>
      </c>
      <c r="B3626" s="3" t="s">
        <v>2257</v>
      </c>
      <c r="C3626" s="119" t="s">
        <v>2460</v>
      </c>
      <c r="D3626" s="119" t="s">
        <v>7405</v>
      </c>
    </row>
    <row r="3627" spans="1:4" x14ac:dyDescent="0.4">
      <c r="A3627" s="6" t="s">
        <v>7572</v>
      </c>
      <c r="B3627" s="3" t="s">
        <v>7573</v>
      </c>
      <c r="C3627" s="119" t="s">
        <v>2460</v>
      </c>
      <c r="D3627" s="119" t="s">
        <v>7405</v>
      </c>
    </row>
    <row r="3628" spans="1:4" x14ac:dyDescent="0.4">
      <c r="A3628" s="6" t="s">
        <v>7574</v>
      </c>
      <c r="B3628" s="3" t="s">
        <v>2258</v>
      </c>
      <c r="C3628" s="119" t="s">
        <v>2460</v>
      </c>
      <c r="D3628" s="119" t="s">
        <v>7405</v>
      </c>
    </row>
    <row r="3629" spans="1:4" x14ac:dyDescent="0.4">
      <c r="A3629" s="6" t="s">
        <v>7575</v>
      </c>
      <c r="B3629" s="3" t="s">
        <v>2259</v>
      </c>
      <c r="C3629" s="119" t="s">
        <v>2460</v>
      </c>
      <c r="D3629" s="119" t="s">
        <v>7405</v>
      </c>
    </row>
    <row r="3630" spans="1:4" x14ac:dyDescent="0.4">
      <c r="A3630" s="6" t="s">
        <v>7576</v>
      </c>
      <c r="B3630" s="3" t="s">
        <v>2260</v>
      </c>
      <c r="C3630" s="119" t="s">
        <v>2460</v>
      </c>
      <c r="D3630" s="119" t="s">
        <v>2621</v>
      </c>
    </row>
    <row r="3631" spans="1:4" x14ac:dyDescent="0.4">
      <c r="A3631" s="6" t="s">
        <v>7577</v>
      </c>
      <c r="B3631" s="3" t="s">
        <v>2261</v>
      </c>
      <c r="C3631" s="119" t="s">
        <v>2460</v>
      </c>
      <c r="D3631" s="119" t="s">
        <v>7405</v>
      </c>
    </row>
    <row r="3632" spans="1:4" x14ac:dyDescent="0.4">
      <c r="A3632" s="6" t="s">
        <v>7578</v>
      </c>
      <c r="B3632" s="3" t="s">
        <v>2262</v>
      </c>
      <c r="C3632" s="119" t="s">
        <v>2460</v>
      </c>
      <c r="D3632" s="119" t="s">
        <v>7405</v>
      </c>
    </row>
    <row r="3633" spans="1:4" x14ac:dyDescent="0.4">
      <c r="A3633" s="6" t="s">
        <v>7579</v>
      </c>
      <c r="B3633" s="3" t="s">
        <v>2263</v>
      </c>
      <c r="C3633" s="119" t="s">
        <v>2460</v>
      </c>
      <c r="D3633" s="119" t="s">
        <v>7427</v>
      </c>
    </row>
    <row r="3634" spans="1:4" x14ac:dyDescent="0.4">
      <c r="A3634" s="6" t="s">
        <v>7580</v>
      </c>
      <c r="B3634" s="3" t="s">
        <v>7581</v>
      </c>
      <c r="C3634" s="119" t="s">
        <v>2460</v>
      </c>
      <c r="D3634" s="119" t="s">
        <v>7405</v>
      </c>
    </row>
    <row r="3635" spans="1:4" x14ac:dyDescent="0.4">
      <c r="A3635" s="6" t="s">
        <v>7582</v>
      </c>
      <c r="B3635" s="3" t="s">
        <v>2264</v>
      </c>
      <c r="C3635" s="119" t="s">
        <v>2460</v>
      </c>
      <c r="D3635" s="119" t="s">
        <v>7405</v>
      </c>
    </row>
    <row r="3636" spans="1:4" x14ac:dyDescent="0.4">
      <c r="A3636" s="6" t="s">
        <v>7583</v>
      </c>
      <c r="B3636" s="3" t="s">
        <v>2265</v>
      </c>
      <c r="C3636" s="119" t="s">
        <v>2460</v>
      </c>
      <c r="D3636" s="119" t="s">
        <v>7405</v>
      </c>
    </row>
    <row r="3637" spans="1:4" x14ac:dyDescent="0.4">
      <c r="A3637" s="6" t="s">
        <v>7584</v>
      </c>
      <c r="B3637" s="3" t="s">
        <v>2266</v>
      </c>
      <c r="C3637" s="119" t="s">
        <v>2471</v>
      </c>
      <c r="D3637" s="119" t="s">
        <v>7405</v>
      </c>
    </row>
    <row r="3638" spans="1:4" x14ac:dyDescent="0.4">
      <c r="A3638" s="6" t="s">
        <v>7585</v>
      </c>
      <c r="B3638" s="3" t="s">
        <v>2267</v>
      </c>
      <c r="C3638" s="119" t="s">
        <v>2460</v>
      </c>
      <c r="D3638" s="119" t="s">
        <v>7405</v>
      </c>
    </row>
    <row r="3639" spans="1:4" x14ac:dyDescent="0.4">
      <c r="A3639" s="6" t="s">
        <v>7586</v>
      </c>
      <c r="B3639" s="3" t="s">
        <v>2268</v>
      </c>
      <c r="C3639" s="119" t="s">
        <v>2460</v>
      </c>
      <c r="D3639" s="119" t="s">
        <v>7405</v>
      </c>
    </row>
    <row r="3640" spans="1:4" x14ac:dyDescent="0.4">
      <c r="A3640" s="6" t="s">
        <v>7587</v>
      </c>
      <c r="B3640" s="3" t="s">
        <v>2269</v>
      </c>
      <c r="C3640" s="119" t="s">
        <v>2460</v>
      </c>
      <c r="D3640" s="119" t="s">
        <v>7405</v>
      </c>
    </row>
    <row r="3641" spans="1:4" x14ac:dyDescent="0.4">
      <c r="A3641" s="6" t="s">
        <v>7588</v>
      </c>
      <c r="B3641" s="3" t="s">
        <v>7589</v>
      </c>
      <c r="C3641" s="119" t="s">
        <v>2460</v>
      </c>
      <c r="D3641" s="119" t="s">
        <v>2551</v>
      </c>
    </row>
    <row r="3642" spans="1:4" x14ac:dyDescent="0.4">
      <c r="A3642" s="6" t="s">
        <v>7590</v>
      </c>
      <c r="B3642" s="3" t="s">
        <v>2270</v>
      </c>
      <c r="C3642" s="119" t="s">
        <v>2466</v>
      </c>
      <c r="D3642" s="119" t="s">
        <v>7405</v>
      </c>
    </row>
    <row r="3643" spans="1:4" x14ac:dyDescent="0.4">
      <c r="A3643" s="6" t="s">
        <v>7591</v>
      </c>
      <c r="B3643" s="3" t="s">
        <v>7592</v>
      </c>
      <c r="C3643" s="119" t="s">
        <v>2460</v>
      </c>
      <c r="D3643" s="119" t="s">
        <v>7405</v>
      </c>
    </row>
    <row r="3644" spans="1:4" x14ac:dyDescent="0.4">
      <c r="A3644" s="6" t="s">
        <v>7593</v>
      </c>
      <c r="B3644" s="3" t="s">
        <v>7594</v>
      </c>
      <c r="C3644" s="119" t="s">
        <v>2469</v>
      </c>
      <c r="D3644" s="119" t="s">
        <v>2551</v>
      </c>
    </row>
    <row r="3645" spans="1:4" x14ac:dyDescent="0.4">
      <c r="A3645" s="6" t="s">
        <v>7595</v>
      </c>
      <c r="B3645" s="3" t="s">
        <v>7596</v>
      </c>
      <c r="C3645" s="119" t="s">
        <v>2465</v>
      </c>
      <c r="D3645" s="119" t="s">
        <v>2551</v>
      </c>
    </row>
    <row r="3646" spans="1:4" x14ac:dyDescent="0.4">
      <c r="A3646" s="6" t="s">
        <v>7597</v>
      </c>
      <c r="B3646" s="3" t="s">
        <v>7598</v>
      </c>
      <c r="C3646" s="119" t="s">
        <v>2460</v>
      </c>
      <c r="D3646" s="119" t="s">
        <v>2551</v>
      </c>
    </row>
    <row r="3647" spans="1:4" x14ac:dyDescent="0.4">
      <c r="A3647" s="6" t="s">
        <v>7599</v>
      </c>
      <c r="B3647" s="3" t="s">
        <v>7600</v>
      </c>
      <c r="C3647" s="119" t="s">
        <v>2460</v>
      </c>
      <c r="D3647" s="119" t="s">
        <v>2551</v>
      </c>
    </row>
    <row r="3648" spans="1:4" x14ac:dyDescent="0.4">
      <c r="A3648" s="6" t="s">
        <v>7601</v>
      </c>
      <c r="B3648" s="3" t="s">
        <v>7602</v>
      </c>
      <c r="C3648" s="119" t="s">
        <v>2464</v>
      </c>
      <c r="D3648" s="119" t="s">
        <v>2551</v>
      </c>
    </row>
    <row r="3649" spans="1:4" x14ac:dyDescent="0.4">
      <c r="A3649" s="6" t="s">
        <v>7603</v>
      </c>
      <c r="B3649" s="3" t="s">
        <v>7604</v>
      </c>
      <c r="C3649" s="119" t="s">
        <v>2464</v>
      </c>
      <c r="D3649" s="119" t="s">
        <v>2551</v>
      </c>
    </row>
    <row r="3650" spans="1:4" x14ac:dyDescent="0.4">
      <c r="A3650" s="6" t="s">
        <v>7605</v>
      </c>
      <c r="B3650" s="3" t="s">
        <v>7606</v>
      </c>
      <c r="C3650" s="119" t="s">
        <v>2464</v>
      </c>
      <c r="D3650" s="119" t="s">
        <v>2551</v>
      </c>
    </row>
    <row r="3651" spans="1:4" x14ac:dyDescent="0.4">
      <c r="A3651" s="6" t="s">
        <v>7607</v>
      </c>
      <c r="B3651" s="3" t="s">
        <v>7608</v>
      </c>
      <c r="C3651" s="119" t="s">
        <v>2462</v>
      </c>
      <c r="D3651" s="119" t="s">
        <v>2596</v>
      </c>
    </row>
    <row r="3652" spans="1:4" x14ac:dyDescent="0.4">
      <c r="A3652" s="6" t="s">
        <v>7609</v>
      </c>
      <c r="B3652" s="3" t="s">
        <v>7610</v>
      </c>
      <c r="C3652" s="119" t="s">
        <v>2460</v>
      </c>
      <c r="D3652" s="119" t="s">
        <v>2551</v>
      </c>
    </row>
    <row r="3653" spans="1:4" x14ac:dyDescent="0.4">
      <c r="A3653" s="6" t="s">
        <v>7611</v>
      </c>
      <c r="B3653" s="3" t="s">
        <v>7612</v>
      </c>
      <c r="C3653" s="119" t="s">
        <v>2469</v>
      </c>
      <c r="D3653" s="119" t="s">
        <v>2551</v>
      </c>
    </row>
    <row r="3654" spans="1:4" x14ac:dyDescent="0.4">
      <c r="A3654" s="6" t="s">
        <v>7613</v>
      </c>
      <c r="B3654" s="3" t="s">
        <v>7614</v>
      </c>
      <c r="C3654" s="119" t="s">
        <v>2464</v>
      </c>
      <c r="D3654" s="119" t="s">
        <v>2551</v>
      </c>
    </row>
    <row r="3655" spans="1:4" x14ac:dyDescent="0.4">
      <c r="A3655" s="6" t="s">
        <v>7615</v>
      </c>
      <c r="B3655" s="3" t="s">
        <v>7616</v>
      </c>
      <c r="C3655" s="119" t="s">
        <v>2462</v>
      </c>
      <c r="D3655" s="119" t="s">
        <v>2551</v>
      </c>
    </row>
    <row r="3656" spans="1:4" x14ac:dyDescent="0.4">
      <c r="A3656" s="6" t="s">
        <v>7617</v>
      </c>
      <c r="B3656" s="3" t="s">
        <v>7618</v>
      </c>
      <c r="C3656" s="119" t="s">
        <v>2464</v>
      </c>
      <c r="D3656" s="119" t="s">
        <v>2551</v>
      </c>
    </row>
    <row r="3657" spans="1:4" x14ac:dyDescent="0.4">
      <c r="A3657" s="6" t="s">
        <v>7619</v>
      </c>
      <c r="B3657" s="3" t="s">
        <v>7620</v>
      </c>
      <c r="C3657" s="119" t="s">
        <v>2462</v>
      </c>
      <c r="D3657" s="119" t="s">
        <v>2551</v>
      </c>
    </row>
    <row r="3658" spans="1:4" x14ac:dyDescent="0.4">
      <c r="A3658" s="6" t="s">
        <v>7621</v>
      </c>
      <c r="B3658" s="3" t="s">
        <v>7622</v>
      </c>
      <c r="C3658" s="119" t="s">
        <v>2460</v>
      </c>
      <c r="D3658" s="119" t="s">
        <v>2551</v>
      </c>
    </row>
    <row r="3659" spans="1:4" x14ac:dyDescent="0.4">
      <c r="A3659" s="6" t="s">
        <v>7623</v>
      </c>
      <c r="B3659" s="3" t="s">
        <v>7624</v>
      </c>
      <c r="C3659" s="119" t="s">
        <v>2460</v>
      </c>
      <c r="D3659" s="119" t="s">
        <v>3498</v>
      </c>
    </row>
    <row r="3660" spans="1:4" x14ac:dyDescent="0.4">
      <c r="A3660" s="6" t="s">
        <v>7625</v>
      </c>
      <c r="B3660" s="3" t="s">
        <v>2271</v>
      </c>
      <c r="C3660" s="119" t="s">
        <v>2460</v>
      </c>
      <c r="D3660" s="119" t="s">
        <v>7405</v>
      </c>
    </row>
    <row r="3661" spans="1:4" x14ac:dyDescent="0.4">
      <c r="A3661" s="6" t="s">
        <v>7626</v>
      </c>
      <c r="B3661" s="3" t="s">
        <v>2272</v>
      </c>
      <c r="C3661" s="119" t="s">
        <v>2460</v>
      </c>
      <c r="D3661" s="119" t="s">
        <v>7405</v>
      </c>
    </row>
    <row r="3662" spans="1:4" x14ac:dyDescent="0.4">
      <c r="A3662" s="6" t="s">
        <v>7627</v>
      </c>
      <c r="B3662" s="3" t="s">
        <v>7628</v>
      </c>
      <c r="C3662" s="119" t="s">
        <v>2460</v>
      </c>
      <c r="D3662" s="119" t="s">
        <v>7405</v>
      </c>
    </row>
    <row r="3663" spans="1:4" x14ac:dyDescent="0.4">
      <c r="A3663" s="6" t="s">
        <v>7629</v>
      </c>
      <c r="B3663" s="3" t="s">
        <v>2273</v>
      </c>
      <c r="C3663" s="119" t="s">
        <v>2460</v>
      </c>
      <c r="D3663" s="119" t="s">
        <v>7405</v>
      </c>
    </row>
    <row r="3664" spans="1:4" x14ac:dyDescent="0.4">
      <c r="A3664" s="6" t="s">
        <v>7630</v>
      </c>
      <c r="B3664" s="3" t="s">
        <v>2274</v>
      </c>
      <c r="C3664" s="119" t="s">
        <v>2460</v>
      </c>
      <c r="D3664" s="119" t="s">
        <v>7405</v>
      </c>
    </row>
    <row r="3665" spans="1:4" x14ac:dyDescent="0.4">
      <c r="A3665" s="6" t="s">
        <v>7631</v>
      </c>
      <c r="B3665" s="3" t="s">
        <v>2275</v>
      </c>
      <c r="C3665" s="119" t="s">
        <v>2460</v>
      </c>
      <c r="D3665" s="119" t="s">
        <v>7405</v>
      </c>
    </row>
    <row r="3666" spans="1:4" x14ac:dyDescent="0.4">
      <c r="A3666" s="6" t="s">
        <v>7632</v>
      </c>
      <c r="B3666" s="3" t="s">
        <v>2276</v>
      </c>
      <c r="C3666" s="119" t="s">
        <v>2462</v>
      </c>
      <c r="D3666" s="119" t="s">
        <v>7405</v>
      </c>
    </row>
    <row r="3667" spans="1:4" x14ac:dyDescent="0.4">
      <c r="A3667" s="6" t="s">
        <v>7633</v>
      </c>
      <c r="B3667" s="3" t="s">
        <v>2277</v>
      </c>
      <c r="C3667" s="119" t="s">
        <v>2460</v>
      </c>
      <c r="D3667" s="119" t="s">
        <v>7405</v>
      </c>
    </row>
    <row r="3668" spans="1:4" x14ac:dyDescent="0.4">
      <c r="A3668" s="6" t="s">
        <v>7634</v>
      </c>
      <c r="B3668" s="3" t="s">
        <v>2278</v>
      </c>
      <c r="C3668" s="119" t="s">
        <v>2460</v>
      </c>
      <c r="D3668" s="119" t="s">
        <v>7405</v>
      </c>
    </row>
    <row r="3669" spans="1:4" x14ac:dyDescent="0.4">
      <c r="A3669" s="6" t="s">
        <v>7635</v>
      </c>
      <c r="B3669" s="3" t="s">
        <v>2279</v>
      </c>
      <c r="C3669" s="119" t="s">
        <v>2460</v>
      </c>
      <c r="D3669" s="119" t="s">
        <v>7405</v>
      </c>
    </row>
    <row r="3670" spans="1:4" x14ac:dyDescent="0.4">
      <c r="A3670" s="6" t="s">
        <v>7636</v>
      </c>
      <c r="B3670" s="3" t="s">
        <v>2280</v>
      </c>
      <c r="C3670" s="119" t="s">
        <v>2460</v>
      </c>
      <c r="D3670" s="119" t="s">
        <v>7405</v>
      </c>
    </row>
    <row r="3671" spans="1:4" x14ac:dyDescent="0.4">
      <c r="A3671" s="6" t="s">
        <v>7637</v>
      </c>
      <c r="B3671" s="3" t="s">
        <v>2281</v>
      </c>
      <c r="C3671" s="119" t="s">
        <v>2460</v>
      </c>
      <c r="D3671" s="119" t="s">
        <v>7405</v>
      </c>
    </row>
    <row r="3672" spans="1:4" x14ac:dyDescent="0.4">
      <c r="A3672" s="6" t="s">
        <v>7638</v>
      </c>
      <c r="B3672" s="3" t="s">
        <v>2282</v>
      </c>
      <c r="C3672" s="119" t="s">
        <v>2460</v>
      </c>
      <c r="D3672" s="119" t="s">
        <v>7405</v>
      </c>
    </row>
    <row r="3673" spans="1:4" x14ac:dyDescent="0.4">
      <c r="A3673" s="6" t="s">
        <v>7639</v>
      </c>
      <c r="B3673" s="3" t="s">
        <v>2283</v>
      </c>
      <c r="C3673" s="119" t="s">
        <v>2460</v>
      </c>
      <c r="D3673" s="119" t="s">
        <v>7405</v>
      </c>
    </row>
    <row r="3674" spans="1:4" x14ac:dyDescent="0.4">
      <c r="A3674" s="6" t="s">
        <v>7640</v>
      </c>
      <c r="B3674" s="3" t="s">
        <v>2284</v>
      </c>
      <c r="C3674" s="119" t="s">
        <v>2471</v>
      </c>
      <c r="D3674" s="119" t="s">
        <v>7405</v>
      </c>
    </row>
    <row r="3675" spans="1:4" x14ac:dyDescent="0.4">
      <c r="A3675" s="6" t="s">
        <v>7641</v>
      </c>
      <c r="B3675" s="3" t="s">
        <v>2285</v>
      </c>
      <c r="C3675" s="119" t="s">
        <v>2469</v>
      </c>
      <c r="D3675" s="119" t="s">
        <v>2551</v>
      </c>
    </row>
    <row r="3676" spans="1:4" x14ac:dyDescent="0.4">
      <c r="A3676" s="6" t="s">
        <v>7642</v>
      </c>
      <c r="B3676" s="3" t="s">
        <v>2286</v>
      </c>
      <c r="C3676" s="119" t="s">
        <v>2460</v>
      </c>
      <c r="D3676" s="119" t="s">
        <v>7405</v>
      </c>
    </row>
    <row r="3677" spans="1:4" x14ac:dyDescent="0.4">
      <c r="A3677" s="6" t="s">
        <v>7643</v>
      </c>
      <c r="B3677" s="3" t="s">
        <v>2287</v>
      </c>
      <c r="C3677" s="119" t="s">
        <v>2460</v>
      </c>
      <c r="D3677" s="119" t="s">
        <v>7405</v>
      </c>
    </row>
    <row r="3678" spans="1:4" x14ac:dyDescent="0.4">
      <c r="A3678" s="6" t="s">
        <v>7644</v>
      </c>
      <c r="B3678" s="3" t="s">
        <v>2288</v>
      </c>
      <c r="C3678" s="119" t="s">
        <v>2466</v>
      </c>
      <c r="D3678" s="119" t="s">
        <v>7405</v>
      </c>
    </row>
    <row r="3679" spans="1:4" x14ac:dyDescent="0.4">
      <c r="A3679" s="6" t="s">
        <v>7645</v>
      </c>
      <c r="B3679" s="3" t="s">
        <v>2289</v>
      </c>
      <c r="C3679" s="119" t="s">
        <v>2464</v>
      </c>
      <c r="D3679" s="119" t="s">
        <v>7405</v>
      </c>
    </row>
    <row r="3680" spans="1:4" x14ac:dyDescent="0.4">
      <c r="A3680" s="6" t="s">
        <v>7646</v>
      </c>
      <c r="B3680" s="3" t="s">
        <v>2290</v>
      </c>
      <c r="C3680" s="119" t="s">
        <v>2460</v>
      </c>
      <c r="D3680" s="119" t="s">
        <v>3069</v>
      </c>
    </row>
    <row r="3681" spans="1:4" x14ac:dyDescent="0.4">
      <c r="A3681" s="6" t="s">
        <v>7647</v>
      </c>
      <c r="B3681" s="3" t="s">
        <v>2291</v>
      </c>
      <c r="C3681" s="119" t="s">
        <v>2464</v>
      </c>
      <c r="D3681" s="119" t="s">
        <v>7405</v>
      </c>
    </row>
    <row r="3682" spans="1:4" x14ac:dyDescent="0.4">
      <c r="A3682" s="6" t="s">
        <v>7648</v>
      </c>
      <c r="B3682" s="3" t="s">
        <v>7649</v>
      </c>
      <c r="C3682" s="119" t="s">
        <v>2466</v>
      </c>
      <c r="D3682" s="119" t="s">
        <v>7405</v>
      </c>
    </row>
    <row r="3683" spans="1:4" x14ac:dyDescent="0.4">
      <c r="A3683" s="6" t="s">
        <v>7650</v>
      </c>
      <c r="B3683" s="3" t="s">
        <v>7651</v>
      </c>
      <c r="C3683" s="119" t="s">
        <v>2464</v>
      </c>
      <c r="D3683" s="119" t="s">
        <v>2517</v>
      </c>
    </row>
    <row r="3684" spans="1:4" x14ac:dyDescent="0.4">
      <c r="A3684" s="6" t="s">
        <v>7652</v>
      </c>
      <c r="B3684" s="3" t="s">
        <v>7653</v>
      </c>
      <c r="C3684" s="119" t="s">
        <v>2460</v>
      </c>
      <c r="D3684" s="119" t="s">
        <v>2517</v>
      </c>
    </row>
    <row r="3685" spans="1:4" x14ac:dyDescent="0.4">
      <c r="A3685" s="6" t="s">
        <v>7654</v>
      </c>
      <c r="B3685" s="3" t="s">
        <v>2292</v>
      </c>
      <c r="C3685" s="119" t="s">
        <v>2460</v>
      </c>
      <c r="D3685" s="119" t="s">
        <v>2517</v>
      </c>
    </row>
    <row r="3686" spans="1:4" x14ac:dyDescent="0.4">
      <c r="A3686" s="6" t="s">
        <v>7655</v>
      </c>
      <c r="B3686" s="3" t="s">
        <v>7656</v>
      </c>
      <c r="C3686" s="119" t="s">
        <v>2460</v>
      </c>
      <c r="D3686" s="119" t="s">
        <v>2517</v>
      </c>
    </row>
    <row r="3687" spans="1:4" x14ac:dyDescent="0.4">
      <c r="A3687" s="6" t="s">
        <v>7657</v>
      </c>
      <c r="B3687" s="3" t="s">
        <v>7658</v>
      </c>
      <c r="C3687" s="119" t="s">
        <v>2460</v>
      </c>
      <c r="D3687" s="119" t="s">
        <v>2517</v>
      </c>
    </row>
    <row r="3688" spans="1:4" x14ac:dyDescent="0.4">
      <c r="A3688" s="6" t="s">
        <v>7659</v>
      </c>
      <c r="B3688" s="3" t="s">
        <v>7660</v>
      </c>
      <c r="C3688" s="119" t="s">
        <v>2460</v>
      </c>
      <c r="D3688" s="119" t="s">
        <v>2517</v>
      </c>
    </row>
    <row r="3689" spans="1:4" x14ac:dyDescent="0.4">
      <c r="A3689" s="6" t="s">
        <v>7661</v>
      </c>
      <c r="B3689" s="3" t="s">
        <v>7662</v>
      </c>
      <c r="C3689" s="119" t="s">
        <v>2460</v>
      </c>
      <c r="D3689" s="119" t="s">
        <v>2517</v>
      </c>
    </row>
    <row r="3690" spans="1:4" x14ac:dyDescent="0.4">
      <c r="A3690" s="6" t="s">
        <v>7663</v>
      </c>
      <c r="B3690" s="3" t="s">
        <v>7664</v>
      </c>
      <c r="C3690" s="119" t="s">
        <v>2460</v>
      </c>
      <c r="D3690" s="119" t="s">
        <v>2517</v>
      </c>
    </row>
    <row r="3691" spans="1:4" x14ac:dyDescent="0.4">
      <c r="A3691" s="6" t="s">
        <v>7665</v>
      </c>
      <c r="B3691" s="3" t="s">
        <v>7666</v>
      </c>
      <c r="C3691" s="119" t="s">
        <v>2460</v>
      </c>
      <c r="D3691" s="119" t="s">
        <v>2517</v>
      </c>
    </row>
    <row r="3692" spans="1:4" x14ac:dyDescent="0.4">
      <c r="A3692" s="6" t="s">
        <v>7667</v>
      </c>
      <c r="B3692" s="3" t="s">
        <v>7668</v>
      </c>
      <c r="C3692" s="119" t="s">
        <v>2460</v>
      </c>
      <c r="D3692" s="119" t="s">
        <v>2517</v>
      </c>
    </row>
    <row r="3693" spans="1:4" x14ac:dyDescent="0.4">
      <c r="A3693" s="6" t="s">
        <v>7669</v>
      </c>
      <c r="B3693" s="3" t="s">
        <v>7670</v>
      </c>
      <c r="C3693" s="119" t="s">
        <v>2465</v>
      </c>
      <c r="D3693" s="119" t="s">
        <v>2517</v>
      </c>
    </row>
    <row r="3694" spans="1:4" x14ac:dyDescent="0.4">
      <c r="A3694" s="6" t="s">
        <v>7671</v>
      </c>
      <c r="B3694" s="3" t="s">
        <v>2293</v>
      </c>
      <c r="C3694" s="119" t="s">
        <v>2464</v>
      </c>
      <c r="D3694" s="119" t="s">
        <v>2517</v>
      </c>
    </row>
    <row r="3695" spans="1:4" x14ac:dyDescent="0.4">
      <c r="A3695" s="6" t="s">
        <v>7672</v>
      </c>
      <c r="B3695" s="3" t="s">
        <v>2294</v>
      </c>
      <c r="C3695" s="119" t="s">
        <v>2462</v>
      </c>
      <c r="D3695" s="119" t="s">
        <v>2517</v>
      </c>
    </row>
    <row r="3696" spans="1:4" x14ac:dyDescent="0.4">
      <c r="A3696" s="6" t="s">
        <v>7673</v>
      </c>
      <c r="B3696" s="3" t="s">
        <v>7674</v>
      </c>
      <c r="C3696" s="119" t="s">
        <v>2465</v>
      </c>
      <c r="D3696" s="119" t="s">
        <v>2517</v>
      </c>
    </row>
    <row r="3697" spans="1:4" x14ac:dyDescent="0.4">
      <c r="A3697" s="6" t="s">
        <v>7675</v>
      </c>
      <c r="B3697" s="3" t="s">
        <v>2295</v>
      </c>
      <c r="C3697" s="119" t="s">
        <v>2464</v>
      </c>
      <c r="D3697" s="119" t="s">
        <v>2517</v>
      </c>
    </row>
    <row r="3698" spans="1:4" x14ac:dyDescent="0.4">
      <c r="A3698" s="6" t="s">
        <v>7676</v>
      </c>
      <c r="B3698" s="3" t="s">
        <v>7677</v>
      </c>
      <c r="C3698" s="119" t="s">
        <v>2462</v>
      </c>
      <c r="D3698" s="119" t="s">
        <v>2517</v>
      </c>
    </row>
    <row r="3699" spans="1:4" x14ac:dyDescent="0.4">
      <c r="A3699" s="6" t="s">
        <v>7678</v>
      </c>
      <c r="B3699" s="3" t="s">
        <v>7679</v>
      </c>
      <c r="C3699" s="119" t="s">
        <v>2460</v>
      </c>
      <c r="D3699" s="119" t="s">
        <v>2517</v>
      </c>
    </row>
    <row r="3700" spans="1:4" x14ac:dyDescent="0.4">
      <c r="A3700" s="6" t="s">
        <v>7680</v>
      </c>
      <c r="B3700" s="3" t="s">
        <v>2296</v>
      </c>
      <c r="C3700" s="119" t="s">
        <v>2460</v>
      </c>
      <c r="D3700" s="119" t="s">
        <v>2517</v>
      </c>
    </row>
    <row r="3701" spans="1:4" x14ac:dyDescent="0.4">
      <c r="A3701" s="6" t="s">
        <v>7681</v>
      </c>
      <c r="B3701" s="3" t="s">
        <v>7682</v>
      </c>
      <c r="C3701" s="119" t="s">
        <v>2463</v>
      </c>
      <c r="D3701" s="119" t="s">
        <v>2517</v>
      </c>
    </row>
    <row r="3702" spans="1:4" x14ac:dyDescent="0.4">
      <c r="A3702" s="6" t="s">
        <v>7683</v>
      </c>
      <c r="B3702" s="3" t="s">
        <v>2297</v>
      </c>
      <c r="C3702" s="119" t="s">
        <v>2460</v>
      </c>
      <c r="D3702" s="119" t="s">
        <v>2517</v>
      </c>
    </row>
    <row r="3703" spans="1:4" x14ac:dyDescent="0.4">
      <c r="A3703" s="6" t="s">
        <v>7684</v>
      </c>
      <c r="B3703" s="3" t="s">
        <v>2298</v>
      </c>
      <c r="C3703" s="119" t="s">
        <v>2460</v>
      </c>
      <c r="D3703" s="119" t="s">
        <v>2517</v>
      </c>
    </row>
    <row r="3704" spans="1:4" x14ac:dyDescent="0.4">
      <c r="A3704" s="6" t="s">
        <v>7685</v>
      </c>
      <c r="B3704" s="3" t="s">
        <v>7686</v>
      </c>
      <c r="C3704" s="119" t="s">
        <v>2460</v>
      </c>
      <c r="D3704" s="119" t="s">
        <v>2517</v>
      </c>
    </row>
    <row r="3705" spans="1:4" x14ac:dyDescent="0.4">
      <c r="A3705" s="6" t="s">
        <v>7687</v>
      </c>
      <c r="B3705" s="3" t="s">
        <v>2299</v>
      </c>
      <c r="C3705" s="119" t="s">
        <v>2460</v>
      </c>
      <c r="D3705" s="119" t="s">
        <v>2517</v>
      </c>
    </row>
    <row r="3706" spans="1:4" x14ac:dyDescent="0.4">
      <c r="A3706" s="6" t="s">
        <v>7688</v>
      </c>
      <c r="B3706" s="3" t="s">
        <v>2300</v>
      </c>
      <c r="C3706" s="119" t="s">
        <v>2460</v>
      </c>
      <c r="D3706" s="119" t="s">
        <v>2517</v>
      </c>
    </row>
    <row r="3707" spans="1:4" x14ac:dyDescent="0.4">
      <c r="A3707" s="6" t="s">
        <v>7689</v>
      </c>
      <c r="B3707" s="3" t="s">
        <v>2301</v>
      </c>
      <c r="C3707" s="119" t="s">
        <v>2460</v>
      </c>
      <c r="D3707" s="119" t="s">
        <v>2517</v>
      </c>
    </row>
    <row r="3708" spans="1:4" x14ac:dyDescent="0.4">
      <c r="A3708" s="6" t="s">
        <v>7690</v>
      </c>
      <c r="B3708" s="3" t="s">
        <v>2302</v>
      </c>
      <c r="C3708" s="119" t="s">
        <v>2469</v>
      </c>
      <c r="D3708" s="119" t="s">
        <v>2517</v>
      </c>
    </row>
    <row r="3709" spans="1:4" x14ac:dyDescent="0.4">
      <c r="A3709" s="6" t="s">
        <v>7691</v>
      </c>
      <c r="B3709" s="3" t="s">
        <v>2303</v>
      </c>
      <c r="C3709" s="119" t="s">
        <v>2462</v>
      </c>
      <c r="D3709" s="119" t="s">
        <v>2551</v>
      </c>
    </row>
    <row r="3710" spans="1:4" x14ac:dyDescent="0.4">
      <c r="A3710" s="6" t="s">
        <v>7692</v>
      </c>
      <c r="B3710" s="3" t="s">
        <v>2304</v>
      </c>
      <c r="C3710" s="119" t="s">
        <v>2464</v>
      </c>
      <c r="D3710" s="119" t="s">
        <v>2517</v>
      </c>
    </row>
    <row r="3711" spans="1:4" x14ac:dyDescent="0.4">
      <c r="A3711" s="6" t="s">
        <v>7693</v>
      </c>
      <c r="B3711" s="3" t="s">
        <v>7694</v>
      </c>
      <c r="C3711" s="119" t="s">
        <v>2468</v>
      </c>
      <c r="D3711" s="119" t="s">
        <v>2517</v>
      </c>
    </row>
    <row r="3712" spans="1:4" x14ac:dyDescent="0.4">
      <c r="A3712" s="6" t="s">
        <v>7695</v>
      </c>
      <c r="B3712" s="3" t="s">
        <v>2305</v>
      </c>
      <c r="C3712" s="119" t="s">
        <v>2460</v>
      </c>
      <c r="D3712" s="119" t="s">
        <v>2517</v>
      </c>
    </row>
    <row r="3713" spans="1:4" x14ac:dyDescent="0.4">
      <c r="A3713" s="6" t="s">
        <v>7696</v>
      </c>
      <c r="B3713" s="3" t="s">
        <v>7697</v>
      </c>
      <c r="C3713" s="119" t="s">
        <v>2469</v>
      </c>
      <c r="D3713" s="119" t="s">
        <v>2517</v>
      </c>
    </row>
    <row r="3714" spans="1:4" x14ac:dyDescent="0.4">
      <c r="A3714" s="6" t="s">
        <v>7698</v>
      </c>
      <c r="B3714" s="3" t="s">
        <v>7699</v>
      </c>
      <c r="C3714" s="119" t="s">
        <v>2464</v>
      </c>
      <c r="D3714" s="119" t="s">
        <v>2517</v>
      </c>
    </row>
    <row r="3715" spans="1:4" x14ac:dyDescent="0.4">
      <c r="A3715" s="6" t="s">
        <v>7700</v>
      </c>
      <c r="B3715" s="3" t="s">
        <v>2306</v>
      </c>
      <c r="C3715" s="119" t="s">
        <v>2462</v>
      </c>
      <c r="D3715" s="119" t="s">
        <v>2517</v>
      </c>
    </row>
    <row r="3716" spans="1:4" x14ac:dyDescent="0.4">
      <c r="A3716" s="6" t="s">
        <v>7701</v>
      </c>
      <c r="B3716" s="3" t="s">
        <v>7702</v>
      </c>
      <c r="C3716" s="119" t="s">
        <v>2460</v>
      </c>
      <c r="D3716" s="119" t="s">
        <v>2517</v>
      </c>
    </row>
    <row r="3717" spans="1:4" x14ac:dyDescent="0.4">
      <c r="A3717" s="6" t="s">
        <v>7703</v>
      </c>
      <c r="B3717" s="3" t="s">
        <v>2307</v>
      </c>
      <c r="C3717" s="119" t="s">
        <v>2460</v>
      </c>
      <c r="D3717" s="119" t="s">
        <v>2517</v>
      </c>
    </row>
    <row r="3718" spans="1:4" x14ac:dyDescent="0.4">
      <c r="A3718" s="6" t="s">
        <v>7704</v>
      </c>
      <c r="B3718" s="3" t="s">
        <v>7705</v>
      </c>
      <c r="C3718" s="119" t="s">
        <v>2460</v>
      </c>
      <c r="D3718" s="119" t="s">
        <v>2517</v>
      </c>
    </row>
    <row r="3719" spans="1:4" x14ac:dyDescent="0.4">
      <c r="A3719" s="6" t="s">
        <v>7706</v>
      </c>
      <c r="B3719" s="3" t="s">
        <v>7707</v>
      </c>
      <c r="C3719" s="119" t="s">
        <v>2469</v>
      </c>
      <c r="D3719" s="119" t="s">
        <v>2517</v>
      </c>
    </row>
    <row r="3720" spans="1:4" x14ac:dyDescent="0.4">
      <c r="A3720" s="6" t="s">
        <v>7708</v>
      </c>
      <c r="B3720" s="3" t="s">
        <v>2308</v>
      </c>
      <c r="C3720" s="119" t="s">
        <v>2460</v>
      </c>
      <c r="D3720" s="119" t="s">
        <v>2517</v>
      </c>
    </row>
    <row r="3721" spans="1:4" x14ac:dyDescent="0.4">
      <c r="A3721" s="6" t="s">
        <v>7709</v>
      </c>
      <c r="B3721" s="3" t="s">
        <v>2309</v>
      </c>
      <c r="C3721" s="119" t="s">
        <v>2460</v>
      </c>
      <c r="D3721" s="119" t="s">
        <v>2517</v>
      </c>
    </row>
    <row r="3722" spans="1:4" x14ac:dyDescent="0.4">
      <c r="A3722" s="6" t="s">
        <v>7710</v>
      </c>
      <c r="B3722" s="3" t="s">
        <v>7711</v>
      </c>
      <c r="C3722" s="119" t="s">
        <v>2460</v>
      </c>
      <c r="D3722" s="119" t="s">
        <v>2517</v>
      </c>
    </row>
    <row r="3723" spans="1:4" x14ac:dyDescent="0.4">
      <c r="A3723" s="6" t="s">
        <v>7712</v>
      </c>
      <c r="B3723" s="3" t="s">
        <v>7713</v>
      </c>
      <c r="C3723" s="119" t="s">
        <v>2469</v>
      </c>
      <c r="D3723" s="119" t="s">
        <v>2517</v>
      </c>
    </row>
    <row r="3724" spans="1:4" x14ac:dyDescent="0.4">
      <c r="A3724" s="6" t="s">
        <v>7714</v>
      </c>
      <c r="B3724" s="3" t="s">
        <v>7715</v>
      </c>
      <c r="C3724" s="119" t="s">
        <v>2460</v>
      </c>
      <c r="D3724" s="119" t="s">
        <v>2517</v>
      </c>
    </row>
    <row r="3725" spans="1:4" x14ac:dyDescent="0.4">
      <c r="A3725" s="6" t="s">
        <v>7716</v>
      </c>
      <c r="B3725" s="3" t="s">
        <v>7717</v>
      </c>
      <c r="C3725" s="119" t="s">
        <v>2460</v>
      </c>
      <c r="D3725" s="119" t="s">
        <v>2517</v>
      </c>
    </row>
    <row r="3726" spans="1:4" x14ac:dyDescent="0.4">
      <c r="A3726" s="6" t="s">
        <v>7718</v>
      </c>
      <c r="B3726" s="3" t="s">
        <v>7719</v>
      </c>
      <c r="C3726" s="119" t="s">
        <v>2460</v>
      </c>
      <c r="D3726" s="119" t="s">
        <v>3801</v>
      </c>
    </row>
    <row r="3727" spans="1:4" x14ac:dyDescent="0.4">
      <c r="A3727" s="6" t="s">
        <v>7720</v>
      </c>
      <c r="B3727" s="3" t="s">
        <v>2310</v>
      </c>
      <c r="C3727" s="119" t="s">
        <v>2460</v>
      </c>
      <c r="D3727" s="119" t="s">
        <v>3801</v>
      </c>
    </row>
    <row r="3728" spans="1:4" x14ac:dyDescent="0.4">
      <c r="A3728" s="6" t="s">
        <v>7721</v>
      </c>
      <c r="B3728" s="3" t="s">
        <v>2311</v>
      </c>
      <c r="C3728" s="119" t="s">
        <v>2460</v>
      </c>
      <c r="D3728" s="119" t="s">
        <v>3801</v>
      </c>
    </row>
    <row r="3729" spans="1:4" x14ac:dyDescent="0.4">
      <c r="A3729" s="6" t="s">
        <v>7722</v>
      </c>
      <c r="B3729" s="3" t="s">
        <v>2312</v>
      </c>
      <c r="C3729" s="119" t="s">
        <v>2460</v>
      </c>
      <c r="D3729" s="119" t="s">
        <v>3801</v>
      </c>
    </row>
    <row r="3730" spans="1:4" x14ac:dyDescent="0.4">
      <c r="A3730" s="6" t="s">
        <v>7723</v>
      </c>
      <c r="B3730" s="3" t="s">
        <v>2313</v>
      </c>
      <c r="C3730" s="119" t="s">
        <v>2460</v>
      </c>
      <c r="D3730" s="119" t="s">
        <v>3801</v>
      </c>
    </row>
    <row r="3731" spans="1:4" x14ac:dyDescent="0.4">
      <c r="A3731" s="6" t="s">
        <v>7724</v>
      </c>
      <c r="B3731" s="3" t="s">
        <v>2314</v>
      </c>
      <c r="C3731" s="119" t="s">
        <v>2460</v>
      </c>
      <c r="D3731" s="119" t="s">
        <v>3801</v>
      </c>
    </row>
    <row r="3732" spans="1:4" x14ac:dyDescent="0.4">
      <c r="A3732" s="6" t="s">
        <v>7725</v>
      </c>
      <c r="B3732" s="3" t="s">
        <v>2315</v>
      </c>
      <c r="C3732" s="119" t="s">
        <v>2460</v>
      </c>
      <c r="D3732" s="119" t="s">
        <v>3801</v>
      </c>
    </row>
    <row r="3733" spans="1:4" x14ac:dyDescent="0.4">
      <c r="A3733" s="6" t="s">
        <v>7726</v>
      </c>
      <c r="B3733" s="3" t="s">
        <v>2316</v>
      </c>
      <c r="C3733" s="119" t="s">
        <v>2460</v>
      </c>
      <c r="D3733" s="119" t="s">
        <v>3801</v>
      </c>
    </row>
    <row r="3734" spans="1:4" x14ac:dyDescent="0.4">
      <c r="A3734" s="6" t="s">
        <v>7727</v>
      </c>
      <c r="B3734" s="3" t="s">
        <v>2317</v>
      </c>
      <c r="C3734" s="119" t="s">
        <v>2460</v>
      </c>
      <c r="D3734" s="119" t="s">
        <v>3801</v>
      </c>
    </row>
    <row r="3735" spans="1:4" x14ac:dyDescent="0.4">
      <c r="A3735" s="6" t="s">
        <v>7728</v>
      </c>
      <c r="B3735" s="3" t="s">
        <v>2318</v>
      </c>
      <c r="C3735" s="119" t="s">
        <v>2460</v>
      </c>
      <c r="D3735" s="119" t="s">
        <v>3801</v>
      </c>
    </row>
    <row r="3736" spans="1:4" x14ac:dyDescent="0.4">
      <c r="A3736" s="6" t="s">
        <v>7729</v>
      </c>
      <c r="B3736" s="3" t="s">
        <v>7730</v>
      </c>
      <c r="C3736" s="119" t="s">
        <v>2460</v>
      </c>
      <c r="D3736" s="119" t="s">
        <v>3801</v>
      </c>
    </row>
    <row r="3737" spans="1:4" x14ac:dyDescent="0.4">
      <c r="A3737" s="6" t="s">
        <v>7731</v>
      </c>
      <c r="B3737" s="3" t="s">
        <v>2319</v>
      </c>
      <c r="C3737" s="119" t="s">
        <v>2462</v>
      </c>
      <c r="D3737" s="119" t="s">
        <v>3801</v>
      </c>
    </row>
    <row r="3738" spans="1:4" x14ac:dyDescent="0.4">
      <c r="A3738" s="6" t="s">
        <v>7732</v>
      </c>
      <c r="B3738" s="3" t="s">
        <v>2320</v>
      </c>
      <c r="C3738" s="119" t="s">
        <v>2460</v>
      </c>
      <c r="D3738" s="119" t="s">
        <v>3801</v>
      </c>
    </row>
    <row r="3739" spans="1:4" x14ac:dyDescent="0.4">
      <c r="A3739" s="6" t="s">
        <v>7733</v>
      </c>
      <c r="B3739" s="3" t="s">
        <v>2321</v>
      </c>
      <c r="C3739" s="119" t="s">
        <v>2460</v>
      </c>
      <c r="D3739" s="119" t="s">
        <v>3801</v>
      </c>
    </row>
    <row r="3740" spans="1:4" x14ac:dyDescent="0.4">
      <c r="A3740" s="6" t="s">
        <v>7734</v>
      </c>
      <c r="B3740" s="3" t="s">
        <v>7735</v>
      </c>
      <c r="C3740" s="119" t="s">
        <v>2460</v>
      </c>
      <c r="D3740" s="119" t="s">
        <v>3801</v>
      </c>
    </row>
    <row r="3741" spans="1:4" x14ac:dyDescent="0.4">
      <c r="A3741" s="6" t="s">
        <v>7736</v>
      </c>
      <c r="B3741" s="3" t="s">
        <v>7737</v>
      </c>
      <c r="C3741" s="119" t="s">
        <v>2460</v>
      </c>
      <c r="D3741" s="119" t="s">
        <v>3801</v>
      </c>
    </row>
    <row r="3742" spans="1:4" x14ac:dyDescent="0.4">
      <c r="A3742" s="6" t="s">
        <v>7738</v>
      </c>
      <c r="B3742" s="3" t="s">
        <v>7739</v>
      </c>
      <c r="C3742" s="119" t="s">
        <v>2460</v>
      </c>
      <c r="D3742" s="119" t="s">
        <v>3801</v>
      </c>
    </row>
    <row r="3743" spans="1:4" x14ac:dyDescent="0.4">
      <c r="A3743" s="6" t="s">
        <v>7740</v>
      </c>
      <c r="B3743" s="3" t="s">
        <v>7741</v>
      </c>
      <c r="C3743" s="119" t="s">
        <v>2460</v>
      </c>
      <c r="D3743" s="119" t="s">
        <v>3801</v>
      </c>
    </row>
    <row r="3744" spans="1:4" x14ac:dyDescent="0.4">
      <c r="A3744" s="6" t="s">
        <v>7742</v>
      </c>
      <c r="B3744" s="3" t="s">
        <v>2322</v>
      </c>
      <c r="C3744" s="119" t="s">
        <v>2460</v>
      </c>
      <c r="D3744" s="119" t="s">
        <v>3801</v>
      </c>
    </row>
    <row r="3745" spans="1:4" x14ac:dyDescent="0.4">
      <c r="A3745" s="6" t="s">
        <v>7743</v>
      </c>
      <c r="B3745" s="3" t="s">
        <v>7744</v>
      </c>
      <c r="C3745" s="119" t="s">
        <v>2460</v>
      </c>
      <c r="D3745" s="119" t="s">
        <v>3801</v>
      </c>
    </row>
    <row r="3746" spans="1:4" x14ac:dyDescent="0.4">
      <c r="A3746" s="6" t="s">
        <v>7745</v>
      </c>
      <c r="B3746" s="3" t="s">
        <v>7746</v>
      </c>
      <c r="C3746" s="119" t="s">
        <v>2460</v>
      </c>
      <c r="D3746" s="119" t="s">
        <v>3801</v>
      </c>
    </row>
    <row r="3747" spans="1:4" x14ac:dyDescent="0.4">
      <c r="A3747" s="6" t="s">
        <v>7747</v>
      </c>
      <c r="B3747" s="3" t="s">
        <v>2323</v>
      </c>
      <c r="C3747" s="119" t="s">
        <v>2464</v>
      </c>
      <c r="D3747" s="119" t="s">
        <v>3801</v>
      </c>
    </row>
    <row r="3748" spans="1:4" x14ac:dyDescent="0.4">
      <c r="A3748" s="6" t="s">
        <v>7748</v>
      </c>
      <c r="B3748" s="3" t="s">
        <v>2324</v>
      </c>
      <c r="C3748" s="119" t="s">
        <v>2464</v>
      </c>
      <c r="D3748" s="119" t="s">
        <v>3801</v>
      </c>
    </row>
    <row r="3749" spans="1:4" x14ac:dyDescent="0.4">
      <c r="A3749" s="6" t="s">
        <v>7749</v>
      </c>
      <c r="B3749" s="3" t="s">
        <v>2325</v>
      </c>
      <c r="C3749" s="119" t="s">
        <v>2460</v>
      </c>
      <c r="D3749" s="119" t="s">
        <v>3801</v>
      </c>
    </row>
    <row r="3750" spans="1:4" x14ac:dyDescent="0.4">
      <c r="A3750" s="6" t="s">
        <v>7750</v>
      </c>
      <c r="B3750" s="3" t="s">
        <v>7751</v>
      </c>
      <c r="C3750" s="119" t="s">
        <v>2469</v>
      </c>
      <c r="D3750" s="119" t="s">
        <v>2551</v>
      </c>
    </row>
    <row r="3751" spans="1:4" x14ac:dyDescent="0.4">
      <c r="A3751" s="6" t="s">
        <v>7752</v>
      </c>
      <c r="B3751" s="3" t="s">
        <v>7753</v>
      </c>
      <c r="C3751" s="119" t="s">
        <v>2469</v>
      </c>
      <c r="D3751" s="119" t="s">
        <v>2551</v>
      </c>
    </row>
    <row r="3752" spans="1:4" x14ac:dyDescent="0.4">
      <c r="A3752" s="6" t="s">
        <v>7754</v>
      </c>
      <c r="B3752" s="3" t="s">
        <v>7755</v>
      </c>
      <c r="C3752" s="119" t="s">
        <v>2469</v>
      </c>
      <c r="D3752" s="119" t="s">
        <v>2551</v>
      </c>
    </row>
    <row r="3753" spans="1:4" x14ac:dyDescent="0.4">
      <c r="A3753" s="6" t="s">
        <v>7756</v>
      </c>
      <c r="B3753" s="3" t="s">
        <v>7757</v>
      </c>
      <c r="C3753" s="119" t="s">
        <v>2470</v>
      </c>
      <c r="D3753" s="119" t="s">
        <v>2551</v>
      </c>
    </row>
    <row r="3754" spans="1:4" x14ac:dyDescent="0.4">
      <c r="A3754" s="6" t="s">
        <v>7758</v>
      </c>
      <c r="B3754" s="3" t="s">
        <v>7759</v>
      </c>
      <c r="C3754" s="119" t="s">
        <v>2462</v>
      </c>
      <c r="D3754" s="119" t="s">
        <v>2551</v>
      </c>
    </row>
    <row r="3755" spans="1:4" x14ac:dyDescent="0.4">
      <c r="A3755" s="6" t="s">
        <v>7760</v>
      </c>
      <c r="B3755" s="3" t="s">
        <v>7761</v>
      </c>
      <c r="C3755" s="119" t="s">
        <v>2471</v>
      </c>
      <c r="D3755" s="119" t="s">
        <v>2551</v>
      </c>
    </row>
    <row r="3756" spans="1:4" x14ac:dyDescent="0.4">
      <c r="A3756" s="6" t="s">
        <v>7762</v>
      </c>
      <c r="B3756" s="3" t="s">
        <v>7763</v>
      </c>
      <c r="C3756" s="119" t="s">
        <v>2465</v>
      </c>
      <c r="D3756" s="119" t="s">
        <v>2551</v>
      </c>
    </row>
    <row r="3757" spans="1:4" x14ac:dyDescent="0.4">
      <c r="A3757" s="6" t="s">
        <v>7764</v>
      </c>
      <c r="B3757" s="3" t="s">
        <v>7765</v>
      </c>
      <c r="C3757" s="119" t="s">
        <v>2464</v>
      </c>
      <c r="D3757" s="119" t="s">
        <v>2551</v>
      </c>
    </row>
    <row r="3758" spans="1:4" x14ac:dyDescent="0.4">
      <c r="A3758" s="6" t="s">
        <v>7766</v>
      </c>
      <c r="B3758" s="3" t="s">
        <v>7767</v>
      </c>
      <c r="C3758" s="119" t="s">
        <v>2469</v>
      </c>
      <c r="D3758" s="119" t="s">
        <v>2551</v>
      </c>
    </row>
    <row r="3759" spans="1:4" x14ac:dyDescent="0.4">
      <c r="A3759" s="6" t="s">
        <v>7768</v>
      </c>
      <c r="B3759" s="3" t="s">
        <v>7769</v>
      </c>
      <c r="C3759" s="119" t="s">
        <v>2464</v>
      </c>
      <c r="D3759" s="119" t="s">
        <v>2551</v>
      </c>
    </row>
    <row r="3760" spans="1:4" x14ac:dyDescent="0.4">
      <c r="A3760" s="6" t="s">
        <v>7770</v>
      </c>
      <c r="B3760" s="3" t="s">
        <v>7771</v>
      </c>
      <c r="C3760" s="119" t="s">
        <v>2469</v>
      </c>
      <c r="D3760" s="119" t="s">
        <v>2551</v>
      </c>
    </row>
    <row r="3761" spans="1:4" x14ac:dyDescent="0.4">
      <c r="A3761" s="6" t="s">
        <v>7772</v>
      </c>
      <c r="B3761" s="3" t="s">
        <v>7773</v>
      </c>
      <c r="C3761" s="119" t="s">
        <v>2463</v>
      </c>
      <c r="D3761" s="119" t="s">
        <v>2551</v>
      </c>
    </row>
    <row r="3762" spans="1:4" x14ac:dyDescent="0.4">
      <c r="A3762" s="6" t="s">
        <v>7774</v>
      </c>
      <c r="B3762" s="3" t="s">
        <v>2326</v>
      </c>
      <c r="C3762" s="119" t="s">
        <v>2460</v>
      </c>
      <c r="D3762" s="119" t="s">
        <v>2517</v>
      </c>
    </row>
    <row r="3763" spans="1:4" x14ac:dyDescent="0.4">
      <c r="A3763" s="6" t="s">
        <v>7775</v>
      </c>
      <c r="B3763" s="3" t="s">
        <v>2327</v>
      </c>
      <c r="C3763" s="119" t="s">
        <v>2466</v>
      </c>
      <c r="D3763" s="119" t="s">
        <v>2517</v>
      </c>
    </row>
    <row r="3764" spans="1:4" x14ac:dyDescent="0.4">
      <c r="A3764" s="6" t="s">
        <v>7776</v>
      </c>
      <c r="B3764" s="3" t="s">
        <v>2328</v>
      </c>
      <c r="C3764" s="119" t="s">
        <v>2466</v>
      </c>
      <c r="D3764" s="119" t="s">
        <v>2517</v>
      </c>
    </row>
    <row r="3765" spans="1:4" x14ac:dyDescent="0.4">
      <c r="A3765" s="6" t="s">
        <v>7777</v>
      </c>
      <c r="B3765" s="3" t="s">
        <v>7778</v>
      </c>
      <c r="C3765" s="119" t="s">
        <v>2463</v>
      </c>
      <c r="D3765" s="119" t="s">
        <v>2551</v>
      </c>
    </row>
    <row r="3766" spans="1:4" x14ac:dyDescent="0.4">
      <c r="A3766" s="6" t="s">
        <v>7779</v>
      </c>
      <c r="B3766" s="3" t="s">
        <v>2329</v>
      </c>
      <c r="C3766" s="119" t="s">
        <v>2460</v>
      </c>
      <c r="D3766" s="119" t="s">
        <v>2517</v>
      </c>
    </row>
    <row r="3767" spans="1:4" x14ac:dyDescent="0.4">
      <c r="A3767" s="6" t="s">
        <v>7780</v>
      </c>
      <c r="B3767" s="3" t="s">
        <v>7781</v>
      </c>
      <c r="C3767" s="119" t="s">
        <v>2460</v>
      </c>
      <c r="D3767" s="119" t="s">
        <v>2551</v>
      </c>
    </row>
    <row r="3768" spans="1:4" x14ac:dyDescent="0.4">
      <c r="A3768" s="6" t="s">
        <v>7782</v>
      </c>
      <c r="B3768" s="3" t="s">
        <v>2330</v>
      </c>
      <c r="C3768" s="119" t="s">
        <v>2464</v>
      </c>
      <c r="D3768" s="119" t="s">
        <v>2551</v>
      </c>
    </row>
    <row r="3769" spans="1:4" x14ac:dyDescent="0.4">
      <c r="A3769" s="6" t="s">
        <v>7783</v>
      </c>
      <c r="B3769" s="3" t="s">
        <v>7784</v>
      </c>
      <c r="C3769" s="119" t="s">
        <v>2460</v>
      </c>
      <c r="D3769" s="119" t="s">
        <v>2517</v>
      </c>
    </row>
    <row r="3770" spans="1:4" x14ac:dyDescent="0.4">
      <c r="A3770" s="6" t="s">
        <v>7785</v>
      </c>
      <c r="B3770" s="3" t="s">
        <v>2331</v>
      </c>
      <c r="C3770" s="119" t="s">
        <v>2460</v>
      </c>
      <c r="D3770" s="119" t="s">
        <v>2551</v>
      </c>
    </row>
    <row r="3771" spans="1:4" x14ac:dyDescent="0.4">
      <c r="A3771" s="6" t="s">
        <v>7786</v>
      </c>
      <c r="B3771" s="3" t="s">
        <v>7787</v>
      </c>
      <c r="C3771" s="119" t="s">
        <v>2460</v>
      </c>
      <c r="D3771" s="119" t="s">
        <v>2551</v>
      </c>
    </row>
    <row r="3772" spans="1:4" x14ac:dyDescent="0.4">
      <c r="A3772" s="6" t="s">
        <v>7788</v>
      </c>
      <c r="B3772" s="3" t="s">
        <v>2332</v>
      </c>
      <c r="C3772" s="119" t="s">
        <v>2464</v>
      </c>
      <c r="D3772" s="119" t="s">
        <v>2551</v>
      </c>
    </row>
    <row r="3773" spans="1:4" x14ac:dyDescent="0.4">
      <c r="A3773" s="6" t="s">
        <v>7789</v>
      </c>
      <c r="B3773" s="3" t="s">
        <v>2333</v>
      </c>
      <c r="C3773" s="119" t="s">
        <v>2464</v>
      </c>
      <c r="D3773" s="119" t="s">
        <v>2551</v>
      </c>
    </row>
    <row r="3774" spans="1:4" x14ac:dyDescent="0.4">
      <c r="A3774" s="6" t="s">
        <v>7790</v>
      </c>
      <c r="B3774" s="3" t="s">
        <v>2334</v>
      </c>
      <c r="C3774" s="119" t="s">
        <v>2460</v>
      </c>
      <c r="D3774" s="119" t="s">
        <v>2551</v>
      </c>
    </row>
    <row r="3775" spans="1:4" x14ac:dyDescent="0.4">
      <c r="A3775" s="6" t="s">
        <v>7791</v>
      </c>
      <c r="B3775" s="3" t="s">
        <v>7792</v>
      </c>
      <c r="C3775" s="119" t="s">
        <v>2468</v>
      </c>
      <c r="D3775" s="119" t="s">
        <v>2533</v>
      </c>
    </row>
    <row r="3776" spans="1:4" x14ac:dyDescent="0.4">
      <c r="A3776" s="6" t="s">
        <v>7793</v>
      </c>
      <c r="B3776" s="3" t="s">
        <v>7794</v>
      </c>
      <c r="C3776" s="119" t="s">
        <v>2460</v>
      </c>
      <c r="D3776" s="119" t="s">
        <v>2551</v>
      </c>
    </row>
    <row r="3777" spans="1:4" x14ac:dyDescent="0.4">
      <c r="A3777" s="6" t="s">
        <v>7795</v>
      </c>
      <c r="B3777" s="3" t="s">
        <v>2335</v>
      </c>
      <c r="C3777" s="119" t="s">
        <v>2460</v>
      </c>
      <c r="D3777" s="119" t="s">
        <v>2517</v>
      </c>
    </row>
    <row r="3778" spans="1:4" x14ac:dyDescent="0.4">
      <c r="A3778" s="6" t="s">
        <v>7796</v>
      </c>
      <c r="B3778" s="3" t="s">
        <v>2336</v>
      </c>
      <c r="C3778" s="119" t="s">
        <v>2467</v>
      </c>
      <c r="D3778" s="119" t="s">
        <v>2551</v>
      </c>
    </row>
    <row r="3779" spans="1:4" x14ac:dyDescent="0.4">
      <c r="A3779" s="6" t="s">
        <v>7797</v>
      </c>
      <c r="B3779" s="3" t="s">
        <v>2337</v>
      </c>
      <c r="C3779" s="119" t="s">
        <v>2460</v>
      </c>
      <c r="D3779" s="119" t="s">
        <v>2551</v>
      </c>
    </row>
    <row r="3780" spans="1:4" x14ac:dyDescent="0.4">
      <c r="A3780" s="6" t="s">
        <v>7798</v>
      </c>
      <c r="B3780" s="3" t="s">
        <v>2338</v>
      </c>
      <c r="C3780" s="119" t="s">
        <v>2460</v>
      </c>
      <c r="D3780" s="119" t="s">
        <v>2551</v>
      </c>
    </row>
    <row r="3781" spans="1:4" x14ac:dyDescent="0.4">
      <c r="A3781" s="6" t="s">
        <v>7799</v>
      </c>
      <c r="B3781" s="3" t="s">
        <v>2339</v>
      </c>
      <c r="C3781" s="119" t="s">
        <v>2467</v>
      </c>
      <c r="D3781" s="119" t="s">
        <v>2551</v>
      </c>
    </row>
    <row r="3782" spans="1:4" x14ac:dyDescent="0.4">
      <c r="A3782" s="6" t="s">
        <v>7800</v>
      </c>
      <c r="B3782" s="3" t="s">
        <v>2340</v>
      </c>
      <c r="C3782" s="119" t="s">
        <v>2460</v>
      </c>
      <c r="D3782" s="119" t="s">
        <v>2551</v>
      </c>
    </row>
    <row r="3783" spans="1:4" x14ac:dyDescent="0.4">
      <c r="A3783" s="6" t="s">
        <v>7801</v>
      </c>
      <c r="B3783" s="3" t="s">
        <v>7802</v>
      </c>
      <c r="C3783" s="119" t="s">
        <v>2460</v>
      </c>
      <c r="D3783" s="119" t="s">
        <v>2517</v>
      </c>
    </row>
    <row r="3784" spans="1:4" x14ac:dyDescent="0.4">
      <c r="A3784" s="6" t="s">
        <v>7803</v>
      </c>
      <c r="B3784" s="3" t="s">
        <v>2341</v>
      </c>
      <c r="C3784" s="119" t="s">
        <v>2460</v>
      </c>
      <c r="D3784" s="119" t="s">
        <v>2551</v>
      </c>
    </row>
    <row r="3785" spans="1:4" x14ac:dyDescent="0.4">
      <c r="A3785" s="6" t="s">
        <v>7804</v>
      </c>
      <c r="B3785" s="3" t="s">
        <v>7805</v>
      </c>
      <c r="C3785" s="119" t="s">
        <v>2460</v>
      </c>
      <c r="D3785" s="119" t="s">
        <v>2551</v>
      </c>
    </row>
    <row r="3786" spans="1:4" x14ac:dyDescent="0.4">
      <c r="A3786" s="6" t="s">
        <v>7806</v>
      </c>
      <c r="B3786" s="3" t="s">
        <v>2342</v>
      </c>
      <c r="C3786" s="119" t="s">
        <v>2471</v>
      </c>
      <c r="D3786" s="119" t="s">
        <v>2551</v>
      </c>
    </row>
    <row r="3787" spans="1:4" x14ac:dyDescent="0.4">
      <c r="A3787" s="6" t="s">
        <v>7807</v>
      </c>
      <c r="B3787" s="3" t="s">
        <v>2343</v>
      </c>
      <c r="C3787" s="119" t="s">
        <v>2461</v>
      </c>
      <c r="D3787" s="119" t="s">
        <v>2517</v>
      </c>
    </row>
    <row r="3788" spans="1:4" x14ac:dyDescent="0.4">
      <c r="A3788" s="6" t="s">
        <v>7808</v>
      </c>
      <c r="B3788" s="3" t="s">
        <v>2344</v>
      </c>
      <c r="C3788" s="119" t="s">
        <v>2464</v>
      </c>
      <c r="D3788" s="119" t="s">
        <v>2551</v>
      </c>
    </row>
    <row r="3789" spans="1:4" x14ac:dyDescent="0.4">
      <c r="A3789" s="6" t="s">
        <v>7809</v>
      </c>
      <c r="B3789" s="3" t="s">
        <v>2345</v>
      </c>
      <c r="C3789" s="119" t="s">
        <v>2460</v>
      </c>
      <c r="D3789" s="119" t="s">
        <v>2517</v>
      </c>
    </row>
    <row r="3790" spans="1:4" x14ac:dyDescent="0.4">
      <c r="A3790" s="6" t="s">
        <v>7810</v>
      </c>
      <c r="B3790" s="3" t="s">
        <v>2346</v>
      </c>
      <c r="C3790" s="119" t="s">
        <v>2466</v>
      </c>
      <c r="D3790" s="119" t="s">
        <v>2551</v>
      </c>
    </row>
    <row r="3791" spans="1:4" x14ac:dyDescent="0.4">
      <c r="A3791" s="6" t="s">
        <v>7811</v>
      </c>
      <c r="B3791" s="3" t="s">
        <v>2347</v>
      </c>
      <c r="C3791" s="119" t="s">
        <v>2460</v>
      </c>
      <c r="D3791" s="119" t="s">
        <v>2551</v>
      </c>
    </row>
    <row r="3792" spans="1:4" x14ac:dyDescent="0.4">
      <c r="A3792" s="6" t="s">
        <v>7812</v>
      </c>
      <c r="B3792" s="3" t="s">
        <v>2348</v>
      </c>
      <c r="C3792" s="119" t="s">
        <v>2460</v>
      </c>
      <c r="D3792" s="119" t="s">
        <v>2551</v>
      </c>
    </row>
    <row r="3793" spans="1:4" x14ac:dyDescent="0.4">
      <c r="A3793" s="6" t="s">
        <v>7813</v>
      </c>
      <c r="B3793" s="3" t="s">
        <v>2349</v>
      </c>
      <c r="C3793" s="119" t="s">
        <v>2464</v>
      </c>
      <c r="D3793" s="119" t="s">
        <v>2551</v>
      </c>
    </row>
    <row r="3794" spans="1:4" x14ac:dyDescent="0.4">
      <c r="A3794" s="6" t="s">
        <v>7814</v>
      </c>
      <c r="B3794" s="3" t="s">
        <v>2350</v>
      </c>
      <c r="C3794" s="119" t="s">
        <v>2463</v>
      </c>
      <c r="D3794" s="119" t="s">
        <v>2551</v>
      </c>
    </row>
    <row r="3795" spans="1:4" x14ac:dyDescent="0.4">
      <c r="A3795" s="6" t="s">
        <v>7815</v>
      </c>
      <c r="B3795" s="3" t="s">
        <v>2351</v>
      </c>
      <c r="C3795" s="119" t="s">
        <v>2469</v>
      </c>
      <c r="D3795" s="119" t="s">
        <v>2551</v>
      </c>
    </row>
    <row r="3796" spans="1:4" x14ac:dyDescent="0.4">
      <c r="A3796" s="6" t="s">
        <v>7816</v>
      </c>
      <c r="B3796" s="3" t="s">
        <v>7817</v>
      </c>
      <c r="C3796" s="119" t="s">
        <v>2460</v>
      </c>
      <c r="D3796" s="119" t="s">
        <v>2517</v>
      </c>
    </row>
    <row r="3797" spans="1:4" x14ac:dyDescent="0.4">
      <c r="A3797" s="6" t="s">
        <v>7818</v>
      </c>
      <c r="B3797" s="3" t="s">
        <v>7819</v>
      </c>
      <c r="C3797" s="119" t="s">
        <v>2460</v>
      </c>
      <c r="D3797" s="119" t="s">
        <v>2517</v>
      </c>
    </row>
    <row r="3798" spans="1:4" x14ac:dyDescent="0.4">
      <c r="A3798" s="6" t="s">
        <v>7820</v>
      </c>
      <c r="B3798" s="3" t="s">
        <v>7821</v>
      </c>
      <c r="C3798" s="119" t="s">
        <v>2460</v>
      </c>
      <c r="D3798" s="119" t="s">
        <v>2517</v>
      </c>
    </row>
    <row r="3799" spans="1:4" x14ac:dyDescent="0.4">
      <c r="A3799" s="6" t="s">
        <v>7822</v>
      </c>
      <c r="B3799" s="3" t="s">
        <v>2352</v>
      </c>
      <c r="C3799" s="119" t="s">
        <v>2460</v>
      </c>
      <c r="D3799" s="119" t="s">
        <v>2551</v>
      </c>
    </row>
    <row r="3800" spans="1:4" x14ac:dyDescent="0.4">
      <c r="A3800" s="6" t="s">
        <v>7823</v>
      </c>
      <c r="B3800" s="3" t="s">
        <v>7824</v>
      </c>
      <c r="C3800" s="119" t="s">
        <v>2460</v>
      </c>
      <c r="D3800" s="119" t="s">
        <v>2517</v>
      </c>
    </row>
    <row r="3801" spans="1:4" x14ac:dyDescent="0.4">
      <c r="A3801" s="6" t="s">
        <v>7825</v>
      </c>
      <c r="B3801" s="3" t="s">
        <v>2353</v>
      </c>
      <c r="C3801" s="119" t="s">
        <v>2460</v>
      </c>
      <c r="D3801" s="119" t="s">
        <v>2517</v>
      </c>
    </row>
    <row r="3802" spans="1:4" x14ac:dyDescent="0.4">
      <c r="A3802" s="6" t="s">
        <v>7826</v>
      </c>
      <c r="B3802" s="3" t="s">
        <v>2354</v>
      </c>
      <c r="C3802" s="119" t="s">
        <v>2467</v>
      </c>
      <c r="D3802" s="119" t="s">
        <v>2517</v>
      </c>
    </row>
    <row r="3803" spans="1:4" x14ac:dyDescent="0.4">
      <c r="A3803" s="6" t="s">
        <v>7827</v>
      </c>
      <c r="B3803" s="3" t="s">
        <v>2355</v>
      </c>
      <c r="C3803" s="119" t="s">
        <v>2460</v>
      </c>
      <c r="D3803" s="119" t="s">
        <v>2551</v>
      </c>
    </row>
    <row r="3804" spans="1:4" x14ac:dyDescent="0.4">
      <c r="A3804" s="6" t="s">
        <v>7828</v>
      </c>
      <c r="B3804" s="3" t="s">
        <v>2356</v>
      </c>
      <c r="C3804" s="119" t="s">
        <v>2460</v>
      </c>
      <c r="D3804" s="119" t="s">
        <v>2517</v>
      </c>
    </row>
    <row r="3805" spans="1:4" x14ac:dyDescent="0.4">
      <c r="A3805" s="6" t="s">
        <v>7829</v>
      </c>
      <c r="B3805" s="3" t="s">
        <v>2357</v>
      </c>
      <c r="C3805" s="119" t="s">
        <v>2460</v>
      </c>
      <c r="D3805" s="119" t="s">
        <v>2517</v>
      </c>
    </row>
    <row r="3806" spans="1:4" x14ac:dyDescent="0.4">
      <c r="A3806" s="6" t="s">
        <v>7830</v>
      </c>
      <c r="B3806" s="3" t="s">
        <v>7831</v>
      </c>
      <c r="C3806" s="119" t="s">
        <v>2469</v>
      </c>
      <c r="D3806" s="119" t="s">
        <v>2551</v>
      </c>
    </row>
    <row r="3807" spans="1:4" x14ac:dyDescent="0.4">
      <c r="A3807" s="6" t="s">
        <v>7832</v>
      </c>
      <c r="B3807" s="3" t="s">
        <v>2358</v>
      </c>
      <c r="C3807" s="119" t="s">
        <v>2460</v>
      </c>
      <c r="D3807" s="119" t="s">
        <v>2551</v>
      </c>
    </row>
    <row r="3808" spans="1:4" x14ac:dyDescent="0.4">
      <c r="A3808" s="6" t="s">
        <v>7833</v>
      </c>
      <c r="B3808" s="3" t="s">
        <v>2359</v>
      </c>
      <c r="C3808" s="119" t="s">
        <v>2464</v>
      </c>
      <c r="D3808" s="119" t="s">
        <v>2517</v>
      </c>
    </row>
    <row r="3809" spans="1:4" x14ac:dyDescent="0.4">
      <c r="A3809" s="6" t="s">
        <v>7834</v>
      </c>
      <c r="B3809" s="3" t="s">
        <v>7835</v>
      </c>
      <c r="C3809" s="119" t="s">
        <v>2464</v>
      </c>
      <c r="D3809" s="119" t="s">
        <v>2551</v>
      </c>
    </row>
    <row r="3810" spans="1:4" x14ac:dyDescent="0.4">
      <c r="A3810" s="6" t="s">
        <v>7836</v>
      </c>
      <c r="B3810" s="3" t="s">
        <v>2360</v>
      </c>
      <c r="C3810" s="119" t="s">
        <v>2460</v>
      </c>
      <c r="D3810" s="119" t="s">
        <v>2561</v>
      </c>
    </row>
    <row r="3811" spans="1:4" x14ac:dyDescent="0.4">
      <c r="A3811" s="6" t="s">
        <v>7837</v>
      </c>
      <c r="B3811" s="3" t="s">
        <v>2361</v>
      </c>
      <c r="C3811" s="119" t="s">
        <v>2460</v>
      </c>
      <c r="D3811" s="119" t="s">
        <v>2551</v>
      </c>
    </row>
    <row r="3812" spans="1:4" x14ac:dyDescent="0.4">
      <c r="A3812" s="6" t="s">
        <v>7838</v>
      </c>
      <c r="B3812" s="3" t="s">
        <v>7839</v>
      </c>
      <c r="C3812" s="119" t="s">
        <v>2460</v>
      </c>
      <c r="D3812" s="119" t="s">
        <v>2517</v>
      </c>
    </row>
    <row r="3813" spans="1:4" x14ac:dyDescent="0.4">
      <c r="A3813" s="6" t="s">
        <v>7840</v>
      </c>
      <c r="B3813" s="3" t="s">
        <v>2362</v>
      </c>
      <c r="C3813" s="119" t="s">
        <v>2460</v>
      </c>
      <c r="D3813" s="119" t="s">
        <v>2551</v>
      </c>
    </row>
    <row r="3814" spans="1:4" x14ac:dyDescent="0.4">
      <c r="A3814" s="6" t="s">
        <v>7841</v>
      </c>
      <c r="B3814" s="3" t="s">
        <v>7842</v>
      </c>
      <c r="C3814" s="119" t="s">
        <v>2460</v>
      </c>
      <c r="D3814" s="119" t="s">
        <v>2551</v>
      </c>
    </row>
    <row r="3815" spans="1:4" x14ac:dyDescent="0.4">
      <c r="A3815" s="6" t="s">
        <v>7843</v>
      </c>
      <c r="B3815" s="3" t="s">
        <v>2363</v>
      </c>
      <c r="C3815" s="119" t="s">
        <v>2466</v>
      </c>
      <c r="D3815" s="119" t="s">
        <v>2551</v>
      </c>
    </row>
    <row r="3816" spans="1:4" x14ac:dyDescent="0.4">
      <c r="A3816" s="6" t="s">
        <v>7844</v>
      </c>
      <c r="B3816" s="3" t="s">
        <v>7845</v>
      </c>
      <c r="C3816" s="119" t="s">
        <v>2460</v>
      </c>
      <c r="D3816" s="119" t="s">
        <v>2517</v>
      </c>
    </row>
    <row r="3817" spans="1:4" x14ac:dyDescent="0.4">
      <c r="A3817" s="6" t="s">
        <v>7846</v>
      </c>
      <c r="B3817" s="3" t="s">
        <v>7847</v>
      </c>
      <c r="C3817" s="119" t="s">
        <v>2471</v>
      </c>
      <c r="D3817" s="119" t="s">
        <v>2551</v>
      </c>
    </row>
    <row r="3818" spans="1:4" x14ac:dyDescent="0.4">
      <c r="A3818" s="6" t="s">
        <v>7848</v>
      </c>
      <c r="B3818" s="3" t="s">
        <v>2364</v>
      </c>
      <c r="C3818" s="119" t="s">
        <v>2464</v>
      </c>
      <c r="D3818" s="119" t="s">
        <v>2551</v>
      </c>
    </row>
    <row r="3819" spans="1:4" x14ac:dyDescent="0.4">
      <c r="A3819" s="6" t="s">
        <v>7849</v>
      </c>
      <c r="B3819" s="3" t="s">
        <v>2365</v>
      </c>
      <c r="C3819" s="119" t="s">
        <v>2460</v>
      </c>
      <c r="D3819" s="119" t="s">
        <v>2551</v>
      </c>
    </row>
    <row r="3820" spans="1:4" x14ac:dyDescent="0.4">
      <c r="A3820" s="6" t="s">
        <v>7850</v>
      </c>
      <c r="B3820" s="3" t="s">
        <v>7851</v>
      </c>
      <c r="C3820" s="119" t="s">
        <v>2460</v>
      </c>
      <c r="D3820" s="119" t="s">
        <v>2551</v>
      </c>
    </row>
    <row r="3821" spans="1:4" x14ac:dyDescent="0.4">
      <c r="A3821" s="6" t="s">
        <v>7852</v>
      </c>
      <c r="B3821" s="3" t="s">
        <v>2366</v>
      </c>
      <c r="C3821" s="119" t="s">
        <v>2460</v>
      </c>
      <c r="D3821" s="119" t="s">
        <v>2551</v>
      </c>
    </row>
    <row r="3822" spans="1:4" x14ac:dyDescent="0.4">
      <c r="A3822" s="6" t="s">
        <v>7853</v>
      </c>
      <c r="B3822" s="3" t="s">
        <v>2367</v>
      </c>
      <c r="C3822" s="119" t="s">
        <v>2464</v>
      </c>
      <c r="D3822" s="119" t="s">
        <v>2551</v>
      </c>
    </row>
    <row r="3823" spans="1:4" x14ac:dyDescent="0.4">
      <c r="A3823" s="6" t="s">
        <v>7854</v>
      </c>
      <c r="B3823" s="3" t="s">
        <v>2368</v>
      </c>
      <c r="C3823" s="119" t="s">
        <v>2460</v>
      </c>
      <c r="D3823" s="119" t="s">
        <v>2551</v>
      </c>
    </row>
    <row r="3824" spans="1:4" x14ac:dyDescent="0.4">
      <c r="A3824" s="6" t="s">
        <v>7855</v>
      </c>
      <c r="B3824" s="3" t="s">
        <v>2369</v>
      </c>
      <c r="C3824" s="119" t="s">
        <v>2460</v>
      </c>
      <c r="D3824" s="119" t="s">
        <v>2551</v>
      </c>
    </row>
    <row r="3825" spans="1:4" x14ac:dyDescent="0.4">
      <c r="A3825" s="6" t="s">
        <v>7856</v>
      </c>
      <c r="B3825" s="3" t="s">
        <v>7857</v>
      </c>
      <c r="C3825" s="119" t="s">
        <v>2460</v>
      </c>
      <c r="D3825" s="119" t="s">
        <v>2517</v>
      </c>
    </row>
    <row r="3826" spans="1:4" x14ac:dyDescent="0.4">
      <c r="A3826" s="6" t="s">
        <v>7858</v>
      </c>
      <c r="B3826" s="3" t="s">
        <v>7859</v>
      </c>
      <c r="C3826" s="119" t="s">
        <v>2466</v>
      </c>
      <c r="D3826" s="119" t="s">
        <v>2551</v>
      </c>
    </row>
    <row r="3827" spans="1:4" x14ac:dyDescent="0.4">
      <c r="A3827" s="6" t="s">
        <v>7860</v>
      </c>
      <c r="B3827" s="3" t="s">
        <v>2370</v>
      </c>
      <c r="C3827" s="119" t="s">
        <v>2460</v>
      </c>
      <c r="D3827" s="119" t="s">
        <v>2517</v>
      </c>
    </row>
    <row r="3828" spans="1:4" x14ac:dyDescent="0.4">
      <c r="A3828" s="6" t="s">
        <v>7861</v>
      </c>
      <c r="B3828" s="3" t="s">
        <v>2371</v>
      </c>
      <c r="C3828" s="119" t="s">
        <v>2467</v>
      </c>
      <c r="D3828" s="119" t="s">
        <v>2551</v>
      </c>
    </row>
    <row r="3829" spans="1:4" x14ac:dyDescent="0.4">
      <c r="A3829" s="6" t="s">
        <v>7862</v>
      </c>
      <c r="B3829" s="3" t="s">
        <v>7863</v>
      </c>
      <c r="C3829" s="119" t="s">
        <v>2460</v>
      </c>
      <c r="D3829" s="119" t="s">
        <v>2551</v>
      </c>
    </row>
    <row r="3830" spans="1:4" x14ac:dyDescent="0.4">
      <c r="A3830" s="6" t="s">
        <v>7864</v>
      </c>
      <c r="B3830" s="3" t="s">
        <v>7865</v>
      </c>
      <c r="C3830" s="119" t="s">
        <v>2469</v>
      </c>
      <c r="D3830" s="119" t="s">
        <v>2517</v>
      </c>
    </row>
    <row r="3831" spans="1:4" x14ac:dyDescent="0.4">
      <c r="A3831" s="6" t="s">
        <v>7866</v>
      </c>
      <c r="B3831" s="3" t="s">
        <v>2372</v>
      </c>
      <c r="C3831" s="119" t="s">
        <v>2464</v>
      </c>
      <c r="D3831" s="119" t="s">
        <v>2517</v>
      </c>
    </row>
    <row r="3832" spans="1:4" x14ac:dyDescent="0.4">
      <c r="A3832" s="6" t="s">
        <v>7867</v>
      </c>
      <c r="B3832" s="3" t="s">
        <v>7868</v>
      </c>
      <c r="C3832" s="119" t="s">
        <v>2460</v>
      </c>
      <c r="D3832" s="119" t="s">
        <v>2517</v>
      </c>
    </row>
    <row r="3833" spans="1:4" x14ac:dyDescent="0.4">
      <c r="A3833" s="6" t="s">
        <v>7869</v>
      </c>
      <c r="B3833" s="3" t="s">
        <v>2373</v>
      </c>
      <c r="C3833" s="119" t="s">
        <v>2464</v>
      </c>
      <c r="D3833" s="119" t="s">
        <v>2551</v>
      </c>
    </row>
    <row r="3834" spans="1:4" x14ac:dyDescent="0.4">
      <c r="A3834" s="6" t="s">
        <v>7870</v>
      </c>
      <c r="B3834" s="3" t="s">
        <v>7871</v>
      </c>
      <c r="C3834" s="119" t="s">
        <v>2464</v>
      </c>
      <c r="D3834" s="119" t="s">
        <v>2551</v>
      </c>
    </row>
    <row r="3835" spans="1:4" x14ac:dyDescent="0.4">
      <c r="A3835" s="6" t="s">
        <v>7872</v>
      </c>
      <c r="B3835" s="3" t="s">
        <v>7873</v>
      </c>
      <c r="C3835" s="119" t="s">
        <v>2460</v>
      </c>
      <c r="D3835" s="119" t="s">
        <v>2517</v>
      </c>
    </row>
    <row r="3836" spans="1:4" x14ac:dyDescent="0.4">
      <c r="A3836" s="6" t="s">
        <v>7874</v>
      </c>
      <c r="B3836" s="3" t="s">
        <v>7875</v>
      </c>
      <c r="C3836" s="119" t="s">
        <v>2460</v>
      </c>
      <c r="D3836" s="119" t="s">
        <v>2551</v>
      </c>
    </row>
    <row r="3837" spans="1:4" x14ac:dyDescent="0.4">
      <c r="A3837" s="6" t="s">
        <v>7876</v>
      </c>
      <c r="B3837" s="3" t="s">
        <v>2374</v>
      </c>
      <c r="C3837" s="119" t="s">
        <v>2460</v>
      </c>
      <c r="D3837" s="119" t="s">
        <v>2551</v>
      </c>
    </row>
    <row r="3838" spans="1:4" x14ac:dyDescent="0.4">
      <c r="A3838" s="6" t="s">
        <v>7877</v>
      </c>
      <c r="B3838" s="3" t="s">
        <v>2375</v>
      </c>
      <c r="C3838" s="119" t="s">
        <v>2460</v>
      </c>
      <c r="D3838" s="119" t="s">
        <v>2621</v>
      </c>
    </row>
    <row r="3839" spans="1:4" x14ac:dyDescent="0.4">
      <c r="A3839" s="6" t="s">
        <v>7878</v>
      </c>
      <c r="B3839" s="3" t="s">
        <v>2376</v>
      </c>
      <c r="C3839" s="119" t="s">
        <v>2461</v>
      </c>
      <c r="D3839" s="119" t="s">
        <v>2551</v>
      </c>
    </row>
    <row r="3840" spans="1:4" x14ac:dyDescent="0.4">
      <c r="A3840" s="6" t="s">
        <v>7879</v>
      </c>
      <c r="B3840" s="3" t="s">
        <v>7880</v>
      </c>
      <c r="C3840" s="119" t="s">
        <v>2460</v>
      </c>
      <c r="D3840" s="119" t="s">
        <v>2517</v>
      </c>
    </row>
    <row r="3841" spans="1:4" x14ac:dyDescent="0.4">
      <c r="A3841" s="6" t="s">
        <v>7881</v>
      </c>
      <c r="B3841" s="3" t="s">
        <v>2377</v>
      </c>
      <c r="C3841" s="119" t="s">
        <v>2460</v>
      </c>
      <c r="D3841" s="119" t="s">
        <v>2551</v>
      </c>
    </row>
    <row r="3842" spans="1:4" x14ac:dyDescent="0.4">
      <c r="A3842" s="6" t="s">
        <v>7882</v>
      </c>
      <c r="B3842" s="3" t="s">
        <v>2378</v>
      </c>
      <c r="C3842" s="119" t="s">
        <v>2464</v>
      </c>
      <c r="D3842" s="119" t="s">
        <v>2551</v>
      </c>
    </row>
    <row r="3843" spans="1:4" x14ac:dyDescent="0.4">
      <c r="A3843" s="6" t="s">
        <v>7883</v>
      </c>
      <c r="B3843" s="3" t="s">
        <v>2379</v>
      </c>
      <c r="C3843" s="119" t="s">
        <v>2460</v>
      </c>
      <c r="D3843" s="119" t="s">
        <v>2551</v>
      </c>
    </row>
    <row r="3844" spans="1:4" x14ac:dyDescent="0.4">
      <c r="A3844" s="6" t="s">
        <v>7884</v>
      </c>
      <c r="B3844" s="3" t="s">
        <v>7885</v>
      </c>
      <c r="C3844" s="119" t="s">
        <v>2460</v>
      </c>
      <c r="D3844" s="119" t="s">
        <v>2551</v>
      </c>
    </row>
    <row r="3845" spans="1:4" x14ac:dyDescent="0.4">
      <c r="A3845" s="6" t="s">
        <v>7886</v>
      </c>
      <c r="B3845" s="3" t="s">
        <v>2380</v>
      </c>
      <c r="C3845" s="119" t="s">
        <v>2466</v>
      </c>
      <c r="D3845" s="119" t="s">
        <v>2551</v>
      </c>
    </row>
    <row r="3846" spans="1:4" x14ac:dyDescent="0.4">
      <c r="A3846" s="6" t="s">
        <v>7887</v>
      </c>
      <c r="B3846" s="3" t="s">
        <v>7888</v>
      </c>
      <c r="C3846" s="119" t="s">
        <v>2460</v>
      </c>
      <c r="D3846" s="119" t="s">
        <v>2551</v>
      </c>
    </row>
    <row r="3847" spans="1:4" x14ac:dyDescent="0.4">
      <c r="A3847" s="6" t="s">
        <v>7889</v>
      </c>
      <c r="B3847" s="3" t="s">
        <v>2381</v>
      </c>
      <c r="C3847" s="119" t="s">
        <v>2460</v>
      </c>
      <c r="D3847" s="119" t="s">
        <v>2551</v>
      </c>
    </row>
    <row r="3848" spans="1:4" x14ac:dyDescent="0.4">
      <c r="A3848" s="6" t="s">
        <v>7890</v>
      </c>
      <c r="B3848" s="3" t="s">
        <v>2382</v>
      </c>
      <c r="C3848" s="119" t="s">
        <v>2466</v>
      </c>
      <c r="D3848" s="119" t="s">
        <v>2551</v>
      </c>
    </row>
    <row r="3849" spans="1:4" x14ac:dyDescent="0.4">
      <c r="A3849" s="6" t="s">
        <v>7891</v>
      </c>
      <c r="B3849" s="3" t="s">
        <v>2383</v>
      </c>
      <c r="C3849" s="119" t="s">
        <v>2460</v>
      </c>
      <c r="D3849" s="119" t="s">
        <v>2551</v>
      </c>
    </row>
    <row r="3850" spans="1:4" x14ac:dyDescent="0.4">
      <c r="A3850" s="6" t="s">
        <v>7892</v>
      </c>
      <c r="B3850" s="3" t="s">
        <v>7893</v>
      </c>
      <c r="C3850" s="119" t="s">
        <v>2460</v>
      </c>
      <c r="D3850" s="119" t="s">
        <v>2517</v>
      </c>
    </row>
    <row r="3851" spans="1:4" x14ac:dyDescent="0.4">
      <c r="A3851" s="6" t="s">
        <v>7894</v>
      </c>
      <c r="B3851" s="3" t="s">
        <v>2384</v>
      </c>
      <c r="C3851" s="119" t="s">
        <v>2460</v>
      </c>
      <c r="D3851" s="119" t="s">
        <v>2551</v>
      </c>
    </row>
    <row r="3852" spans="1:4" x14ac:dyDescent="0.4">
      <c r="A3852" s="6" t="s">
        <v>7895</v>
      </c>
      <c r="B3852" s="3" t="s">
        <v>2385</v>
      </c>
      <c r="C3852" s="119" t="s">
        <v>2466</v>
      </c>
      <c r="D3852" s="119" t="s">
        <v>2551</v>
      </c>
    </row>
    <row r="3853" spans="1:4" x14ac:dyDescent="0.4">
      <c r="A3853" s="6" t="s">
        <v>7896</v>
      </c>
      <c r="B3853" s="3" t="s">
        <v>2386</v>
      </c>
      <c r="C3853" s="119" t="s">
        <v>2469</v>
      </c>
      <c r="D3853" s="119" t="s">
        <v>2551</v>
      </c>
    </row>
    <row r="3854" spans="1:4" x14ac:dyDescent="0.4">
      <c r="A3854" s="6" t="s">
        <v>7897</v>
      </c>
      <c r="B3854" s="3" t="s">
        <v>2387</v>
      </c>
      <c r="C3854" s="119" t="s">
        <v>2460</v>
      </c>
      <c r="D3854" s="119" t="s">
        <v>2517</v>
      </c>
    </row>
    <row r="3855" spans="1:4" x14ac:dyDescent="0.4">
      <c r="A3855" s="6" t="s">
        <v>7898</v>
      </c>
      <c r="B3855" s="3" t="s">
        <v>7899</v>
      </c>
      <c r="C3855" s="119" t="s">
        <v>2461</v>
      </c>
      <c r="D3855" s="119" t="s">
        <v>2621</v>
      </c>
    </row>
    <row r="3856" spans="1:4" x14ac:dyDescent="0.4">
      <c r="A3856" s="6" t="s">
        <v>7900</v>
      </c>
      <c r="B3856" s="3" t="s">
        <v>2388</v>
      </c>
      <c r="C3856" s="119" t="s">
        <v>2460</v>
      </c>
      <c r="D3856" s="119" t="s">
        <v>2621</v>
      </c>
    </row>
    <row r="3857" spans="1:4" x14ac:dyDescent="0.4">
      <c r="A3857" s="6" t="s">
        <v>7901</v>
      </c>
      <c r="B3857" s="3" t="s">
        <v>2389</v>
      </c>
      <c r="C3857" s="119" t="s">
        <v>2460</v>
      </c>
      <c r="D3857" s="119" t="s">
        <v>2621</v>
      </c>
    </row>
    <row r="3858" spans="1:4" x14ac:dyDescent="0.4">
      <c r="A3858" s="6" t="s">
        <v>7902</v>
      </c>
      <c r="B3858" s="3" t="s">
        <v>2390</v>
      </c>
      <c r="C3858" s="119" t="s">
        <v>2460</v>
      </c>
      <c r="D3858" s="119" t="s">
        <v>2561</v>
      </c>
    </row>
    <row r="3859" spans="1:4" x14ac:dyDescent="0.4">
      <c r="A3859" s="6" t="s">
        <v>7903</v>
      </c>
      <c r="B3859" s="3" t="s">
        <v>2391</v>
      </c>
      <c r="C3859" s="119" t="s">
        <v>2469</v>
      </c>
      <c r="D3859" s="119" t="s">
        <v>2533</v>
      </c>
    </row>
    <row r="3860" spans="1:4" x14ac:dyDescent="0.4">
      <c r="A3860" s="6" t="s">
        <v>7904</v>
      </c>
      <c r="B3860" s="3" t="s">
        <v>2392</v>
      </c>
      <c r="C3860" s="119" t="s">
        <v>2463</v>
      </c>
      <c r="D3860" s="119" t="s">
        <v>2621</v>
      </c>
    </row>
    <row r="3861" spans="1:4" x14ac:dyDescent="0.4">
      <c r="A3861" s="6" t="s">
        <v>7905</v>
      </c>
      <c r="B3861" s="3" t="s">
        <v>2393</v>
      </c>
      <c r="C3861" s="119" t="s">
        <v>2464</v>
      </c>
      <c r="D3861" s="119" t="s">
        <v>2621</v>
      </c>
    </row>
    <row r="3862" spans="1:4" x14ac:dyDescent="0.4">
      <c r="A3862" s="6" t="s">
        <v>7906</v>
      </c>
      <c r="B3862" s="3" t="s">
        <v>7907</v>
      </c>
      <c r="C3862" s="119" t="s">
        <v>2460</v>
      </c>
      <c r="D3862" s="119" t="s">
        <v>2533</v>
      </c>
    </row>
    <row r="3863" spans="1:4" x14ac:dyDescent="0.4">
      <c r="A3863" s="6" t="s">
        <v>7908</v>
      </c>
      <c r="B3863" s="3" t="s">
        <v>2394</v>
      </c>
      <c r="C3863" s="119" t="s">
        <v>2464</v>
      </c>
      <c r="D3863" s="119" t="s">
        <v>2621</v>
      </c>
    </row>
    <row r="3864" spans="1:4" x14ac:dyDescent="0.4">
      <c r="A3864" s="6" t="s">
        <v>7909</v>
      </c>
      <c r="B3864" s="3" t="s">
        <v>7910</v>
      </c>
      <c r="C3864" s="119" t="s">
        <v>2460</v>
      </c>
      <c r="D3864" s="119" t="s">
        <v>2533</v>
      </c>
    </row>
    <row r="3865" spans="1:4" x14ac:dyDescent="0.4">
      <c r="A3865" s="6" t="s">
        <v>7911</v>
      </c>
      <c r="B3865" s="3" t="s">
        <v>2395</v>
      </c>
      <c r="C3865" s="119" t="s">
        <v>2460</v>
      </c>
      <c r="D3865" s="119" t="s">
        <v>2621</v>
      </c>
    </row>
    <row r="3866" spans="1:4" x14ac:dyDescent="0.4">
      <c r="A3866" s="6" t="s">
        <v>7912</v>
      </c>
      <c r="B3866" s="3" t="s">
        <v>2396</v>
      </c>
      <c r="C3866" s="119" t="s">
        <v>2466</v>
      </c>
      <c r="D3866" s="119" t="s">
        <v>2533</v>
      </c>
    </row>
    <row r="3867" spans="1:4" x14ac:dyDescent="0.4">
      <c r="A3867" s="6" t="s">
        <v>7913</v>
      </c>
      <c r="B3867" s="3" t="s">
        <v>2397</v>
      </c>
      <c r="C3867" s="119" t="s">
        <v>2471</v>
      </c>
      <c r="D3867" s="119" t="s">
        <v>2621</v>
      </c>
    </row>
    <row r="3868" spans="1:4" x14ac:dyDescent="0.4">
      <c r="A3868" s="6" t="s">
        <v>7914</v>
      </c>
      <c r="B3868" s="3" t="s">
        <v>7915</v>
      </c>
      <c r="C3868" s="119" t="s">
        <v>2466</v>
      </c>
      <c r="D3868" s="119" t="s">
        <v>2533</v>
      </c>
    </row>
    <row r="3869" spans="1:4" x14ac:dyDescent="0.4">
      <c r="A3869" s="6" t="s">
        <v>7916</v>
      </c>
      <c r="B3869" s="3" t="s">
        <v>7917</v>
      </c>
      <c r="C3869" s="119" t="s">
        <v>2460</v>
      </c>
      <c r="D3869" s="119" t="s">
        <v>2533</v>
      </c>
    </row>
    <row r="3870" spans="1:4" x14ac:dyDescent="0.4">
      <c r="A3870" s="6" t="s">
        <v>7918</v>
      </c>
      <c r="B3870" s="3" t="s">
        <v>7919</v>
      </c>
      <c r="C3870" s="119" t="s">
        <v>2460</v>
      </c>
      <c r="D3870" s="119" t="s">
        <v>3069</v>
      </c>
    </row>
    <row r="3871" spans="1:4" x14ac:dyDescent="0.4">
      <c r="A3871" s="6" t="s">
        <v>7920</v>
      </c>
      <c r="B3871" s="3" t="s">
        <v>2398</v>
      </c>
      <c r="C3871" s="119" t="s">
        <v>2466</v>
      </c>
      <c r="D3871" s="119" t="s">
        <v>2533</v>
      </c>
    </row>
    <row r="3872" spans="1:4" x14ac:dyDescent="0.4">
      <c r="A3872" s="6" t="s">
        <v>7921</v>
      </c>
      <c r="B3872" s="3" t="s">
        <v>7922</v>
      </c>
      <c r="C3872" s="119" t="s">
        <v>2460</v>
      </c>
      <c r="D3872" s="119" t="s">
        <v>2621</v>
      </c>
    </row>
    <row r="3873" spans="1:4" x14ac:dyDescent="0.4">
      <c r="A3873" s="6" t="s">
        <v>7923</v>
      </c>
      <c r="B3873" s="3" t="s">
        <v>2399</v>
      </c>
      <c r="C3873" s="119" t="s">
        <v>2460</v>
      </c>
      <c r="D3873" s="119" t="s">
        <v>2533</v>
      </c>
    </row>
    <row r="3874" spans="1:4" x14ac:dyDescent="0.4">
      <c r="A3874" s="6" t="s">
        <v>7924</v>
      </c>
      <c r="B3874" s="3" t="s">
        <v>7925</v>
      </c>
      <c r="C3874" s="119" t="s">
        <v>2460</v>
      </c>
      <c r="D3874" s="119" t="s">
        <v>2621</v>
      </c>
    </row>
    <row r="3875" spans="1:4" x14ac:dyDescent="0.4">
      <c r="A3875" s="6" t="s">
        <v>7926</v>
      </c>
      <c r="B3875" s="3" t="s">
        <v>2400</v>
      </c>
      <c r="C3875" s="119" t="s">
        <v>2460</v>
      </c>
      <c r="D3875" s="119" t="s">
        <v>2533</v>
      </c>
    </row>
    <row r="3876" spans="1:4" x14ac:dyDescent="0.4">
      <c r="A3876" s="6" t="s">
        <v>7927</v>
      </c>
      <c r="B3876" s="3" t="s">
        <v>2401</v>
      </c>
      <c r="C3876" s="119" t="s">
        <v>2460</v>
      </c>
      <c r="D3876" s="119" t="s">
        <v>2533</v>
      </c>
    </row>
    <row r="3877" spans="1:4" x14ac:dyDescent="0.4">
      <c r="A3877" s="6" t="s">
        <v>7928</v>
      </c>
      <c r="B3877" s="3" t="s">
        <v>7929</v>
      </c>
      <c r="C3877" s="119" t="s">
        <v>2460</v>
      </c>
      <c r="D3877" s="119" t="s">
        <v>2533</v>
      </c>
    </row>
    <row r="3878" spans="1:4" x14ac:dyDescent="0.4">
      <c r="A3878" s="6" t="s">
        <v>7930</v>
      </c>
      <c r="B3878" s="3" t="s">
        <v>2402</v>
      </c>
      <c r="C3878" s="119" t="s">
        <v>2460</v>
      </c>
      <c r="D3878" s="119" t="s">
        <v>2621</v>
      </c>
    </row>
    <row r="3879" spans="1:4" x14ac:dyDescent="0.4">
      <c r="A3879" s="6" t="s">
        <v>7931</v>
      </c>
      <c r="B3879" s="3" t="s">
        <v>7932</v>
      </c>
      <c r="C3879" s="119" t="s">
        <v>2466</v>
      </c>
      <c r="D3879" s="119" t="s">
        <v>2533</v>
      </c>
    </row>
    <row r="3880" spans="1:4" x14ac:dyDescent="0.4">
      <c r="A3880" s="6" t="s">
        <v>7933</v>
      </c>
      <c r="B3880" s="3" t="s">
        <v>2403</v>
      </c>
      <c r="C3880" s="119" t="s">
        <v>2460</v>
      </c>
      <c r="D3880" s="119" t="s">
        <v>2621</v>
      </c>
    </row>
    <row r="3881" spans="1:4" x14ac:dyDescent="0.4">
      <c r="A3881" s="6" t="s">
        <v>7934</v>
      </c>
      <c r="B3881" s="3" t="s">
        <v>2404</v>
      </c>
      <c r="C3881" s="119" t="s">
        <v>2469</v>
      </c>
      <c r="D3881" s="119" t="s">
        <v>2621</v>
      </c>
    </row>
    <row r="3882" spans="1:4" x14ac:dyDescent="0.4">
      <c r="A3882" s="6" t="s">
        <v>7935</v>
      </c>
      <c r="B3882" s="3" t="s">
        <v>2405</v>
      </c>
      <c r="C3882" s="119" t="s">
        <v>2471</v>
      </c>
      <c r="D3882" s="119" t="s">
        <v>2621</v>
      </c>
    </row>
    <row r="3883" spans="1:4" x14ac:dyDescent="0.4">
      <c r="A3883" s="6" t="s">
        <v>7936</v>
      </c>
      <c r="B3883" s="3" t="s">
        <v>2406</v>
      </c>
      <c r="C3883" s="119" t="s">
        <v>2466</v>
      </c>
      <c r="D3883" s="119" t="s">
        <v>2533</v>
      </c>
    </row>
    <row r="3884" spans="1:4" x14ac:dyDescent="0.4">
      <c r="A3884" s="6" t="s">
        <v>7937</v>
      </c>
      <c r="B3884" s="3" t="s">
        <v>2407</v>
      </c>
      <c r="C3884" s="119" t="s">
        <v>2460</v>
      </c>
      <c r="D3884" s="119" t="s">
        <v>2533</v>
      </c>
    </row>
    <row r="3885" spans="1:4" x14ac:dyDescent="0.4">
      <c r="A3885" s="6" t="s">
        <v>7938</v>
      </c>
      <c r="B3885" s="3" t="s">
        <v>2408</v>
      </c>
      <c r="C3885" s="119" t="s">
        <v>2460</v>
      </c>
      <c r="D3885" s="119" t="s">
        <v>3278</v>
      </c>
    </row>
    <row r="3886" spans="1:4" x14ac:dyDescent="0.4">
      <c r="A3886" s="6" t="s">
        <v>7939</v>
      </c>
      <c r="B3886" s="3" t="s">
        <v>2409</v>
      </c>
      <c r="C3886" s="119" t="s">
        <v>2460</v>
      </c>
      <c r="D3886" s="119" t="s">
        <v>2621</v>
      </c>
    </row>
    <row r="3887" spans="1:4" x14ac:dyDescent="0.4">
      <c r="A3887" s="6" t="s">
        <v>7940</v>
      </c>
      <c r="B3887" s="3" t="s">
        <v>2410</v>
      </c>
      <c r="C3887" s="119" t="s">
        <v>2460</v>
      </c>
      <c r="D3887" s="119" t="s">
        <v>2621</v>
      </c>
    </row>
    <row r="3888" spans="1:4" x14ac:dyDescent="0.4">
      <c r="A3888" s="6" t="s">
        <v>7941</v>
      </c>
      <c r="B3888" s="3" t="s">
        <v>7942</v>
      </c>
      <c r="C3888" s="119" t="s">
        <v>2460</v>
      </c>
      <c r="D3888" s="119" t="s">
        <v>2533</v>
      </c>
    </row>
    <row r="3889" spans="1:4" x14ac:dyDescent="0.4">
      <c r="A3889" s="6" t="s">
        <v>7943</v>
      </c>
      <c r="B3889" s="3" t="s">
        <v>7944</v>
      </c>
      <c r="C3889" s="119" t="s">
        <v>2460</v>
      </c>
      <c r="D3889" s="119" t="s">
        <v>2621</v>
      </c>
    </row>
    <row r="3890" spans="1:4" x14ac:dyDescent="0.4">
      <c r="A3890" s="6" t="s">
        <v>7945</v>
      </c>
      <c r="B3890" s="3" t="s">
        <v>7946</v>
      </c>
      <c r="C3890" s="119" t="s">
        <v>2460</v>
      </c>
      <c r="D3890" s="119" t="s">
        <v>2517</v>
      </c>
    </row>
    <row r="3891" spans="1:4" x14ac:dyDescent="0.4">
      <c r="A3891" s="6" t="s">
        <v>7947</v>
      </c>
      <c r="B3891" s="3" t="s">
        <v>2411</v>
      </c>
      <c r="C3891" s="119" t="s">
        <v>2460</v>
      </c>
      <c r="D3891" s="119" t="s">
        <v>2533</v>
      </c>
    </row>
    <row r="3892" spans="1:4" x14ac:dyDescent="0.4">
      <c r="A3892" s="6" t="s">
        <v>7948</v>
      </c>
      <c r="B3892" s="3" t="s">
        <v>2412</v>
      </c>
      <c r="C3892" s="119" t="s">
        <v>2460</v>
      </c>
      <c r="D3892" s="119" t="s">
        <v>2621</v>
      </c>
    </row>
    <row r="3893" spans="1:4" x14ac:dyDescent="0.4">
      <c r="A3893" s="6" t="s">
        <v>7949</v>
      </c>
      <c r="B3893" s="3" t="s">
        <v>7950</v>
      </c>
      <c r="C3893" s="119" t="s">
        <v>2460</v>
      </c>
      <c r="D3893" s="119" t="s">
        <v>2621</v>
      </c>
    </row>
    <row r="3894" spans="1:4" x14ac:dyDescent="0.4">
      <c r="A3894" s="6" t="s">
        <v>7951</v>
      </c>
      <c r="B3894" s="3" t="s">
        <v>7952</v>
      </c>
      <c r="C3894" s="119" t="s">
        <v>2460</v>
      </c>
      <c r="D3894" s="119" t="s">
        <v>2533</v>
      </c>
    </row>
    <row r="3895" spans="1:4" x14ac:dyDescent="0.4">
      <c r="A3895" s="6" t="s">
        <v>7953</v>
      </c>
      <c r="B3895" s="3" t="s">
        <v>2413</v>
      </c>
      <c r="C3895" s="119" t="s">
        <v>2460</v>
      </c>
      <c r="D3895" s="119" t="s">
        <v>2621</v>
      </c>
    </row>
    <row r="3896" spans="1:4" x14ac:dyDescent="0.4">
      <c r="A3896" s="6" t="s">
        <v>7954</v>
      </c>
      <c r="B3896" s="3" t="s">
        <v>2414</v>
      </c>
      <c r="C3896" s="119" t="s">
        <v>2466</v>
      </c>
      <c r="D3896" s="119" t="s">
        <v>2533</v>
      </c>
    </row>
    <row r="3897" spans="1:4" x14ac:dyDescent="0.4">
      <c r="A3897" s="6" t="s">
        <v>7955</v>
      </c>
      <c r="B3897" s="3" t="s">
        <v>2415</v>
      </c>
      <c r="C3897" s="119" t="s">
        <v>2460</v>
      </c>
      <c r="D3897" s="119" t="s">
        <v>2533</v>
      </c>
    </row>
    <row r="3898" spans="1:4" x14ac:dyDescent="0.4">
      <c r="A3898" s="6" t="s">
        <v>7956</v>
      </c>
      <c r="B3898" s="3" t="s">
        <v>2416</v>
      </c>
      <c r="C3898" s="119" t="s">
        <v>2460</v>
      </c>
      <c r="D3898" s="119" t="s">
        <v>2621</v>
      </c>
    </row>
    <row r="3899" spans="1:4" x14ac:dyDescent="0.4">
      <c r="A3899" s="6" t="s">
        <v>7957</v>
      </c>
      <c r="B3899" s="3" t="s">
        <v>7958</v>
      </c>
      <c r="C3899" s="119" t="s">
        <v>2460</v>
      </c>
      <c r="D3899" s="119" t="s">
        <v>2621</v>
      </c>
    </row>
    <row r="3900" spans="1:4" x14ac:dyDescent="0.4">
      <c r="A3900" s="6" t="s">
        <v>7959</v>
      </c>
      <c r="B3900" s="3" t="s">
        <v>2417</v>
      </c>
      <c r="C3900" s="119" t="s">
        <v>2460</v>
      </c>
      <c r="D3900" s="119" t="s">
        <v>2621</v>
      </c>
    </row>
    <row r="3901" spans="1:4" x14ac:dyDescent="0.4">
      <c r="A3901" s="6" t="s">
        <v>7960</v>
      </c>
      <c r="B3901" s="3" t="s">
        <v>2418</v>
      </c>
      <c r="C3901" s="119" t="s">
        <v>2460</v>
      </c>
      <c r="D3901" s="119" t="s">
        <v>2621</v>
      </c>
    </row>
    <row r="3902" spans="1:4" x14ac:dyDescent="0.4">
      <c r="A3902" s="6" t="s">
        <v>7961</v>
      </c>
      <c r="B3902" s="3" t="s">
        <v>2419</v>
      </c>
      <c r="C3902" s="119" t="s">
        <v>2460</v>
      </c>
      <c r="D3902" s="119" t="s">
        <v>2533</v>
      </c>
    </row>
    <row r="3903" spans="1:4" x14ac:dyDescent="0.4">
      <c r="A3903" s="6" t="s">
        <v>7962</v>
      </c>
      <c r="B3903" s="3" t="s">
        <v>2420</v>
      </c>
      <c r="C3903" s="119" t="s">
        <v>2460</v>
      </c>
      <c r="D3903" s="119" t="s">
        <v>2517</v>
      </c>
    </row>
    <row r="3904" spans="1:4" x14ac:dyDescent="0.4">
      <c r="A3904" s="6" t="s">
        <v>7963</v>
      </c>
      <c r="B3904" s="3" t="s">
        <v>2421</v>
      </c>
      <c r="C3904" s="119" t="s">
        <v>2460</v>
      </c>
      <c r="D3904" s="119" t="s">
        <v>2621</v>
      </c>
    </row>
    <row r="3905" spans="1:4" x14ac:dyDescent="0.4">
      <c r="A3905" s="6" t="s">
        <v>7964</v>
      </c>
      <c r="B3905" s="3" t="s">
        <v>2422</v>
      </c>
      <c r="C3905" s="119" t="s">
        <v>2460</v>
      </c>
      <c r="D3905" s="119" t="s">
        <v>2621</v>
      </c>
    </row>
    <row r="3906" spans="1:4" x14ac:dyDescent="0.4">
      <c r="A3906" s="6" t="s">
        <v>7965</v>
      </c>
      <c r="B3906" s="3" t="s">
        <v>2423</v>
      </c>
      <c r="C3906" s="119" t="s">
        <v>2460</v>
      </c>
      <c r="D3906" s="119" t="s">
        <v>2621</v>
      </c>
    </row>
    <row r="3907" spans="1:4" x14ac:dyDescent="0.4">
      <c r="A3907" s="6" t="s">
        <v>7966</v>
      </c>
      <c r="B3907" s="3" t="s">
        <v>2424</v>
      </c>
      <c r="C3907" s="119" t="s">
        <v>2460</v>
      </c>
      <c r="D3907" s="119" t="s">
        <v>2621</v>
      </c>
    </row>
    <row r="3908" spans="1:4" x14ac:dyDescent="0.4">
      <c r="A3908" s="6" t="s">
        <v>7967</v>
      </c>
      <c r="B3908" s="3" t="s">
        <v>2425</v>
      </c>
      <c r="C3908" s="119" t="s">
        <v>2460</v>
      </c>
      <c r="D3908" s="119" t="s">
        <v>2533</v>
      </c>
    </row>
    <row r="3909" spans="1:4" x14ac:dyDescent="0.4">
      <c r="A3909" s="6" t="s">
        <v>7968</v>
      </c>
      <c r="B3909" s="3" t="s">
        <v>2426</v>
      </c>
      <c r="C3909" s="119" t="s">
        <v>2469</v>
      </c>
      <c r="D3909" s="119" t="s">
        <v>2621</v>
      </c>
    </row>
    <row r="3910" spans="1:4" x14ac:dyDescent="0.4">
      <c r="A3910" s="6" t="s">
        <v>7969</v>
      </c>
      <c r="B3910" s="3" t="s">
        <v>2427</v>
      </c>
      <c r="C3910" s="119" t="s">
        <v>2462</v>
      </c>
      <c r="D3910" s="119" t="s">
        <v>2533</v>
      </c>
    </row>
    <row r="3911" spans="1:4" x14ac:dyDescent="0.4">
      <c r="A3911" s="6" t="s">
        <v>7970</v>
      </c>
      <c r="B3911" s="3" t="s">
        <v>2428</v>
      </c>
      <c r="C3911" s="119" t="s">
        <v>2466</v>
      </c>
      <c r="D3911" s="119" t="s">
        <v>2533</v>
      </c>
    </row>
    <row r="3912" spans="1:4" x14ac:dyDescent="0.4">
      <c r="A3912" s="6" t="s">
        <v>7971</v>
      </c>
      <c r="B3912" s="3" t="s">
        <v>2429</v>
      </c>
      <c r="C3912" s="119" t="s">
        <v>2466</v>
      </c>
      <c r="D3912" s="119" t="s">
        <v>2533</v>
      </c>
    </row>
    <row r="3913" spans="1:4" x14ac:dyDescent="0.4">
      <c r="A3913" s="6" t="s">
        <v>7972</v>
      </c>
      <c r="B3913" s="3" t="s">
        <v>2430</v>
      </c>
      <c r="C3913" s="119" t="s">
        <v>2460</v>
      </c>
      <c r="D3913" s="119" t="s">
        <v>2533</v>
      </c>
    </row>
    <row r="3914" spans="1:4" x14ac:dyDescent="0.4">
      <c r="A3914" s="6" t="s">
        <v>7973</v>
      </c>
      <c r="B3914" s="3" t="s">
        <v>2431</v>
      </c>
      <c r="C3914" s="119" t="s">
        <v>2460</v>
      </c>
      <c r="D3914" s="119" t="s">
        <v>2621</v>
      </c>
    </row>
    <row r="3915" spans="1:4" x14ac:dyDescent="0.4">
      <c r="A3915" s="6" t="s">
        <v>7974</v>
      </c>
      <c r="B3915" s="3" t="s">
        <v>7975</v>
      </c>
      <c r="C3915" s="119" t="s">
        <v>2460</v>
      </c>
      <c r="D3915" s="119" t="s">
        <v>2533</v>
      </c>
    </row>
    <row r="3916" spans="1:4" x14ac:dyDescent="0.4">
      <c r="A3916" s="6" t="s">
        <v>7976</v>
      </c>
      <c r="B3916" s="3" t="s">
        <v>7977</v>
      </c>
      <c r="C3916" s="119" t="s">
        <v>2460</v>
      </c>
      <c r="D3916" s="119" t="s">
        <v>2533</v>
      </c>
    </row>
    <row r="3917" spans="1:4" x14ac:dyDescent="0.4">
      <c r="A3917" s="6" t="s">
        <v>7978</v>
      </c>
      <c r="B3917" s="3" t="s">
        <v>2432</v>
      </c>
      <c r="C3917" s="119" t="s">
        <v>2460</v>
      </c>
      <c r="D3917" s="119" t="s">
        <v>2621</v>
      </c>
    </row>
    <row r="3918" spans="1:4" x14ac:dyDescent="0.4">
      <c r="A3918" s="6" t="s">
        <v>7979</v>
      </c>
      <c r="B3918" s="3" t="s">
        <v>7980</v>
      </c>
      <c r="C3918" s="119" t="s">
        <v>2460</v>
      </c>
      <c r="D3918" s="119" t="s">
        <v>2621</v>
      </c>
    </row>
    <row r="3919" spans="1:4" x14ac:dyDescent="0.4">
      <c r="A3919" s="6" t="s">
        <v>7981</v>
      </c>
      <c r="B3919" s="3" t="s">
        <v>2433</v>
      </c>
      <c r="C3919" s="119" t="s">
        <v>2460</v>
      </c>
      <c r="D3919" s="119" t="s">
        <v>2533</v>
      </c>
    </row>
    <row r="3920" spans="1:4" x14ac:dyDescent="0.4">
      <c r="A3920" s="6" t="s">
        <v>7982</v>
      </c>
      <c r="B3920" s="3" t="s">
        <v>2434</v>
      </c>
      <c r="C3920" s="119" t="s">
        <v>2471</v>
      </c>
      <c r="D3920" s="119" t="s">
        <v>2621</v>
      </c>
    </row>
    <row r="3921" spans="1:4" x14ac:dyDescent="0.4">
      <c r="A3921" s="6" t="s">
        <v>7983</v>
      </c>
      <c r="B3921" s="3" t="s">
        <v>7984</v>
      </c>
      <c r="C3921" s="119" t="s">
        <v>2464</v>
      </c>
      <c r="D3921" s="119" t="s">
        <v>2533</v>
      </c>
    </row>
    <row r="3922" spans="1:4" x14ac:dyDescent="0.4">
      <c r="A3922" s="6" t="s">
        <v>7985</v>
      </c>
      <c r="B3922" s="3" t="s">
        <v>2435</v>
      </c>
      <c r="C3922" s="119" t="s">
        <v>2466</v>
      </c>
      <c r="D3922" s="119" t="s">
        <v>2533</v>
      </c>
    </row>
    <row r="3923" spans="1:4" x14ac:dyDescent="0.4">
      <c r="A3923" s="6" t="s">
        <v>7986</v>
      </c>
      <c r="B3923" s="3" t="s">
        <v>2436</v>
      </c>
      <c r="C3923" s="119" t="s">
        <v>2466</v>
      </c>
      <c r="D3923" s="119" t="s">
        <v>2533</v>
      </c>
    </row>
    <row r="3924" spans="1:4" x14ac:dyDescent="0.4">
      <c r="A3924" s="6" t="s">
        <v>7987</v>
      </c>
      <c r="B3924" s="3" t="s">
        <v>7988</v>
      </c>
      <c r="C3924" s="119" t="s">
        <v>2465</v>
      </c>
      <c r="D3924" s="119" t="s">
        <v>2533</v>
      </c>
    </row>
    <row r="3925" spans="1:4" x14ac:dyDescent="0.4">
      <c r="A3925" s="6" t="s">
        <v>7989</v>
      </c>
      <c r="B3925" s="3" t="s">
        <v>2437</v>
      </c>
      <c r="C3925" s="119" t="s">
        <v>2465</v>
      </c>
      <c r="D3925" s="119" t="s">
        <v>2533</v>
      </c>
    </row>
    <row r="3926" spans="1:4" x14ac:dyDescent="0.4">
      <c r="A3926" s="6" t="s">
        <v>7990</v>
      </c>
      <c r="B3926" s="3" t="s">
        <v>7991</v>
      </c>
      <c r="C3926" s="119" t="s">
        <v>2460</v>
      </c>
      <c r="D3926" s="119" t="s">
        <v>2533</v>
      </c>
    </row>
    <row r="3927" spans="1:4" x14ac:dyDescent="0.4">
      <c r="A3927" s="6" t="s">
        <v>7992</v>
      </c>
      <c r="B3927" s="3" t="s">
        <v>2438</v>
      </c>
      <c r="C3927" s="119" t="s">
        <v>2466</v>
      </c>
      <c r="D3927" s="119" t="s">
        <v>2621</v>
      </c>
    </row>
    <row r="3928" spans="1:4" x14ac:dyDescent="0.4">
      <c r="A3928" s="6" t="s">
        <v>7993</v>
      </c>
      <c r="B3928" s="3" t="s">
        <v>7994</v>
      </c>
      <c r="C3928" s="119" t="s">
        <v>2465</v>
      </c>
      <c r="D3928" s="119" t="s">
        <v>2533</v>
      </c>
    </row>
    <row r="3929" spans="1:4" x14ac:dyDescent="0.4">
      <c r="A3929" s="6" t="s">
        <v>7995</v>
      </c>
      <c r="B3929" s="3" t="s">
        <v>2439</v>
      </c>
      <c r="C3929" s="119" t="s">
        <v>2460</v>
      </c>
      <c r="D3929" s="119" t="s">
        <v>2517</v>
      </c>
    </row>
    <row r="3930" spans="1:4" x14ac:dyDescent="0.4">
      <c r="A3930" s="6" t="s">
        <v>7996</v>
      </c>
      <c r="B3930" s="3" t="s">
        <v>2440</v>
      </c>
      <c r="C3930" s="119" t="s">
        <v>2460</v>
      </c>
      <c r="D3930" s="119" t="s">
        <v>2621</v>
      </c>
    </row>
    <row r="3931" spans="1:4" x14ac:dyDescent="0.4">
      <c r="A3931" s="6" t="s">
        <v>7997</v>
      </c>
      <c r="B3931" s="3" t="s">
        <v>2441</v>
      </c>
      <c r="C3931" s="119" t="s">
        <v>2460</v>
      </c>
      <c r="D3931" s="119" t="s">
        <v>2621</v>
      </c>
    </row>
    <row r="3932" spans="1:4" x14ac:dyDescent="0.4">
      <c r="A3932" s="6" t="s">
        <v>7998</v>
      </c>
      <c r="B3932" s="3" t="s">
        <v>2442</v>
      </c>
      <c r="C3932" s="119" t="s">
        <v>2460</v>
      </c>
      <c r="D3932" s="119" t="s">
        <v>2533</v>
      </c>
    </row>
    <row r="3933" spans="1:4" x14ac:dyDescent="0.4">
      <c r="A3933" s="6" t="s">
        <v>7999</v>
      </c>
      <c r="B3933" s="3" t="s">
        <v>8000</v>
      </c>
      <c r="C3933" s="119" t="s">
        <v>2460</v>
      </c>
      <c r="D3933" s="119" t="s">
        <v>2533</v>
      </c>
    </row>
    <row r="3934" spans="1:4" x14ac:dyDescent="0.4">
      <c r="A3934" s="6" t="s">
        <v>8001</v>
      </c>
      <c r="B3934" s="3" t="s">
        <v>2443</v>
      </c>
      <c r="C3934" s="119" t="s">
        <v>2460</v>
      </c>
      <c r="D3934" s="119" t="s">
        <v>2621</v>
      </c>
    </row>
    <row r="3935" spans="1:4" x14ac:dyDescent="0.4">
      <c r="A3935" s="6" t="s">
        <v>8002</v>
      </c>
      <c r="B3935" s="3" t="s">
        <v>2444</v>
      </c>
      <c r="C3935" s="119" t="s">
        <v>2466</v>
      </c>
      <c r="D3935" s="119" t="s">
        <v>2533</v>
      </c>
    </row>
    <row r="3936" spans="1:4" x14ac:dyDescent="0.4">
      <c r="A3936" s="6" t="s">
        <v>8003</v>
      </c>
      <c r="B3936" s="3" t="s">
        <v>2445</v>
      </c>
      <c r="C3936" s="119" t="s">
        <v>2460</v>
      </c>
      <c r="D3936" s="119" t="s">
        <v>2533</v>
      </c>
    </row>
    <row r="3937" spans="1:4" x14ac:dyDescent="0.4">
      <c r="A3937" s="6" t="s">
        <v>8004</v>
      </c>
      <c r="B3937" s="3" t="s">
        <v>2446</v>
      </c>
      <c r="C3937" s="119" t="s">
        <v>2460</v>
      </c>
      <c r="D3937" s="119" t="s">
        <v>2621</v>
      </c>
    </row>
    <row r="3938" spans="1:4" x14ac:dyDescent="0.4">
      <c r="A3938" s="6" t="s">
        <v>8005</v>
      </c>
      <c r="B3938" s="3" t="s">
        <v>2447</v>
      </c>
      <c r="C3938" s="119" t="s">
        <v>2460</v>
      </c>
      <c r="D3938" s="119" t="s">
        <v>2533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分売株</vt:lpstr>
      <vt:lpstr>集計データ</vt:lpstr>
      <vt:lpstr>初期設定</vt:lpstr>
      <vt:lpstr>（入力例）</vt:lpstr>
      <vt:lpstr>証券コード</vt:lpstr>
      <vt:lpstr>証券会社</vt:lpstr>
      <vt:lpstr>当選者</vt:lpstr>
      <vt:lpstr>評価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test</dc:creator>
  <cp:lastModifiedBy>suru kabu</cp:lastModifiedBy>
  <dcterms:created xsi:type="dcterms:W3CDTF">2019-10-31T07:49:59Z</dcterms:created>
  <dcterms:modified xsi:type="dcterms:W3CDTF">2025-05-21T05:29:43Z</dcterms:modified>
</cp:coreProperties>
</file>